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01"/>
  <workbookPr defaultThemeVersion="166925"/>
  <mc:AlternateContent xmlns:mc="http://schemas.openxmlformats.org/markup-compatibility/2006">
    <mc:Choice Requires="x15">
      <x15ac:absPath xmlns:x15ac="http://schemas.microsoft.com/office/spreadsheetml/2010/11/ac" url="C:\Users\stol-calc\Desktop\Приказы Июль,август 2025\"/>
    </mc:Choice>
  </mc:AlternateContent>
  <xr:revisionPtr revIDLastSave="0" documentId="8_{3418FFED-10B7-4ED1-B819-860DFCE07A41}" xr6:coauthVersionLast="47" xr6:coauthVersionMax="47" xr10:uidLastSave="{00000000-0000-0000-0000-000000000000}"/>
  <bookViews>
    <workbookView xWindow="885" yWindow="1095" windowWidth="27915" windowHeight="15105" xr2:uid="{00000000-000D-0000-FFFF-FFFF00000000}"/>
  </bookViews>
  <sheets>
    <sheet name="ПФХД" sheetId="1" r:id="rId1"/>
    <sheet name="Раздел 1" sheetId="2" r:id="rId2"/>
    <sheet name="Детализация по КФО" sheetId="3" r:id="rId3"/>
    <sheet name="Раздел 2" sheetId="4" r:id="rId4"/>
    <sheet name="Обоснования (111)" sheetId="5" r:id="rId5"/>
    <sheet name="Обоснования (100,300,850)" sheetId="6" r:id="rId6"/>
    <sheet name="Обоснования (119)" sheetId="7" r:id="rId7"/>
    <sheet name="Обоснования (242,244,247)" sheetId="8" r:id="rId8"/>
    <sheet name="Обоснования доходов" sheetId="9" r:id="rId9"/>
    <sheet name="Справочно" sheetId="10" r:id="rId10"/>
    <sheet name="Анализ ФОТ" sheetId="11" r:id="rId11"/>
    <sheet name="Лист согласования" sheetId="12"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01" i="11" l="1"/>
  <c r="E200" i="11"/>
  <c r="E199" i="11"/>
  <c r="E198" i="11"/>
  <c r="E197" i="11"/>
  <c r="E196" i="11"/>
  <c r="E195" i="11"/>
  <c r="E194" i="11"/>
  <c r="E193" i="11"/>
  <c r="E192" i="11"/>
  <c r="E191" i="11"/>
  <c r="E190" i="11"/>
  <c r="E189" i="11"/>
  <c r="E188" i="11"/>
  <c r="E187" i="11"/>
  <c r="E186" i="11"/>
  <c r="E185" i="11"/>
  <c r="E184" i="11"/>
  <c r="E183" i="11"/>
  <c r="E182" i="11"/>
  <c r="E181" i="11"/>
  <c r="E180" i="11"/>
  <c r="E179" i="11"/>
  <c r="E178" i="11"/>
  <c r="E177" i="11"/>
  <c r="E176" i="11"/>
  <c r="E175" i="11"/>
  <c r="E174" i="11"/>
  <c r="E173" i="11"/>
  <c r="E172" i="11"/>
  <c r="E171" i="11"/>
  <c r="E170" i="11"/>
  <c r="E169" i="11"/>
  <c r="E168" i="11"/>
  <c r="E167" i="11"/>
  <c r="E166" i="11"/>
  <c r="E165" i="11"/>
  <c r="E164" i="11"/>
  <c r="E163" i="11"/>
  <c r="E162" i="11"/>
  <c r="E161" i="11"/>
  <c r="E160" i="11"/>
  <c r="E159" i="11"/>
  <c r="E158" i="11"/>
  <c r="E157" i="11"/>
  <c r="E156" i="11"/>
  <c r="E155" i="11"/>
  <c r="E154" i="11"/>
  <c r="E153" i="11"/>
  <c r="E152" i="11"/>
  <c r="E151" i="11"/>
  <c r="E150" i="11"/>
  <c r="E149" i="11"/>
  <c r="E148" i="11"/>
  <c r="E147" i="11"/>
  <c r="E146" i="11"/>
  <c r="E145" i="11"/>
  <c r="E144" i="11"/>
  <c r="E143" i="11"/>
  <c r="E142" i="11"/>
  <c r="E141" i="11"/>
  <c r="E140" i="11"/>
  <c r="E139" i="11"/>
  <c r="E138" i="11"/>
  <c r="E137" i="11"/>
  <c r="E136" i="11"/>
  <c r="E135" i="11"/>
  <c r="E134" i="11"/>
  <c r="E133" i="11"/>
  <c r="E132" i="11"/>
  <c r="E131" i="11"/>
  <c r="E130" i="11"/>
  <c r="E129" i="11"/>
  <c r="E128" i="11"/>
  <c r="E127" i="11"/>
  <c r="E126" i="11"/>
  <c r="E125" i="11"/>
  <c r="E124" i="11"/>
  <c r="E123" i="11"/>
  <c r="E122" i="11"/>
  <c r="E121" i="11"/>
  <c r="E120" i="11"/>
  <c r="E119" i="11"/>
  <c r="E118" i="11"/>
  <c r="E117" i="11"/>
  <c r="E116" i="11"/>
  <c r="E115" i="11"/>
  <c r="E114" i="11"/>
  <c r="E113" i="11"/>
  <c r="E112" i="11"/>
  <c r="E111" i="11"/>
  <c r="E110" i="11"/>
  <c r="E109" i="11"/>
  <c r="E108" i="11"/>
  <c r="E107" i="11"/>
  <c r="E106" i="11"/>
  <c r="E105" i="11"/>
  <c r="E104" i="11"/>
  <c r="E103" i="11"/>
  <c r="E102" i="11"/>
  <c r="E101" i="11"/>
  <c r="E100" i="11"/>
  <c r="E99" i="11"/>
  <c r="E98" i="11"/>
  <c r="E97" i="11"/>
  <c r="E96" i="11"/>
  <c r="E95" i="11"/>
  <c r="E94" i="11"/>
  <c r="E93" i="11"/>
  <c r="E92" i="11"/>
  <c r="E91" i="11"/>
  <c r="E90" i="11"/>
  <c r="E89" i="11"/>
  <c r="E88" i="11"/>
  <c r="E87" i="11"/>
  <c r="E86" i="11"/>
  <c r="E85" i="11"/>
  <c r="E84" i="11"/>
  <c r="E83" i="11"/>
  <c r="E82" i="11"/>
  <c r="E81" i="11"/>
  <c r="E80" i="11"/>
  <c r="E79" i="11"/>
  <c r="E78" i="11"/>
  <c r="E77" i="11"/>
  <c r="E76" i="11"/>
  <c r="E75" i="11"/>
  <c r="E74" i="11"/>
  <c r="E73" i="11"/>
  <c r="E72" i="11"/>
  <c r="E71" i="11"/>
  <c r="E70" i="11"/>
  <c r="E69" i="11"/>
  <c r="E68" i="11"/>
  <c r="E67" i="11"/>
  <c r="E66" i="11"/>
  <c r="E65" i="11"/>
  <c r="E64" i="11"/>
  <c r="E63" i="11"/>
  <c r="E62" i="11"/>
  <c r="E61" i="11"/>
  <c r="E60" i="11"/>
  <c r="E59" i="11"/>
  <c r="E58" i="11"/>
  <c r="E57" i="11"/>
  <c r="E56" i="11"/>
  <c r="E55" i="11"/>
  <c r="E54" i="11"/>
  <c r="E53" i="11"/>
  <c r="E52" i="11"/>
  <c r="E51" i="11"/>
  <c r="E50" i="11"/>
  <c r="E49" i="11"/>
  <c r="E48" i="11"/>
  <c r="E47" i="11"/>
  <c r="E46" i="11"/>
  <c r="E45" i="11"/>
  <c r="E44" i="11"/>
  <c r="E43" i="11"/>
  <c r="E42" i="11"/>
  <c r="E41" i="11"/>
  <c r="E40" i="11"/>
  <c r="E39" i="11"/>
  <c r="E38" i="11"/>
  <c r="E37" i="11"/>
  <c r="E36" i="11"/>
  <c r="E35" i="11"/>
  <c r="E34" i="11"/>
  <c r="E33" i="11"/>
  <c r="E32" i="11"/>
  <c r="E31" i="11"/>
  <c r="E30" i="11"/>
  <c r="E29" i="11"/>
  <c r="E28" i="11"/>
  <c r="E27" i="11"/>
  <c r="E26" i="11"/>
  <c r="E25" i="11"/>
  <c r="E24" i="11"/>
  <c r="E23" i="11"/>
  <c r="E22" i="11"/>
  <c r="E21" i="11"/>
  <c r="E20" i="11"/>
  <c r="E19" i="11"/>
  <c r="E18" i="11"/>
  <c r="E17" i="11"/>
  <c r="E16" i="11"/>
  <c r="E15" i="11"/>
  <c r="E14" i="11"/>
  <c r="E13" i="11"/>
  <c r="E12" i="11"/>
  <c r="E11" i="11"/>
  <c r="E10" i="11"/>
  <c r="E9" i="11"/>
  <c r="E8" i="11"/>
  <c r="E7" i="11"/>
  <c r="E6" i="11"/>
  <c r="E5" i="11"/>
  <c r="E4" i="11"/>
  <c r="E3" i="11"/>
  <c r="L113" i="9"/>
  <c r="I113" i="9"/>
  <c r="F113" i="9"/>
  <c r="F95" i="9"/>
  <c r="E95" i="9"/>
  <c r="D95" i="9"/>
  <c r="F85" i="9"/>
  <c r="E85" i="9"/>
  <c r="D85" i="9"/>
  <c r="L68" i="9"/>
  <c r="I68" i="9"/>
  <c r="F68" i="9"/>
  <c r="L57" i="9"/>
  <c r="I57" i="9"/>
  <c r="F57" i="9"/>
  <c r="L14" i="9"/>
  <c r="I14" i="9"/>
  <c r="F14" i="9"/>
  <c r="G431" i="8"/>
  <c r="G409" i="8"/>
  <c r="G389" i="8"/>
  <c r="G379" i="8"/>
  <c r="G362" i="8"/>
  <c r="G351" i="8"/>
  <c r="G330" i="8"/>
  <c r="G310" i="8"/>
  <c r="G300" i="8"/>
  <c r="G277" i="8"/>
  <c r="G240" i="8"/>
  <c r="G222" i="8"/>
  <c r="G211" i="8"/>
  <c r="G182" i="8"/>
  <c r="G163" i="8"/>
  <c r="G153" i="8"/>
  <c r="G133" i="8"/>
  <c r="G123" i="8"/>
  <c r="G113" i="8"/>
  <c r="G90" i="8"/>
  <c r="G71" i="8"/>
  <c r="G61" i="8"/>
  <c r="G41" i="8"/>
  <c r="G30" i="8"/>
  <c r="G20" i="8"/>
  <c r="G10" i="8"/>
  <c r="G63" i="7"/>
  <c r="G60" i="7"/>
  <c r="G53" i="7"/>
  <c r="G66" i="7" s="1"/>
  <c r="G41" i="7"/>
  <c r="G38" i="7"/>
  <c r="G31" i="7"/>
  <c r="G44" i="7" s="1"/>
  <c r="G19" i="7"/>
  <c r="G16" i="7"/>
  <c r="G9" i="7"/>
  <c r="G22" i="7" s="1"/>
  <c r="H154" i="5"/>
  <c r="D154" i="5"/>
  <c r="H50" i="5"/>
  <c r="D50" i="5"/>
  <c r="I31" i="4"/>
  <c r="H31" i="4"/>
  <c r="G31" i="4"/>
  <c r="I27" i="4"/>
  <c r="H27" i="4"/>
  <c r="G27" i="4"/>
  <c r="I24" i="4"/>
  <c r="H24" i="4"/>
  <c r="G24" i="4"/>
  <c r="I21" i="4"/>
  <c r="H21" i="4"/>
  <c r="G21" i="4"/>
  <c r="I17" i="4"/>
  <c r="H17" i="4"/>
  <c r="G17" i="4"/>
  <c r="I14" i="4"/>
  <c r="H14" i="4"/>
  <c r="G14" i="4"/>
  <c r="I13" i="4"/>
  <c r="H13" i="4"/>
  <c r="G13" i="4"/>
  <c r="I7" i="4"/>
  <c r="H7" i="4"/>
  <c r="G7" i="4"/>
</calcChain>
</file>

<file path=xl/sharedStrings.xml><?xml version="1.0" encoding="utf-8"?>
<sst xmlns="http://schemas.openxmlformats.org/spreadsheetml/2006/main" count="5448" uniqueCount="1293">
  <si>
    <t>СОГЛАСОВАНО</t>
  </si>
  <si>
    <t>УТВЕРЖДАЮ</t>
  </si>
  <si>
    <t>Заместитель министра образования
Московской области</t>
  </si>
  <si>
    <t>И.о.директора</t>
  </si>
  <si>
    <t>(наименование должности лица, утверждающего документ)</t>
  </si>
  <si>
    <t>Ширинкина Наталия Сергеевна</t>
  </si>
  <si>
    <t>Подоляк Константин Сергеевич</t>
  </si>
  <si>
    <t>(подпись)</t>
  </si>
  <si>
    <t>(расшифровка подписи)</t>
  </si>
  <si>
    <t>"_____" _____________ ______ г.</t>
  </si>
  <si>
    <t>(дата утверждения)</t>
  </si>
  <si>
    <t>План финансово-хозяйственной деятельности</t>
  </si>
  <si>
    <t>ГАПОУ МО "Подмосковный колледж "Энергия" на 2025 год и плановый период 2026-2027 годов</t>
  </si>
  <si>
    <t>"27" декабря 2024 г.</t>
  </si>
  <si>
    <t>Форма по КФД</t>
  </si>
  <si>
    <t>Наименование государственного учреждения:</t>
  </si>
  <si>
    <t>Государственное автономное профессиональное образовательное учреждение Московской области "Подмосковный колледж "Энергия"</t>
  </si>
  <si>
    <t>Дата</t>
  </si>
  <si>
    <t>27.12.2024</t>
  </si>
  <si>
    <t>Наименование органа, осуществляющего функции и полномочия учредителя:</t>
  </si>
  <si>
    <t>Министерство образования Московской области</t>
  </si>
  <si>
    <t>по ОКПО</t>
  </si>
  <si>
    <t>56835053</t>
  </si>
  <si>
    <t>Адрес фактического местонахождения государственного учреждения:</t>
  </si>
  <si>
    <t>143969, Московская область, г.Реутов, Юбилейный пр-кт, д.58</t>
  </si>
  <si>
    <t>ИНН/КПП</t>
  </si>
  <si>
    <t>5012082423/504101001</t>
  </si>
  <si>
    <t>Единица измерения: руб.</t>
  </si>
  <si>
    <t>по ОКЕИ</t>
  </si>
  <si>
    <t>383</t>
  </si>
  <si>
    <t>Подписано. Заверено ЭП.</t>
  </si>
  <si>
    <t>ФИО: Ширинкина Наталия Сергеевна</t>
  </si>
  <si>
    <t>ФИО: Подоляк Константин Сергеевич</t>
  </si>
  <si>
    <t>Должность: Заместитель министра образования Московской области</t>
  </si>
  <si>
    <t>Должность: И.О.ДИРЕКТОРА</t>
  </si>
  <si>
    <t>Действует c 18.07.2024 14:17:26 по: 11.10.2025 14:17:26</t>
  </si>
  <si>
    <t>Действует c 15.08.2024 16:13:27 по: 08.11.2025 16:13:27</t>
  </si>
  <si>
    <t>Серийный номер: 70B02936F2090B9B2DCB6493F8B843DE739638CF</t>
  </si>
  <si>
    <t>Серийный номер: E84807B7FDA14ADBA920358CDBA45864AF25F854</t>
  </si>
  <si>
    <t>Издатель: Федеральное казначейство</t>
  </si>
  <si>
    <t>Время подписания: 27.12.2024 18:10:24</t>
  </si>
  <si>
    <t>Время подписания: 27.12.2024 17:00:35</t>
  </si>
  <si>
    <t>Раздел 1. Поступления и выплаты</t>
  </si>
  <si>
    <t>Наименование показателя</t>
  </si>
  <si>
    <t>Код строки</t>
  </si>
  <si>
    <t>Код по бюджетной классификации Российской Федерации</t>
  </si>
  <si>
    <t>Аналитический код (КОСГУ)</t>
  </si>
  <si>
    <t>Сумма</t>
  </si>
  <si>
    <t>на 2025 г. текущий финансовый год</t>
  </si>
  <si>
    <t>на 2026 г. первый год планового периода</t>
  </si>
  <si>
    <t>на 2027 г. второй год планового периода</t>
  </si>
  <si>
    <t>за пределами планового периода</t>
  </si>
  <si>
    <t>Остаток средств на начало текущего финансового года</t>
  </si>
  <si>
    <t>0001</t>
  </si>
  <si>
    <t>х</t>
  </si>
  <si>
    <t>X</t>
  </si>
  <si>
    <t>Остаток средств на конец текущего финансового года</t>
  </si>
  <si>
    <t>0002</t>
  </si>
  <si>
    <t>Доходы, всего:</t>
  </si>
  <si>
    <t>1000</t>
  </si>
  <si>
    <t>в том числе:
доходы от собственности, всего</t>
  </si>
  <si>
    <t>1100</t>
  </si>
  <si>
    <t>120</t>
  </si>
  <si>
    <t>в том числе, аренда</t>
  </si>
  <si>
    <t>1110</t>
  </si>
  <si>
    <t>121</t>
  </si>
  <si>
    <t>иные доходы от собственности</t>
  </si>
  <si>
    <t>1120</t>
  </si>
  <si>
    <t>129</t>
  </si>
  <si>
    <t>доходы от оказания услуг, работ, компенсации затрат учреждений, всего</t>
  </si>
  <si>
    <t>1200</t>
  </si>
  <si>
    <t>130</t>
  </si>
  <si>
    <t>в том числе:
субсидии на финансовое обеспечение выполнения государственного (муниципального) задания за счет средств бюджета публично-правового образования, создавшего учреждение</t>
  </si>
  <si>
    <t>1210</t>
  </si>
  <si>
    <t>131</t>
  </si>
  <si>
    <t>доходы от возмещений Фондом пенсионного и социального страхования Российской Федерации расходов</t>
  </si>
  <si>
    <t>1220</t>
  </si>
  <si>
    <t>139</t>
  </si>
  <si>
    <t>доходы от штрафов, пеней, иных сумм принудительного изъятия, всего</t>
  </si>
  <si>
    <t>1300</t>
  </si>
  <si>
    <t>140</t>
  </si>
  <si>
    <t>в том числе, 
неустойки</t>
  </si>
  <si>
    <t>1310</t>
  </si>
  <si>
    <t>141</t>
  </si>
  <si>
    <t>безвозмездные денежные поступления, всего</t>
  </si>
  <si>
    <t>1400</t>
  </si>
  <si>
    <t>150</t>
  </si>
  <si>
    <t>в том числе:
целевые субсидии</t>
  </si>
  <si>
    <t>1410</t>
  </si>
  <si>
    <t>субсидии на осуществление капитальных вложений</t>
  </si>
  <si>
    <t>1420</t>
  </si>
  <si>
    <t>безвозмездные поступления</t>
  </si>
  <si>
    <t>1430</t>
  </si>
  <si>
    <t>пожертвования</t>
  </si>
  <si>
    <t>1440</t>
  </si>
  <si>
    <t>прочие доходы, всего</t>
  </si>
  <si>
    <t>1500</t>
  </si>
  <si>
    <t>180</t>
  </si>
  <si>
    <t>иные доходы</t>
  </si>
  <si>
    <t>1510</t>
  </si>
  <si>
    <t>доходы от операций с активами, всего</t>
  </si>
  <si>
    <t>1900</t>
  </si>
  <si>
    <t>прочие поступления, всего</t>
  </si>
  <si>
    <t>1980</t>
  </si>
  <si>
    <t>увеличение остатков денежных средств за счет возврата дебиторской задолженности прошлых лет</t>
  </si>
  <si>
    <t>1981</t>
  </si>
  <si>
    <t>510</t>
  </si>
  <si>
    <t>Расходы, всего</t>
  </si>
  <si>
    <t>2000</t>
  </si>
  <si>
    <t>в том числе:
на выплаты персоналу, всего</t>
  </si>
  <si>
    <t>2100</t>
  </si>
  <si>
    <t>в том числе:
фонд оплаты труда учреждений</t>
  </si>
  <si>
    <t>2110</t>
  </si>
  <si>
    <t>111</t>
  </si>
  <si>
    <t>в том числе:
оплата труда</t>
  </si>
  <si>
    <t>2111</t>
  </si>
  <si>
    <t>211</t>
  </si>
  <si>
    <t>в том числе:
оплата труда Педагогических работников</t>
  </si>
  <si>
    <t>2111.1</t>
  </si>
  <si>
    <t>в том числе: Педагогические работники ("указные")</t>
  </si>
  <si>
    <t>2111.1.1</t>
  </si>
  <si>
    <t>из них:
Педагогические работники образовательных организаций, реализующих программы дошкольного образования ("указные")</t>
  </si>
  <si>
    <t>2111.1.1.1</t>
  </si>
  <si>
    <t>Педагогические работники, реализующих программы общего образования ("указные")</t>
  </si>
  <si>
    <t>2111.1.1.2</t>
  </si>
  <si>
    <t>Педагогические работники образовательных организаций, реализующих программы дополнительного образования детей ("указные")</t>
  </si>
  <si>
    <t>2111.1.1.3</t>
  </si>
  <si>
    <t>Преподаватели и мастера производственного обучения ("указные")</t>
  </si>
  <si>
    <t>2111.1.1.4</t>
  </si>
  <si>
    <t>Профессорско-преподавательский состав организации ("указные")</t>
  </si>
  <si>
    <t>2111.1.1.5</t>
  </si>
  <si>
    <t>оплата труда Прочих педагогических работников</t>
  </si>
  <si>
    <t>2111.1.2</t>
  </si>
  <si>
    <t>оплата труда Прочего персонала</t>
  </si>
  <si>
    <t>2111.2</t>
  </si>
  <si>
    <t>в том числе: Руководящие работники</t>
  </si>
  <si>
    <t>2111.2.1</t>
  </si>
  <si>
    <t>Административно-управленческий персонал</t>
  </si>
  <si>
    <t>2111.2.2</t>
  </si>
  <si>
    <t>в том числе: АУП "Указные"</t>
  </si>
  <si>
    <t>2111.2.2.1</t>
  </si>
  <si>
    <t>АУП прочие</t>
  </si>
  <si>
    <t>2111.2.2.2</t>
  </si>
  <si>
    <t>Учебно-вспомогательный персонал</t>
  </si>
  <si>
    <t>2111.2.3</t>
  </si>
  <si>
    <t>Младший обслуживающий персонал</t>
  </si>
  <si>
    <t>2111.2.4</t>
  </si>
  <si>
    <t>Работники культуры</t>
  </si>
  <si>
    <t>2111.2.5</t>
  </si>
  <si>
    <t>Социальные пособия и компенсация персоналу в денежной форме</t>
  </si>
  <si>
    <t>2112</t>
  </si>
  <si>
    <t>266</t>
  </si>
  <si>
    <t>прочие выплаты персоналу, в том числе компенсационного характера, всего</t>
  </si>
  <si>
    <t>2120</t>
  </si>
  <si>
    <t>112</t>
  </si>
  <si>
    <t>в том числе:
прочие несоциальные выплаты персоналу в денежной и натуральной формах, всего</t>
  </si>
  <si>
    <t>2121</t>
  </si>
  <si>
    <t>212</t>
  </si>
  <si>
    <t>транспортные услуги, всего</t>
  </si>
  <si>
    <t>2122</t>
  </si>
  <si>
    <t>222</t>
  </si>
  <si>
    <t>прочие работы, услуги, за исключением разработки проектной и сметной документации для ремонта объектов нефинансовых активов, всего</t>
  </si>
  <si>
    <t>2123</t>
  </si>
  <si>
    <t>226</t>
  </si>
  <si>
    <t>социальное обеспечение населения, в том числе доставка социальных выплат, всего</t>
  </si>
  <si>
    <t>2124</t>
  </si>
  <si>
    <t>социальные компенсации персоналу в натуральной форме</t>
  </si>
  <si>
    <t>2125</t>
  </si>
  <si>
    <t>267</t>
  </si>
  <si>
    <t>иные выплаты, за исключением фонда оплаты труда учреждения, для выполнения отдельных полномочий</t>
  </si>
  <si>
    <t>2130</t>
  </si>
  <si>
    <t>113</t>
  </si>
  <si>
    <t>2131</t>
  </si>
  <si>
    <t>2132</t>
  </si>
  <si>
    <t>2133</t>
  </si>
  <si>
    <t>2134</t>
  </si>
  <si>
    <t>взносы по обязательному социальному страхованию на выплаты по оплате труда работников и иные выплаты работникам учреждений, всего</t>
  </si>
  <si>
    <t>2140</t>
  </si>
  <si>
    <t>119</t>
  </si>
  <si>
    <t>в том числе:
на выплаты по оплате труда</t>
  </si>
  <si>
    <t>2141</t>
  </si>
  <si>
    <t>213</t>
  </si>
  <si>
    <t>иные выплаты работникам</t>
  </si>
  <si>
    <t>2142</t>
  </si>
  <si>
    <t>социальные и иные выплаты населению, всего</t>
  </si>
  <si>
    <t>2200</t>
  </si>
  <si>
    <t>300</t>
  </si>
  <si>
    <t>в том числе:
социальные выплаты гражданам, кроме публичных нормативных социальных выплат</t>
  </si>
  <si>
    <t>2210</t>
  </si>
  <si>
    <t>320</t>
  </si>
  <si>
    <t>260</t>
  </si>
  <si>
    <t>из них:
пособия, компенсации и иные социальные выплаты гражданам, кроме публичных нормативных обязательств</t>
  </si>
  <si>
    <t>2211</t>
  </si>
  <si>
    <t>321</t>
  </si>
  <si>
    <t>выплата стипендий, осуществление иных расходов на социальную поддержку обучающихся за счет средств стипендиального фонда</t>
  </si>
  <si>
    <t>2220</t>
  </si>
  <si>
    <t>340</t>
  </si>
  <si>
    <t>выплата стипендий</t>
  </si>
  <si>
    <t>2221</t>
  </si>
  <si>
    <t>262</t>
  </si>
  <si>
    <t>осуществление иных расходов на социальную поддержку
обучающихся за счет средств стипендиального фонда</t>
  </si>
  <si>
    <t>2222</t>
  </si>
  <si>
    <t>296</t>
  </si>
  <si>
    <t>на премирование физических лиц за достижения в области культуры, искусства, образования, науки и техники, а также на предоставление грантов с целью поддержки проектов в области науки, культуры и искусства</t>
  </si>
  <si>
    <t>2230</t>
  </si>
  <si>
    <t>350</t>
  </si>
  <si>
    <t>иные выплаты населению</t>
  </si>
  <si>
    <t>2240</t>
  </si>
  <si>
    <t>360</t>
  </si>
  <si>
    <t>уплата налогов, сборов и иных платежей, всего</t>
  </si>
  <si>
    <t>2300</t>
  </si>
  <si>
    <t>850</t>
  </si>
  <si>
    <t>из них:
налог на имущество организаций и земельный налог</t>
  </si>
  <si>
    <t>2310</t>
  </si>
  <si>
    <t>851</t>
  </si>
  <si>
    <t>291</t>
  </si>
  <si>
    <t>иные налоги (включаемые в состав расходов) в бюджеты бюджетной системы Российской Федерации, а также государственная пошлина</t>
  </si>
  <si>
    <t>2320</t>
  </si>
  <si>
    <t>852</t>
  </si>
  <si>
    <t>уплата штрафов (в том числе административных), пеней и иных платежей</t>
  </si>
  <si>
    <t>2330</t>
  </si>
  <si>
    <t>853</t>
  </si>
  <si>
    <t>уплата штрафов (в том числе административных), пеней</t>
  </si>
  <si>
    <t>2331</t>
  </si>
  <si>
    <t>291 - 295</t>
  </si>
  <si>
    <t>иные выплаты текущего характера физическим лицам</t>
  </si>
  <si>
    <t>2332</t>
  </si>
  <si>
    <t>иные выплаты текущего характера организациям</t>
  </si>
  <si>
    <t>2333</t>
  </si>
  <si>
    <t>297</t>
  </si>
  <si>
    <t>безвозмездные перечисления организациям и физическим лицам</t>
  </si>
  <si>
    <t>2400</t>
  </si>
  <si>
    <t>из них:
гранты, предоставляемые бюджетным учреждениям</t>
  </si>
  <si>
    <t>2410</t>
  </si>
  <si>
    <t>613</t>
  </si>
  <si>
    <t>241</t>
  </si>
  <si>
    <t>гранты, предоставляемые автономным учреждениям</t>
  </si>
  <si>
    <t>2420</t>
  </si>
  <si>
    <t>623</t>
  </si>
  <si>
    <t>гранты, предоставляемые иным некоммерческим организациям (за исключением бюджетных и автономных учреждений)</t>
  </si>
  <si>
    <t>2430</t>
  </si>
  <si>
    <t>634</t>
  </si>
  <si>
    <t>242</t>
  </si>
  <si>
    <t>гранты, предоставляемые другим организациям и физическим лицам</t>
  </si>
  <si>
    <t>2440</t>
  </si>
  <si>
    <t>810</t>
  </si>
  <si>
    <t>взносы в международные организации</t>
  </si>
  <si>
    <t>2450</t>
  </si>
  <si>
    <t>862</t>
  </si>
  <si>
    <t>253</t>
  </si>
  <si>
    <t>в том числе: 
перечисления международным организациям, всего</t>
  </si>
  <si>
    <t>2451</t>
  </si>
  <si>
    <t>иные выплаты текущего характера физическим лицам и организациям, всего</t>
  </si>
  <si>
    <t>2452</t>
  </si>
  <si>
    <t>платежи в целях обеспечения реализации соглашений с правительствами иностранных государств и международными организациями</t>
  </si>
  <si>
    <t>2460</t>
  </si>
  <si>
    <t>863</t>
  </si>
  <si>
    <t>2461</t>
  </si>
  <si>
    <t>2462</t>
  </si>
  <si>
    <t>прочие выплаты (кроме выплат на закупку товаров, работ, услуг)</t>
  </si>
  <si>
    <t>2500</t>
  </si>
  <si>
    <t>исполнение судебных актов Российской Федерации и мировых соглашений по возмещению вреда, причиненного в результате деятельности учреждения</t>
  </si>
  <si>
    <t>2520</t>
  </si>
  <si>
    <t>831</t>
  </si>
  <si>
    <t>290</t>
  </si>
  <si>
    <t>расходы на закупку товаров, работ, услуг, всего</t>
  </si>
  <si>
    <t>2600</t>
  </si>
  <si>
    <t>в том числе: закупку научно-исследовательских, опытно-конструкторских и технологических работ</t>
  </si>
  <si>
    <t>2610</t>
  </si>
  <si>
    <t>закупку товаров, работ, услуг в целях капитального ремонта государственного (муниципального) имущества</t>
  </si>
  <si>
    <t>2630</t>
  </si>
  <si>
    <t>243</t>
  </si>
  <si>
    <t>2631</t>
  </si>
  <si>
    <t>2631.1</t>
  </si>
  <si>
    <t>225</t>
  </si>
  <si>
    <t>2631.2</t>
  </si>
  <si>
    <t>закупка товаров, работ, услуг для целей капитальных вложений</t>
  </si>
  <si>
    <t>2632</t>
  </si>
  <si>
    <t>347</t>
  </si>
  <si>
    <t>закупка товаров, работ, услуг для целей капитального ремонта</t>
  </si>
  <si>
    <t>2633</t>
  </si>
  <si>
    <t>344</t>
  </si>
  <si>
    <t>прочую закупку товаров, работ и услуг, всего</t>
  </si>
  <si>
    <t>2640</t>
  </si>
  <si>
    <t>244</t>
  </si>
  <si>
    <t>в том числе:
расходы, всего</t>
  </si>
  <si>
    <t>2641</t>
  </si>
  <si>
    <t>в том числе:
услуги связи, всего</t>
  </si>
  <si>
    <t>2641.01</t>
  </si>
  <si>
    <t>221</t>
  </si>
  <si>
    <t>2641.02</t>
  </si>
  <si>
    <t>коммунальные услуги (за исключением закупки энергетических ресурсов)</t>
  </si>
  <si>
    <t>2641.03</t>
  </si>
  <si>
    <t>223</t>
  </si>
  <si>
    <t>арендная плата за пользование имуществом, всего</t>
  </si>
  <si>
    <t>2641.04</t>
  </si>
  <si>
    <t>224</t>
  </si>
  <si>
    <t>работы, услуги по содержанию имущества</t>
  </si>
  <si>
    <t>2641.05</t>
  </si>
  <si>
    <t>прочие работы, услуги</t>
  </si>
  <si>
    <t>2641.06</t>
  </si>
  <si>
    <t>страхование, всего</t>
  </si>
  <si>
    <t>2641.07</t>
  </si>
  <si>
    <t>227</t>
  </si>
  <si>
    <t>в том числе:
поступление нефинансовых активов, всего</t>
  </si>
  <si>
    <t>2642</t>
  </si>
  <si>
    <t>в том числе: 
увеличение стоимости основных средств, всего</t>
  </si>
  <si>
    <t>2642.01</t>
  </si>
  <si>
    <t>310</t>
  </si>
  <si>
    <t>увеличение стоимости нематериальных активов, всего</t>
  </si>
  <si>
    <t>2642.02</t>
  </si>
  <si>
    <t>увеличение стоимости непроизводственных активов, всего</t>
  </si>
  <si>
    <t>2642.03</t>
  </si>
  <si>
    <t>330</t>
  </si>
  <si>
    <t>увеличение стоимости лекарственных препаратов и материалов, применяемых в медицинских целях, всего</t>
  </si>
  <si>
    <t>2642.04</t>
  </si>
  <si>
    <t>341</t>
  </si>
  <si>
    <t>увеличение стоимости продуктов питания, всего</t>
  </si>
  <si>
    <t>2642.05</t>
  </si>
  <si>
    <t>342</t>
  </si>
  <si>
    <t>увеличение стоимости горюче-смазочных материалов, всего</t>
  </si>
  <si>
    <t>2642.06</t>
  </si>
  <si>
    <t>343</t>
  </si>
  <si>
    <t>увеличение стоимости строительных материалов, всего</t>
  </si>
  <si>
    <t>2642.07</t>
  </si>
  <si>
    <t>увеличение стоимости мягкого инвентаря</t>
  </si>
  <si>
    <t>2642.08</t>
  </si>
  <si>
    <t>345</t>
  </si>
  <si>
    <t>увеличение стоимости прочих материальных запасов</t>
  </si>
  <si>
    <t>2642.09</t>
  </si>
  <si>
    <t>346</t>
  </si>
  <si>
    <t>увеличение стоимости материальных запасов для целей капитальных вложений, всего</t>
  </si>
  <si>
    <t>2642.10</t>
  </si>
  <si>
    <t>увеличение стоимости прочих материальных запасов
однократного применения</t>
  </si>
  <si>
    <t>2642.11</t>
  </si>
  <si>
    <t>349</t>
  </si>
  <si>
    <t>увеличение стоимости неисключительных прав на результаты интеллектуальной деятельности с неопределенным сроком полезного использования</t>
  </si>
  <si>
    <t>2642.12</t>
  </si>
  <si>
    <t>353</t>
  </si>
  <si>
    <t>закупка товаров, работ, услуг в целях создания, развития, эксплуатации и вывода 
из эксплуатации государственных информационных систем</t>
  </si>
  <si>
    <t>2650</t>
  </si>
  <si>
    <t>246</t>
  </si>
  <si>
    <t>закупка энергетических ресурсов</t>
  </si>
  <si>
    <t>2660</t>
  </si>
  <si>
    <t>247</t>
  </si>
  <si>
    <t>капитальные вложения в объекты государственной (муниципальной) собственности, всего</t>
  </si>
  <si>
    <t>2700</t>
  </si>
  <si>
    <t>400</t>
  </si>
  <si>
    <t>в том числе:
приобретение объектов недвижимого имущества государственными (муниципальными) учреждениями</t>
  </si>
  <si>
    <t>2710</t>
  </si>
  <si>
    <t>406</t>
  </si>
  <si>
    <t>строительство (реконструкция) объектов недвижимого имущества государственными (муниципальными) учреждениями</t>
  </si>
  <si>
    <t>2720</t>
  </si>
  <si>
    <t>407</t>
  </si>
  <si>
    <t>Выплаты, уменьшающие доход, всего</t>
  </si>
  <si>
    <t>3000</t>
  </si>
  <si>
    <t>100</t>
  </si>
  <si>
    <t>в том числе:
налог на прибыль</t>
  </si>
  <si>
    <t>3010</t>
  </si>
  <si>
    <t>налог на добавленную стоимость</t>
  </si>
  <si>
    <t>3020</t>
  </si>
  <si>
    <t>прочие налоги, уменьшающие доход</t>
  </si>
  <si>
    <t>3030</t>
  </si>
  <si>
    <t>Прочие выплаты, всего</t>
  </si>
  <si>
    <t>4000</t>
  </si>
  <si>
    <t>из них:
возврат в бюджет средств субсидии</t>
  </si>
  <si>
    <t>4010</t>
  </si>
  <si>
    <t>610</t>
  </si>
  <si>
    <t>возврат в бюджет средств госзадания</t>
  </si>
  <si>
    <t>4020</t>
  </si>
  <si>
    <t>Детализация по КФО</t>
  </si>
  <si>
    <t>Аналитический код</t>
  </si>
  <si>
    <t>в т.ч. субидия на финансовое обеспечение выполнения государственного задания</t>
  </si>
  <si>
    <t>в т.ч. субидии, предоставляемые в соответствии с абзацем вторым пунка 1 статьи 78.1 Бюджетного кодекса РФ</t>
  </si>
  <si>
    <t>в т.ч. поступления от оказания услуг (выполнения работ) на платной основе и от иной приносящей доход деятельности</t>
  </si>
  <si>
    <t>за переделами планового периода</t>
  </si>
  <si>
    <t>Раздел 2. Сведения по выплатам на закупки товаров, работ, услуг</t>
  </si>
  <si>
    <t>№ п/п</t>
  </si>
  <si>
    <t>Год начала закупки</t>
  </si>
  <si>
    <t>Уникальный код</t>
  </si>
  <si>
    <t>на 2025 г. (текущий финансовый год)</t>
  </si>
  <si>
    <t>на 2026 г. (первый год планового периода)</t>
  </si>
  <si>
    <t>на 2027 г. (второй год планового периода)</t>
  </si>
  <si>
    <t>1</t>
  </si>
  <si>
    <t>Выплаты на закупку товаров, работ, услуг, всего:</t>
  </si>
  <si>
    <t>26000</t>
  </si>
  <si>
    <t>x</t>
  </si>
  <si>
    <t>1.1</t>
  </si>
  <si>
    <t>в том числе: по контрактам (договорам), заключенным до начала текущего финансового года без применения норм Федерального закона № 44-ФЗ и Федерального закона № 223-ФЗ</t>
  </si>
  <si>
    <t>26100</t>
  </si>
  <si>
    <t>1.2</t>
  </si>
  <si>
    <t>по контрактам (договорам), планируемым к заключению в соответствующем финансовом году без применения норм Федерального закона N 44-ФЗ и Федерального закона N 223-ФЗ</t>
  </si>
  <si>
    <t>26200</t>
  </si>
  <si>
    <t>1.3</t>
  </si>
  <si>
    <t>по контрактам (договорам), заключенным до начала текущего финансового года с учетом требований Федерального закона N 44-ФЗ и Федерального закона N 223-ФЗ</t>
  </si>
  <si>
    <t>26300</t>
  </si>
  <si>
    <t>1.3.1</t>
  </si>
  <si>
    <t>в том числе: в соответствии с Федеральным законом № 44-ФЗ</t>
  </si>
  <si>
    <t>26310</t>
  </si>
  <si>
    <t>1.3.2</t>
  </si>
  <si>
    <t>в соответствии с Федеральным законом N 223-ФЗ</t>
  </si>
  <si>
    <t>26320</t>
  </si>
  <si>
    <t>1.4</t>
  </si>
  <si>
    <t>по контрактам (договорам), планируемым к заключению в соответствующем финансовом году с учетом требований Федерального закона N 44-ФЗ и Федерального закона N 223-ФЗ</t>
  </si>
  <si>
    <t>26400</t>
  </si>
  <si>
    <t>1.4.1</t>
  </si>
  <si>
    <t>в том числе: за счет субсидий, предоставляемых на финансовое обеспечение выполнения государственного (муниципального) задания</t>
  </si>
  <si>
    <t>26410</t>
  </si>
  <si>
    <t>1.4.1.1</t>
  </si>
  <si>
    <t>26411</t>
  </si>
  <si>
    <t>1.4.1.2</t>
  </si>
  <si>
    <t>26412</t>
  </si>
  <si>
    <t>1.4.2</t>
  </si>
  <si>
    <t>за счет субсидий, предоставляемых в соответствии с абзацем вторым пункта 1 статьи 78.1 Бюджетного кодекса Российской Федерации</t>
  </si>
  <si>
    <t>26420</t>
  </si>
  <si>
    <t>1.4.2.1</t>
  </si>
  <si>
    <t>26421</t>
  </si>
  <si>
    <t>1.4.2.2</t>
  </si>
  <si>
    <t>26422</t>
  </si>
  <si>
    <t>1.4.3</t>
  </si>
  <si>
    <t>за счет субсидий, предоставляемых на осуществление капитальных вложений</t>
  </si>
  <si>
    <t>26430</t>
  </si>
  <si>
    <t>1.4.4</t>
  </si>
  <si>
    <t>за счет средств обязательного медицинского страхования</t>
  </si>
  <si>
    <t>26440</t>
  </si>
  <si>
    <t>1.4.4.1</t>
  </si>
  <si>
    <t>26441</t>
  </si>
  <si>
    <t>1.4.4.2</t>
  </si>
  <si>
    <t>26442</t>
  </si>
  <si>
    <t>1.4.5</t>
  </si>
  <si>
    <t>за счет прочих источников финансового обеспечения</t>
  </si>
  <si>
    <t>26450</t>
  </si>
  <si>
    <t>1.4.5.1</t>
  </si>
  <si>
    <t>26451</t>
  </si>
  <si>
    <t>1.4.5.2</t>
  </si>
  <si>
    <t>26452</t>
  </si>
  <si>
    <t>2.</t>
  </si>
  <si>
    <t>Итого по контрактам, планируемым к заключению в соответствующем финансовом году в соответствии с Федеральным законом N 44-ФЗ, по соответствующему году закупки</t>
  </si>
  <si>
    <t>26500</t>
  </si>
  <si>
    <t>2.1</t>
  </si>
  <si>
    <t>в том числе по году начала закупки:</t>
  </si>
  <si>
    <t>26510</t>
  </si>
  <si>
    <t>2025</t>
  </si>
  <si>
    <t>2.2</t>
  </si>
  <si>
    <t>26520</t>
  </si>
  <si>
    <t>2026</t>
  </si>
  <si>
    <t>2.3</t>
  </si>
  <si>
    <t>26530</t>
  </si>
  <si>
    <t>2027</t>
  </si>
  <si>
    <t>3.</t>
  </si>
  <si>
    <t>Итого по договорам, планируемым к заключению в соответствующем финансовом году в соответствии с Федеральным законом N 223-ФЗ, по соответствующему году закупки</t>
  </si>
  <si>
    <t>26600</t>
  </si>
  <si>
    <t>3.1</t>
  </si>
  <si>
    <t>26610</t>
  </si>
  <si>
    <t>3.2</t>
  </si>
  <si>
    <t>26620</t>
  </si>
  <si>
    <t>3.3</t>
  </si>
  <si>
    <t>26630</t>
  </si>
  <si>
    <t>Руководитель учреждения (уполномоченное лицо учреждения)</t>
  </si>
  <si>
    <t>(должность)</t>
  </si>
  <si>
    <t>Исполнитель</t>
  </si>
  <si>
    <t>(фамилия, инициалы)</t>
  </si>
  <si>
    <t>(телефон)</t>
  </si>
  <si>
    <t>"______" _________________ 20__ г.</t>
  </si>
  <si>
    <t>(наименование должности уполномоченного лица органа-учредителя)</t>
  </si>
  <si>
    <t>М.П.</t>
  </si>
  <si>
    <t>Код видов расходов</t>
  </si>
  <si>
    <t>Источник финансового обеспечения</t>
  </si>
  <si>
    <t>приносящая доход деятельность (собственные доходы учреждения)</t>
  </si>
  <si>
    <t>1.1. Расчеты (обоснования) расходов на оплату труда (211)</t>
  </si>
  <si>
    <t>Должность, группа должностей</t>
  </si>
  <si>
    <t>Установленная численность, единиц</t>
  </si>
  <si>
    <t>Среднемесячный размер оплаты труда одного работника, руб</t>
  </si>
  <si>
    <t>Фонд оплаты труда в год</t>
  </si>
  <si>
    <t>Всего</t>
  </si>
  <si>
    <t>в том числе:</t>
  </si>
  <si>
    <t>по должностному окладу</t>
  </si>
  <si>
    <t>по выплатам компенсационного характера</t>
  </si>
  <si>
    <t>по выплатам стимулирующего характера</t>
  </si>
  <si>
    <t>2</t>
  </si>
  <si>
    <t>3</t>
  </si>
  <si>
    <t>4</t>
  </si>
  <si>
    <t>5</t>
  </si>
  <si>
    <t>6</t>
  </si>
  <si>
    <t>7</t>
  </si>
  <si>
    <t>8</t>
  </si>
  <si>
    <t>[Не заполнено], [Руководящий персонал], [Директор], [Приказ от 21.12.2023  № 1292-01 "Об утверждении штатного расписания  за счет средств ГЗ"]</t>
  </si>
  <si>
    <t>[Не заполнено], [Руководящий персонал], [Заведующий структурного подразделения], [Приказ от 21.12.2023  № 1292-01 "Об утверждении штатного расписания  за счет средств ГЗ"]</t>
  </si>
  <si>
    <t>14</t>
  </si>
  <si>
    <t>[Не заполнено], [Руководящий персонал], [Начальник отдела], [Приказ от 21.12.2023  № 1292-01 "Об утверждении штатного расписания  за счет средств ГЗ"]</t>
  </si>
  <si>
    <t>21</t>
  </si>
  <si>
    <t>[Не заполнено], [Педагогические работников ("указные")], [Преподаватель], [Тарификация на 2024 - 2025 учебный год]</t>
  </si>
  <si>
    <t>154</t>
  </si>
  <si>
    <t>[Не заполнено], [Прочий педагогический персонал], [Старший методист], [Приказ от 21.12.2023  № 1291-01 "Об утверждении штатного расписания  за счет средств предпринимательской деятельности" с учетом изменений по приказу от 02.09.2024 № 917-01]</t>
  </si>
  <si>
    <t>155</t>
  </si>
  <si>
    <t>[Не заполнено], [Прочий педагогический персонал], [Методист], [Приказ от 21.12.2023  № 1291-01 "Об утверждении штатного расписания  за счет средств предпринимательской деятельности" с учетом изменений по приказу от 02.09.2024 № 917-01]</t>
  </si>
  <si>
    <t>156</t>
  </si>
  <si>
    <t>[Не заполнено], [Прочий педагогический персонал], [Педагог-психолог], [Приказ от 21.12.2023  № 1291-01 "Об утверждении штатного расписания  за счет средств предпринимательской деятельности" с учетом изменений по приказу от 02.09.2024 № 917-01]</t>
  </si>
  <si>
    <t>157</t>
  </si>
  <si>
    <t>[Не заполнено], [Прочий педагогический персонал], [Тьютор], [Приказ от 21.12.2023  № 1291-01 "Об утверждении штатного расписания  за счет средств предпринимательской деятельности" с учетом изменений по приказу от 02.09.2024 № 917-01]</t>
  </si>
  <si>
    <t>158</t>
  </si>
  <si>
    <t>[Не заполнено], [Прочий педагогический персонал], [Педагог дополнительного образования], [Приказ от 21.12.2023  № 1291-01 "Об утверждении штатного расписания  за счет средств предпринимательской деятельности" с учетом изменений по приказу от 02.09.2024 № 917-01]</t>
  </si>
  <si>
    <t>159</t>
  </si>
  <si>
    <t>[Не заполнено], [Учебно-вспомогательный персонал], [Ведущий технолог], [Приказ от 21.12.2023  № 1291-01 "Об утверждении штатного расписания  за счет средств предпринимательской деятельности" с учетом изменений по приказу от 02.09.2024 № 917-01]</t>
  </si>
  <si>
    <t>160</t>
  </si>
  <si>
    <t>[Не заполнено], [Учебно-вспомогательный персонал], [Юрисконсульт], [Приказ от 21.12.2023  № 1291-01 "Об утверждении штатного расписания  за счет средств предпринимательской деятельности" с учетом изменений по приказу от 02.09.2024 № 917-01]</t>
  </si>
  <si>
    <t>161</t>
  </si>
  <si>
    <t>[Не заполнено], [Административно-управленческий персонал], [Ведущий экономист], [Приказ от 21.12.2023  № 1291-01 "Об утверждении штатного расписания  за счет средств предпринимательской деятельности" с учетом изменений по приказу от 02.09.2024 № 917-01]</t>
  </si>
  <si>
    <t>162</t>
  </si>
  <si>
    <t>[Не заполнено], [Младший обслуживающий персонал], [Комендант], [Приказ от 21.12.2023  № 1291-01 "Об утверждении штатного расписания  за счет средств предпринимательской деятельности" с учетом изменений по приказу от 02.09.2024 № 917-01]</t>
  </si>
  <si>
    <t>163</t>
  </si>
  <si>
    <t>[Не заполнено], [Младший обслуживающий персонал], [Кладовщик], [Приказ от 21.12.2023  № 1291-01 "Об утверждении штатного расписания  за счет средств предпринимательской деятельности" с учетом изменений по приказу от 02.09.2024 № 917-01]</t>
  </si>
  <si>
    <t>164</t>
  </si>
  <si>
    <t>[Не заполнено], [Младший обслуживающий персонал], [Слесарь-сантехник], [Приказ от 21.12.2023  № 1291-01 "Об утверждении штатного расписания  за счет средств предпринимательской деятельности" с учетом изменений по приказу от 02.09.2024 № 917-01]</t>
  </si>
  <si>
    <t>165</t>
  </si>
  <si>
    <t>[Не заполнено], [Учебно-вспомогательный персонал], [Фельдшер], [Приказ от 21.12.2023  № 1291-01 "Об утверждении штатного расписания  за счет средств предпринимательской деятельности" с учетом изменений по приказу от 02.09.2024 № 917-01]</t>
  </si>
  <si>
    <t>166</t>
  </si>
  <si>
    <t>[Не заполнено], [Руководящий персонал], [Директор центра], [Приказ  от 21.12.2023 № 1291-01"Об утверждении штатного расписания МЦПК"]</t>
  </si>
  <si>
    <t>167</t>
  </si>
  <si>
    <t>[Не заполнено], [Прочий педагогический персонал], [Методист], [Приказ  от 21.12.2023 № 1291-01"Об утверждении штатного расписания МЦПК"]</t>
  </si>
  <si>
    <t>168</t>
  </si>
  <si>
    <t>[Не заполнено], [Прочий педагогический персонал], [Старший мастер], [Приказ  от 21.12.2023 № 1291-01"Об утверждении штатного расписания МЦПК"]</t>
  </si>
  <si>
    <t>169</t>
  </si>
  <si>
    <t>[Не заполнено], [Учебно-вспомогательный персонал], [Диспетчер], [Приказ  от 21.12.2023 № 1291-01"Об утверждении штатного расписания МЦПК"]</t>
  </si>
  <si>
    <t>170</t>
  </si>
  <si>
    <t>[Не заполнено], [Учебно-вспомогательный персонал], [Программист], [Приказ  от 21.12.2023 № 1291-01"Об утверждении штатного расписания МЦПК"]</t>
  </si>
  <si>
    <t>171</t>
  </si>
  <si>
    <t>[Не заполнено], [Учебно-вспомогательный персонал], [Ведущий документовед], [Приказ  от 21.12.2023 № 1291-01"Об утверждении штатного расписания МЦПК"]</t>
  </si>
  <si>
    <t>172</t>
  </si>
  <si>
    <t>[Не заполнено], [Младший обслуживающий персонал], [Рабочий по КОЗ], [Приказ от 21.12.2023 № 1291-01 "Об утверждении штатного расписания МЦПК"]</t>
  </si>
  <si>
    <t>173</t>
  </si>
  <si>
    <t>[Не заполнено], [Руководящий персонал], [Руководитель центра], [Приказ от 10.06.2024 № 647-01 "Об утверждении штатного расписания «Контрольно-ревизионный центр»]</t>
  </si>
  <si>
    <t>174</t>
  </si>
  <si>
    <t>[Не заполнено], [Руководящий персонал], [Заместитель руководителя центра], [Приказ от 10.06.2024 № 647-01 "Об утверждении штатного расписания «Контрольно-ревизионный центр»]</t>
  </si>
  <si>
    <t>175</t>
  </si>
  <si>
    <t>[Не заполнено], [Руководящий персонал], [Руководитель центра], [Приказ от 21.12.2023 № 1291-01"Об утверждении штатного расписания Учебно-производственного комплекса"]</t>
  </si>
  <si>
    <t>176</t>
  </si>
  <si>
    <t>[Не заполнено], [Прочий педагогический персонал], [Мастер производственного обучения], [Приказ от 21.12.2023 № 1291-01"Об утверждении штатного расписания Учебно-производственного комплекса"]</t>
  </si>
  <si>
    <t>177</t>
  </si>
  <si>
    <t>[Не заполнено], [Учебно-вспомогательный персонал], [Лаборант], [Приказ от 21.12.2023 № 1291-01"Об утверждении штатного расписания Учебно-производственного комплекса"]</t>
  </si>
  <si>
    <t>178</t>
  </si>
  <si>
    <t>[Не заполнено], [Учебно-вспомогательный персонал], [Техник], [Приказ от 21.12.2023 № 1291-01"Об утверждении штатного расписания Учебно-производственного комплекса"]</t>
  </si>
  <si>
    <t>179</t>
  </si>
  <si>
    <t>[Не заполнено], [Руководящий персонал], [Начальник отдела], [Приказ от 03.06.2024 № 628-01"Об утверждении штатного расписания «Центр инклюзивного профессионального образования»]</t>
  </si>
  <si>
    <t>[Не заполнено], [Прочий педагогический персонал], [Педагог-психолог], [Приказ от 03.06.2024 № 628-01"Об утверждении штатного расписания «Центр инклюзивного профессионального образования»]</t>
  </si>
  <si>
    <t>181</t>
  </si>
  <si>
    <t>[Не заполнено], [Прочий педагогический персонал], [Социальный педагог], [Приказ от 03.06.2024 № 628-01"Об утверждении штатного расписания «Центр инклюзивного профессионального образования»]</t>
  </si>
  <si>
    <t>182</t>
  </si>
  <si>
    <t>[Не заполнено], [Прочий педагогический персонал], [Методист], [Приказ от 03.06.2024 № 628-01"Об утверждении штатного расписания «Центр инклюзивного профессионального образования»]</t>
  </si>
  <si>
    <t>183</t>
  </si>
  <si>
    <t>[Не заполнено], [Прочий педагогический персонал], [Тьютор], [Приказ от 03.06.2024 № 628-01"Об утверждении штатного расписания «Центр инклюзивного профессионального образования»]</t>
  </si>
  <si>
    <t>184</t>
  </si>
  <si>
    <t>[Не заполнено], [Прочий педагогический персонал], [сурдопереводчик], [Приказ от 03.06.2024 № 628-01"Об утверждении штатного расписания «Центр инклюзивного профессионального образования»]</t>
  </si>
  <si>
    <t>185</t>
  </si>
  <si>
    <t>[Не заполнено], [Прочий педагогический персонал], [Учитель-дефектолог], [Приказ от 03.06.2024 № 628-01"Об утверждении штатного расписания «Центр инклюзивного профессионального образования»]</t>
  </si>
  <si>
    <t>186</t>
  </si>
  <si>
    <t>[Не заполнено], [Прочий педагогический персонал], [Ассистент (помощник)по оказанию технической помощи инвалидам и лицам с ограниченными возможностями здоровья], [Приказ от 03.06.2024 № 628-01"Об утверждении штатного расписания «Центр инклюзивного профессионального образования»]</t>
  </si>
  <si>
    <t>187</t>
  </si>
  <si>
    <t>[Не заполнено], [Учебно-вспомогательный персонал], [Ведущий специалист], [Приказ от 03.06.2024 № 628-01"Об утверждении штатного расписания «Центр инклюзивного профессионального образования»]</t>
  </si>
  <si>
    <t>188</t>
  </si>
  <si>
    <t>[Не заполнено], [Учебно-вспомогательный персонал], [Ведущий инженер], [Приказ от 03.06.2024 № 628-01"Об утверждении штатного расписания «Центр инклюзивного профессионального образования»]</t>
  </si>
  <si>
    <t>189</t>
  </si>
  <si>
    <t>[Не заполнено], [Учебно-вспомогательный персонал], [Ведущий программист], [Приказ от 03.06.2024 № 628-01"Об утверждении штатного расписания «Центр инклюзивного профессионального образования»]</t>
  </si>
  <si>
    <t>Итого:</t>
  </si>
  <si>
    <t>субсидии на иные цели</t>
  </si>
  <si>
    <t>1.1. Расчеты (обоснования) расходов на оплату труда ()</t>
  </si>
  <si>
    <t>субсидии на выполнение государственного (муниципального) задания</t>
  </si>
  <si>
    <t>[Не заполнено], [Руководящий персонал], [Заместитель директора], [Приказ от 21.12.2023  № 1292-01 "Об утверждении штатного расписания  за счет средств ГЗ"]</t>
  </si>
  <si>
    <t>[Не заполнено], [Руководящий персонал], [Заведующий отделом документооборота],</t>
  </si>
  <si>
    <t>[Не заполнено], [Руководящий персонал], [Заведующий мастерской], [Приказ от 21.12.2023  № 1292-01 "Об утверждении штатного расписания  за счет средств ГЗ"]</t>
  </si>
  <si>
    <t>[Не заполнено], [Руководящий персонал], [Заведующий хозяйством], [Приказ от 21.12.2023  № 1292-01 "Об утверждении штатного расписания  за счет средств ГЗ"]</t>
  </si>
  <si>
    <t>9</t>
  </si>
  <si>
    <t>[Не заполнено], [Руководящий персонал], [Заведующий архивом],</t>
  </si>
  <si>
    <t>10</t>
  </si>
  <si>
    <t>[Не заполнено], [Руководящий персонал], [Заведующий общежитием],</t>
  </si>
  <si>
    <t>11</t>
  </si>
  <si>
    <t>[Не заполнено], [Руководящий персонал], [Заведующий складом],</t>
  </si>
  <si>
    <t>12</t>
  </si>
  <si>
    <t>[Не заполнено], [Руководящий персонал], [Начальник планово-экономического отдела],</t>
  </si>
  <si>
    <t>13</t>
  </si>
  <si>
    <t>[Не заполнено], [Руководящий персонал], [Начальник отдела содействия в трудоустройстве выпускников и профориентации], [Приказ от 21.12.2023  № 1292-01 "Об утверждении штатного расписания  за счет средств ГЗ"]</t>
  </si>
  <si>
    <t>15</t>
  </si>
  <si>
    <t>[Не заполнено], [Руководящий персонал], [Начальник отдела государственных закупок], [Приказ от 21.12.2023  № 1292-01 "Об утверждении штатного расписания  за счет средств ГЗ"]</t>
  </si>
  <si>
    <t>16</t>
  </si>
  <si>
    <t>[Не заполнено], [Руководящий персонал], [Начальник штаба ГО], [Приказ от 21.12.2023  № 1292-01 "Об утверждении штатного расписания  за счет средств ГЗ"]</t>
  </si>
  <si>
    <t>17</t>
  </si>
  <si>
    <t>[Не заполнено], [Руководящий персонал], [Главный инженер], [Приказ от 21.12.2023  № 1292-01 "Об утверждении штатного расписания  за счет средств ГЗ"]</t>
  </si>
  <si>
    <t>18</t>
  </si>
  <si>
    <t>[Не заполнено], [Руководящий персонал], [Начальник отдела кадров], [Приказ от 21.12.2023  № 1292-01 "Об утверждении штатного расписания  за счет средств ГЗ"]</t>
  </si>
  <si>
    <t>24</t>
  </si>
  <si>
    <t>[Не заполнено], [Прочий педагогический персонал], [Методист], [Приказ от 21.12.2023  № 1292-01 "Об утверждении штатного расписания  за счет средств ГЗ"]</t>
  </si>
  <si>
    <t>25</t>
  </si>
  <si>
    <t>[Не заполнено], [Административно-управленческий персонал], [Ведущий экономист], [Приказ от 21.12.2023  № 1292-01 "Об утверждении штатного расписания  за счет средств ГЗ"]</t>
  </si>
  <si>
    <t>26</t>
  </si>
  <si>
    <t>[Не заполнено], [Учебно-вспомогательный персонал], [Ведущий юристконсульт], [Приказ от 21.12.2023  № 1292-01 "Об утверждении штатного расписания  за счет средств ГЗ"]</t>
  </si>
  <si>
    <t>29</t>
  </si>
  <si>
    <t>[Не заполнено], [Учебно-вспомогательный персонал], [Ведущий программист], [Приказ от 21.12.2023  № 1292-01 "Об утверждении штатного расписания  за счет средств ГЗ"]</t>
  </si>
  <si>
    <t>30</t>
  </si>
  <si>
    <t>[Не заполнено], [Руководящий персонал], [Руководитель службы], [Приказ от 21.12.2023  № 1292-01 "Об утверждении штатного расписания  за счет средств ГЗ"]</t>
  </si>
  <si>
    <t>32</t>
  </si>
  <si>
    <t>[Не заполнено], [Учебно-вспомогательный персонал], [Ведущий специалист], [Приказ от 21.12.2023  № 1292-01 "Об утверждении штатного расписания  за счет средств ГЗ"]</t>
  </si>
  <si>
    <t>34</t>
  </si>
  <si>
    <t>[Не заполнено], [Прочий педагогический персонал], [Старший мастер], [Приказ от 21.12.2023  № 1292-01 "Об утверждении штатного расписания  за счет средств ГЗ"]</t>
  </si>
  <si>
    <t>36</t>
  </si>
  <si>
    <t>[Не заполнено], [Учебно-вспомогательный персонал], [Ведущий документовед], [Приказ от 21.12.2023  № 1292-01 "Об утверждении штатного расписания  за счет средств ГЗ"]</t>
  </si>
  <si>
    <t>37</t>
  </si>
  <si>
    <t>[Не заполнено], [Младший обслуживающий персонал], [Рабочий по комплексному обслуживанию и ремонту зданий], [Приказ от 21.12.2023  № 1292-01 "Об утверждении штатного расписания  за счет средств ГЗ"]</t>
  </si>
  <si>
    <t>38</t>
  </si>
  <si>
    <t>[Не заполнено], [Прочий педагогический персонал], [Педагог-психолог], [Приказ от 21.12.2023  № 1292-01 "Об утверждении штатного расписания  за счет средств ГЗ"]</t>
  </si>
  <si>
    <t>44</t>
  </si>
  <si>
    <t>[Не заполнено], [Младший обслуживающий персонал], [Дежурный по общежитию], [Приказ от 21.12.2023  № 1292-01 "Об утверждении штатного расписания  за счет средств ГЗ"]</t>
  </si>
  <si>
    <t>48</t>
  </si>
  <si>
    <t>[Не заполнено], [Младший обслуживающий персонал], [Водитель автомобиля], [Приказ от 21.12.2023  № 1292-01 "Об утверждении штатного расписания  за счет средств ГЗ"]</t>
  </si>
  <si>
    <t>49</t>
  </si>
  <si>
    <t>[Не заполнено], [Младший обслуживающий персонал], [Дворник], [Приказ от 21.12.2023  № 1292-01 "Об утверждении штатного расписания  за счет средств ГЗ"]</t>
  </si>
  <si>
    <t>50</t>
  </si>
  <si>
    <t>[Не заполнено], [Младший обслуживающий персонал], [Кладовщик], [Приказ от 21.12.2023  № 1292-01 "Об утверждении штатного расписания  за счет средств ГЗ"]</t>
  </si>
  <si>
    <t>51</t>
  </si>
  <si>
    <t>[Не заполнено], [Младший обслуживающий персонал], [Комендант общежития], [Приказ от 21.12.2023  № 1292-01 "Об утверждении штатного расписания  за счет средств ГЗ"]</t>
  </si>
  <si>
    <t>52</t>
  </si>
  <si>
    <t>[Не заполнено], [Младший обслуживающий персонал], [Слесарь-сантехник], [Приказ от 21.12.2023  № 1292-01 "Об утверждении штатного расписания  за счет средств ГЗ"]</t>
  </si>
  <si>
    <t>53</t>
  </si>
  <si>
    <t>[Не заполнено], [Младший обслуживающий персонал], [Слесарь-электрик по ремонту электрооборудования], [Приказ от 21.12.2023  № 1292-01 "Об утверждении штатного расписания  за счет средств ГЗ"]</t>
  </si>
  <si>
    <t>54</t>
  </si>
  <si>
    <t>[Не заполнено], [Младший обслуживающий персонал], [Электрогазосварщик], [Приказ от 21.12.2023  № 1292-01 "Об утверждении штатного расписания  за счет средств ГЗ"]</t>
  </si>
  <si>
    <t>55</t>
  </si>
  <si>
    <t>[Не заполнено], [Младший обслуживающий персонал], [Плотник], [Приказ от 21.12.2023  № 1292-01 "Об утверждении штатного расписания  за счет средств ГЗ"]</t>
  </si>
  <si>
    <t>57</t>
  </si>
  <si>
    <t>[Не заполнено], [Руководящий персонал], [Первый заместитель директора], [Приказ от 21.12.2023  № 1292-01 "Об утверждении штатного расписания  за счет средств ГЗ"]</t>
  </si>
  <si>
    <t>58</t>
  </si>
  <si>
    <t>[Не заполнено], [Прочий педагогический персонал], [Старший методист], [Приказ от 21.12.2023  № 1292-01 "Об утверждении штатного расписания  за счет средств ГЗ"]</t>
  </si>
  <si>
    <t>59</t>
  </si>
  <si>
    <t>[Не заполнено], [Прочий педагогический персонал], [Руководитель физического воспитания], [Приказ от 21.12.2023  № 1292-01 "Об утверждении штатного расписания  за счет средств ГЗ"]</t>
  </si>
  <si>
    <t>60</t>
  </si>
  <si>
    <t>[Не заполнено], [Прочий педагогический персонал], [Преподаватель-организатор основ безопасности жизнидеятельности], [Приказ от 21.12.2023  № 1292-01 "Об утверждении штатного расписания  за счет средств ГЗ"]</t>
  </si>
  <si>
    <t>62</t>
  </si>
  <si>
    <t>[Не заполнено], [Прочий педагогический персонал], [Педагог-организатор], [Приказ от 21.12.2023  № 1292-01 "Об утверждении штатного расписания  за счет средств ГЗ"]</t>
  </si>
  <si>
    <t>63</t>
  </si>
  <si>
    <t>[Не заполнено], [Прочий педагогический персонал], [Социальный педагог], [Приказ от 21.12.2023  № 1292-01 "Об утверждении штатного расписания  за счет средств ГЗ"]</t>
  </si>
  <si>
    <t>64</t>
  </si>
  <si>
    <t>[Не заполнено], [Прочий педагогический персонал], [Воспитатель], [Приказ от 21.12.2023  № 1292-01 "Об утверждении штатного расписания  за счет средств ГЗ"]</t>
  </si>
  <si>
    <t>65</t>
  </si>
  <si>
    <t>[Не заполнено], [Прочий педагогический персонал], [Тьютор], [Приказ от 21.12.2023  № 1292-01 "Об утверждении штатного расписания  за счет средств ГЗ"]</t>
  </si>
  <si>
    <t>66</t>
  </si>
  <si>
    <t>[Не заполнено], [Прочий педагогический персонал], [Помошник воспитателя], [Приказ от 21.12.2023  № 1292-01 "Об утверждении штатного расписания  за счет средств ГЗ"]</t>
  </si>
  <si>
    <t>67</t>
  </si>
  <si>
    <t>[Не заполнено], [Прочий педагогический персонал], [Мастер производственного обучения], [Приказ от 21.12.2023  № 1292-01 "Об утверждении штатного расписания  за счет средств ГЗ"]</t>
  </si>
  <si>
    <t>68</t>
  </si>
  <si>
    <t>[Не заполнено], [Учебно-вспомогательный персонал], [Ведущий инженер по организации труда], [Приказ от 21.12.2023  № 1292-01 "Об утверждении штатного расписания  за счет средств ГЗ"]</t>
  </si>
  <si>
    <t>69</t>
  </si>
  <si>
    <t>[Не заполнено], [Учебно-вспомогательный персонал], [Секретарь учебной части], [Приказ от 21.12.2023  № 1292-01 "Об утверждении штатного расписания  за счет средств ГЗ"]</t>
  </si>
  <si>
    <t>70</t>
  </si>
  <si>
    <t>[Не заполнено], [Учебно-вспомогательный персонал], [Секретарь], [Приказ от 21.12.2023  № 1292-01 "Об утверждении штатного расписания  за счет средств ГЗ"]</t>
  </si>
  <si>
    <t>71</t>
  </si>
  <si>
    <t>[Не заполнено], [Учебно-вспомогательный персонал], [Старший лаборант], [Приказ от 21.12.2023  № 1292-01 "Об утверждении штатного расписания  за счет средств ГЗ"]</t>
  </si>
  <si>
    <t>72</t>
  </si>
  <si>
    <t>[Не заполнено], [Учебно-вспомогательный персонал], [Лаборант], [Приказ от 21.12.2023  № 1292-01 "Об утверждении штатного расписания  за счет средств ГЗ"]</t>
  </si>
  <si>
    <t>73</t>
  </si>
  <si>
    <t>[Не заполнено], [Учебно-вспомогательный персонал], [Техник 1 категории], [Приказ от 21.12.2023  № 1292-01 "Об утверждении штатного расписания  за счет средств ГЗ"]</t>
  </si>
  <si>
    <t>76</t>
  </si>
  <si>
    <t>[Не заполнено], [Учебно-вспомогательный персонал], [Ведущий инженер], [Приказ от 21.12.2023  № 1292-01 "Об утверждении штатного расписания  за счет средств ГЗ"]</t>
  </si>
  <si>
    <t>77</t>
  </si>
  <si>
    <t>[Не заполнено], [Учебно-вспомогательный персонал], [Механик], [Приказ от 21.12.2023  № 1292-01 "Об утверждении штатного расписания  за счет средств ГЗ"]</t>
  </si>
  <si>
    <t>78</t>
  </si>
  <si>
    <t>[Не заполнено], [Учебно-вспомогательный персонал], [Слесарь-ремонтник],</t>
  </si>
  <si>
    <t>79</t>
  </si>
  <si>
    <t>[Не заполнено], [Учебно-вспомогательный персонал], [Слесарь по ремонту автомобилей],</t>
  </si>
  <si>
    <t>80</t>
  </si>
  <si>
    <t>[Не заполнено], [Работники культуры], [Заведующий библиотекой],</t>
  </si>
  <si>
    <t>81</t>
  </si>
  <si>
    <t>[Не заполнено], [Работники культуры], [Библиотекарь], [Приказ от 21.12.2023  № 1292-01 "Об утверждении штатного расписания  за счет средств ГЗ"]</t>
  </si>
  <si>
    <t>82</t>
  </si>
  <si>
    <t>[Не заполнено], [Младший обслуживающий персонал], [Паспортист], [Приказ от 21.12.2023  № 1292-01 "Об утверждении штатного расписания  за счет средств ГЗ"]</t>
  </si>
  <si>
    <t>84</t>
  </si>
  <si>
    <t>[Не заполнено], [Младший обслуживающий персонал], [Кастелянша], [Приказ от 21.12.2023  № 1292-01 "Об утверждении штатного расписания  за счет средств ГЗ"]</t>
  </si>
  <si>
    <t>85</t>
  </si>
  <si>
    <t>[Не заполнено], [Младший обслуживающий персонал], [Оператор газифицированной котельной], [Приказ от 21.12.2023  № 1292-01 "Об утверждении штатного расписания  за счет средств ГЗ"]</t>
  </si>
  <si>
    <t>88</t>
  </si>
  <si>
    <t>[Не заполнено], [Учебно-вспомогательный персонал], [Инженер по защите информации], [Приказ от 21.12.2023  № 1292-01 "Об утверждении штатного расписания  за счет средств ГЗ"]</t>
  </si>
  <si>
    <t>89</t>
  </si>
  <si>
    <t>[Не заполнено], [Учебно-вспомогательный персонал], [Главный специалист по защите информации], [Приказ от 21.12.2023  № 1292-01 "Об утверждении штатного расписания  за счет средств ГЗ"]</t>
  </si>
  <si>
    <t>95</t>
  </si>
  <si>
    <t>[Не заполнено], [Прочий педагогический персонал], [сурдопереводчик], [Приказ от 21.12.2023  № 1292-01 "Об утверждении штатного расписания  за счет средств ГЗ"]</t>
  </si>
  <si>
    <t>96</t>
  </si>
  <si>
    <t>[Не заполнено], [Прочий педагогический персонал], [Ассистент], [Приказ от 21.12.2023  № 1292-01 "Об утверждении штатного расписания  за счет средств ГЗ"]</t>
  </si>
  <si>
    <t>135</t>
  </si>
  <si>
    <t>[Не заполнено], [Руководящий персонал], [Начальник отдела], [Центр инклюзивного профессионального образования (за счет средств ГЗ)]</t>
  </si>
  <si>
    <t>136</t>
  </si>
  <si>
    <t>[Не заполнено], [Учебно-вспомогательный персонал], [Ведущий специалист], [Центр инклюзивного профессионального образования (за счет средств ГЗ)]</t>
  </si>
  <si>
    <t>137</t>
  </si>
  <si>
    <t>[Не заполнено], [Учебно-вспомогательный персонал], [Ведущий инженер], [Центр инклюзивного профессионального образования (за счет средств ГЗ)]</t>
  </si>
  <si>
    <t>138</t>
  </si>
  <si>
    <t>[Не заполнено], [Прочий педагогический персонал], [Педагог-психолог], [Центр инклюзивного профессионального образования (за счет средств ГЗ)]</t>
  </si>
  <si>
    <t>[Не заполнено], [Прочий педагогический персонал], [Социальный педагог], [Центр инклюзивного профессионального образования (за счет средств ГЗ)]</t>
  </si>
  <si>
    <t>[Не заполнено], [Прочий педагогический персонал], [Тьютор], [Центр инклюзивного профессионального образования (за счет средств ГЗ)]</t>
  </si>
  <si>
    <t>[Не заполнено], [Прочий педагогический персонал], [Методист], [Центр инклюзивного профессионального образования (за счет средств ГЗ)]</t>
  </si>
  <si>
    <t>142</t>
  </si>
  <si>
    <t>[Не заполнено], [Учебно-вспомогательный персонал], [Ведущий программист], [Центр инклюзивного профессионального образования (за счет средств ГЗ)]</t>
  </si>
  <si>
    <t>143</t>
  </si>
  <si>
    <t>[Не заполнено], [Руководящий персонал], [Директор центра], [Региональный центр компетенций в области "Промышленные и инженерные технологии" ("Автоматизация, радиотехника и электроника") Приказ от 21.12.2023  № 1292-01 "Об утверждении штатного расписания  за счет средств ГЗ"]</t>
  </si>
  <si>
    <t>144</t>
  </si>
  <si>
    <t>[Не заполнено], [Административно-управленческий персонал], [Начальник отдела], [Региональный центр компетенций в области "Промышленные и инженерные технологии" ("Автоматизация, радиотехника и электроника") Приказ от 21.12.2023  № 1292-01 "Об утверждении штатного расписания  за счет средств ГЗ"]</t>
  </si>
  <si>
    <t>145</t>
  </si>
  <si>
    <t>[Не заполнено], [Учебно-вспомогательный персонал], [Ведущий программист], [Региональный центр компетенций в области "Промышленные и инженерные технологии" ("Автоматизация, радиотехника и электроника")]</t>
  </si>
  <si>
    <t>146</t>
  </si>
  <si>
    <t>[Не заполнено], [Прочий педагогический персонал], [Методист], [Региональный центр компетенций в области "Промышленные и инженерные технологии" ("Автоматизация, радиотехника и электроника") Приказ от 21.12.2023  № 1292-01 "Об утверждении штатного расписания  за счет средств ГЗ"]</t>
  </si>
  <si>
    <t>147</t>
  </si>
  <si>
    <t>[Не заполнено], [Учебно-вспомогательный персонал], [Техник 1 категории], [Региональный центр компетенций в области "Промышленные и инженерные технологии" ("Автоматизация, радиотехника и электроника") Приказ от 21.12.2023  № 1292-01 "Об утверждении штатного расписания  за счет средств ГЗ"]</t>
  </si>
  <si>
    <t>148</t>
  </si>
  <si>
    <t>[Не заполнено], [Педагогические работников ("указные")], [Преподаватель], [Тарификация по   программам  подготовки подготовки квалифицированных рабочих, служащих]</t>
  </si>
  <si>
    <t>149</t>
  </si>
  <si>
    <t>[Не заполнено], [Педагогические работников ("указные")], [Преподаватель], [Тарификация по   программам  подготовки специалистов среднего звена]</t>
  </si>
  <si>
    <t>[Не заполнено], [Педагогические работники ("указные")], [Преподаватель], [Тарификация по  программам  профессиональной подготовки по профессиям рабочих, должностям служащих]</t>
  </si>
  <si>
    <t>190</t>
  </si>
  <si>
    <t>[Не заполнено], [Педагогические работников ("указные")], [Преподаватель], [Доплаты кураторам в соответствии с ПП Московской области №1186/58 от 27.12.2013 п.31.2 (в редакции ПП МО от 07.10.2024 №1143-ПП) в населенных пунктах с численностью населения 100 тыс. человек и более]</t>
  </si>
  <si>
    <t>191</t>
  </si>
  <si>
    <t>[Не заполнено], [Педагогические работников ("указные")], [Преподаватель], [Доплаты кураторам в соответствии с ПП МО №1186/58 от 27.12.2013 п.31.2 (в редакции ПП МО от 07.10.2024 № 1143-ПП) в населенных пунктах с численностью населения менее 100 тыс. человек]</t>
  </si>
  <si>
    <t>192</t>
  </si>
  <si>
    <t>[Не заполнено], [Педагогические работников ("указные")], [Преподаватель], [Доплата молодым специалистам в соответствии с ПП МО №1186/58 от 27.12.2013 п.31.6]</t>
  </si>
  <si>
    <t>193</t>
  </si>
  <si>
    <t>[Не заполнено], [Прочий педагогический персонал], [Учитель-дефектолог], [Центр инклюзивного профессионального образования (за счет средств ГЗ)]</t>
  </si>
  <si>
    <t>194</t>
  </si>
  <si>
    <t>[Не заполнено], [Прочий педагогический персонал], [Ассистент (помощник)по оказанию технической помощи инвалидам и лицам с ограниченными возможностями здоровья], [Центр инклюзивного профессионального образования (за счет средств ГЗ)]</t>
  </si>
  <si>
    <t>1.2. Расчеты (обоснования) выплат персоналу при направлении в служебные командировки (226)</t>
  </si>
  <si>
    <t>Наименование расходов</t>
  </si>
  <si>
    <t>Средний размер выплаты на одного работника в день, руб</t>
  </si>
  <si>
    <t>Количество работников, чел</t>
  </si>
  <si>
    <t>Количество дней</t>
  </si>
  <si>
    <t>Сумма, руб (гр. 3 х гр.4 х гр.5)</t>
  </si>
  <si>
    <t>[Найм жилого помещения в период командирования], [Возмещение расходов, связанных при направлении работников в служебные командировки]</t>
  </si>
  <si>
    <t>[Найм жилого помещения в период командирования]</t>
  </si>
  <si>
    <t>1.2. Расчеты (обоснования) выплат персоналу при направлении в служебные командировки ()</t>
  </si>
  <si>
    <t>1.3. Расчеты (обоснования) социальных выплат персоналу (226)</t>
  </si>
  <si>
    <t>Численность работников, получающих пособие</t>
  </si>
  <si>
    <t>Количество выплат в год на одного работника</t>
  </si>
  <si>
    <t>Размер выплаты (пособия) в месяц, руб</t>
  </si>
  <si>
    <t>[Прочие социальные выплаты], [Иные выплаты учреждений привлекаемым лицам в части компенсации (возмещения) физическим лицам (в том числе спортсменам и студентам) при их направлении на различного рода мероприятия расходов на проезд, проживание в жилых помещениях, питание и т.п.]</t>
  </si>
  <si>
    <t>1.3. Расчеты (обоснования) социальных выплат персоналу (212)</t>
  </si>
  <si>
    <t>[Выплаты по уходу за ребенком до 3 лет]</t>
  </si>
  <si>
    <t>[Прочие социальные выплаты], [Выплаты персоналу суточных при отправлении в командировку]</t>
  </si>
  <si>
    <t>1.3. Расчеты (обоснования) социальных выплат персоналу (265)</t>
  </si>
  <si>
    <t>[Прочие социальные выплаты], [Выплата социального пособия на погребение на основании личного заявления работника и в соответствии ст. 10 Федерального закона от 12.01.1996 N 8-ФЗ "О погребении и похоронном деле"]</t>
  </si>
  <si>
    <t>1.3. Расчеты (обоснования) социальных выплат персоналу ()</t>
  </si>
  <si>
    <t>2. Расчеты (обоснования) расходов на социальные и иные выплаты населению (264)</t>
  </si>
  <si>
    <t>Численность получателей выплаты, чел.</t>
  </si>
  <si>
    <t>Размер одной выплаты, руб</t>
  </si>
  <si>
    <t>Количество выплат в год</t>
  </si>
  <si>
    <t>Общая сумма выплат, руб (гр.3 х гр.4)</t>
  </si>
  <si>
    <t>[Расходы на социальные выплаты гражданам (в денежной форме) (320)], [Выплаты доходов бывшим работникам]</t>
  </si>
  <si>
    <t>[Расходы на социальные выплаты гражданам (в денежной форме) (320)], [Выплата бывшим работникам]</t>
  </si>
  <si>
    <t>2. Расчеты (обоснования) расходов на социальные и иные выплаты населению ()</t>
  </si>
  <si>
    <t>3. Расчеты (обоснования) расходов на оплату налогов, сборов и иных платежей (291)</t>
  </si>
  <si>
    <t>Налоговая база, руб</t>
  </si>
  <si>
    <t>Ставка налога, %</t>
  </si>
  <si>
    <t>Сумма исчисленного налога, подлежащего уплате, руб (гр.3 х гр.4/100)</t>
  </si>
  <si>
    <t>[Транспортный налог], [9 Авто: NISSAN ALMERA,  Р823ЕТ750 102 л.с; Автомобиль ГАЗ 3102, К337РН150 130,62 л.с; Автомобиль ГАЗ-3102 , А454ММ50,  ХТН31020031161445 130,62 л.с;  Автомобиль ГАЗ-3102 Буран,   М777МН90 130,62 л.с.; Автомобиль NISSAN Primera1.6 Comfort SJNBAAP12U0236542 с пробегом,  Р296УВ199 109 л.с.; Автомобиль NISSAN X-TRAIL VIN Z8NTBNT31CS070612, С836МЕ50 141 л.с.; Автомобиль NISSAN X-TRAIL VIN Z8NTBNT31CS072486,  А911ХЕ190 141 л.с; Автомобиль ГАЗ-31105, В108ЕМ750 130 л.с.; Автомобиль ГАЗ-31105, В033ЕМ750 131 л.с.;]</t>
  </si>
  <si>
    <t>[Транспортный налог], [До 100 л.с 8 штук: Автомобиль ВАЗ- 21074, Р723РС750 75 л.с.; Автомобиль ВАЗ-21099,   Р335МН90 70,07 л.с.; Автомобиль ВАЗ 21041,  М193МА150 74.5 л.с.; Автомобиль CHANCE двиг.307000В0787038 , Н492РС190 70 л.с.;Автомобиль CHANCE двиг.307000В0787158, Е461ОХ150 70 л.с.;  Автомобиль ВАЗ 2106, Р322МН90 74,5 л.с.; CEAT КОРДОБА SE 1.6 , М853ХО77 75 л.с.; RENAULT SR  Легковой седан, X7LLSRB1HAH283799, М018НМ750 84 л.с.;]</t>
  </si>
  <si>
    <t>[Транспортный налог], [Грузовые авто 6 шт.: Автомобиль ГАЗ-275200-00714 Идентифик.номер (VIN) х9624520070560009 (Соболь),  О805МЕ150 137 л.с.; Автомобиль ГАЗ-3307, У570НЕ50 125 л.с.; Автомобиль фургон ГАЗ-474120, Х060ММ50 119,05 л.с.; Автомобиль ГАЗ-2705 фургон цельнометаллический,  В001ХН150 88,94 л.с.; ЗИЛ  433360,  Х398РС750 150 л.с.; ГАЗ-САЗ 3507 Грузовой самосвал учебный,  О297КТ750 137,86 л.с.]</t>
  </si>
  <si>
    <t>[Транспортный налог], [Иной транспорт : Автомобиль ВИС-23452 грузовой,   Р024МС90 71,43 л.с.; Автомобиль ГАЗ-2705 ХТН 27050040369127,  С863МВ90 88,94 л.с; МОТОВЕЗДЕХОД Lonscin_LX250 ST-F,  7517 МУ50 14,28 л.с.; Трактор YTO-SG254 25 л.с.; Трактор YТО-404 40 л.с.; Автомобиль ГАЗ-2705 фургон цельнометаллический,  Р272МН90 88,98 л.с.; Автомобиль ГАЗ-330232 Грузовой, с бортовой платформой,  X96330232K2773524,  В708YE750 106,8 л.с.; Дизельный вилочный автопогрузчик JAC CPCD 50 92,1 л.с.; Универсальная дорожная машина  УДМ 82  на базе трактора "Беларус 92П" 88,37 л.с]</t>
  </si>
  <si>
    <t>[Прочие налоги и сборы], [Сбор за получение расширенной  выписки из ЕГРН об объекте недвижимости,  72 штуки по цене 2240 руб. за единицу]</t>
  </si>
  <si>
    <t>[Прочие налоги и сборы], [Госпошлина за совершение действий по лицензированию 10 специальностей]</t>
  </si>
  <si>
    <t>[Транспортный налог], [Автобысы 4 шт.: Автобус ПАЗ-3205,  Т884НВ50 120 л.с.; Автомобиль ГАЗ-32213,   К012МВ150 140 л.с.; Автобус Ford Transit Jumbo 17+1мест,   В404УР 150 115,6 л.с.; Автобус БОГДАН А 09214 к.В002187 г. в 2008, белый,   К869КО750 175,4 л.с.]</t>
  </si>
  <si>
    <t>35</t>
  </si>
  <si>
    <t>[Транспортный налог], [Шевроле TRAILBLASER, 1GNDT138132357568, 77ОС489080 273 л.с.]</t>
  </si>
  <si>
    <t>[Транспортный налог], [Автомобиль 2799B2
Автоэвакуатор,  X8B2799B2K0021616,   В721YE750]</t>
  </si>
  <si>
    <t>[Транспортный налог], [МЕРСЕДЕС-БЕНЦ ВИАНО 3.0,  А882ОА77 190 л.с]</t>
  </si>
  <si>
    <t>42</t>
  </si>
  <si>
    <t>[Транспортный налог], [Автомобиль ЛАДА 213100; МОЩНОСТЬ ДВИГАТЕЛЯ 82,9 Л.С.]</t>
  </si>
  <si>
    <t>[Прочие налоги и сборы], [Госпошлина по делам, рассматриваемым в арбитражных судах]</t>
  </si>
  <si>
    <t>43</t>
  </si>
  <si>
    <t>[Прочие налоги и сборы], [Оплата государственных пошлин для рассмотрения дел в  судах  общей юрисдикции и мировыми судьями, а также оплаты госпошлины в ГИБДД для переоформления транспортных средств]</t>
  </si>
  <si>
    <t>[Прочие налоги и сборы], [Оплата госпошлины в ГИБДД для переоформления транспортных средств]</t>
  </si>
  <si>
    <t>[Налог на имущество]</t>
  </si>
  <si>
    <t>[Земельный налог], [Земельный участок Железнодорожный, Автозаводская , 48А]</t>
  </si>
  <si>
    <t>[Земельный налог], [Земельный участок Железнодорожный, Граничная, 4]</t>
  </si>
  <si>
    <t>[Земельный налог], [Земельный участок Железнодорожный, Маяковского, 20]</t>
  </si>
  <si>
    <t>23</t>
  </si>
  <si>
    <t>[Земельный налог], [Земельный участок Железнодорожный, Советская, 78а]</t>
  </si>
  <si>
    <t>[Земельный налог], [Земельный участок Московская обл, г.Балашиха, мкр.Железнодорожный, ул.Граничная, д.4а]</t>
  </si>
  <si>
    <t>[Земельный налог], [Земельный участок Московская обл., г.Балашиха, ул.Комсомольская, д.13]</t>
  </si>
  <si>
    <t>[Земельный налог], [Земельный участок Ногинск, 3-Интернационала д.59 (50:16:0302009:84)]</t>
  </si>
  <si>
    <t>27</t>
  </si>
  <si>
    <t>[Земельный налог], [Земельный участок Ногинск, Ремесленная,9 (50:16:0301004:67)]</t>
  </si>
  <si>
    <t>28</t>
  </si>
  <si>
    <t>[Земельный налог], [Земельный участок Ногинский р-н, г.Ногинск, ул.Климова, д.46-г (50:16:0302004:6758)]</t>
  </si>
  <si>
    <t>[Земельный налог], [Земельный участок Ногинский р-н, Электроугли, пл.Октября,4 (50:16:0702004:133)]</t>
  </si>
  <si>
    <t>[Земельный налог], [Земельный участок Ногинскийр-н, Ст.Купавна, Б.Московская, 190 (50:16:0602002:475)]</t>
  </si>
  <si>
    <t>31</t>
  </si>
  <si>
    <t>[Земельный налог], [Земельный участок Ногинскийр-н, Старая Купавна, Большая Московская, 190 (50:16:0603050:2)]</t>
  </si>
  <si>
    <t>[Земельный налог], [Земельный участок Ногинскийр-н, Старая Купавна, ул. Чехова, 12,12а (50:16:0602004:629)]</t>
  </si>
  <si>
    <t>33</t>
  </si>
  <si>
    <t>[Земельный налог], [Земельный участок Реутов, Юбилейный,58]</t>
  </si>
  <si>
    <t>40</t>
  </si>
  <si>
    <t>[Земельный налог], [Московская область, г.Балашиха, проспект Ленина, д. 67]</t>
  </si>
  <si>
    <t>41</t>
  </si>
  <si>
    <t>[Земельный налог], [Московская область, г.Балашиха, микрорайон Кучино, ул.Гидрогородок, д.3]</t>
  </si>
  <si>
    <t>3. Расчеты (обоснования) расходов на оплату налогов, сборов и иных платежей (291;292;293;295;296;297)</t>
  </si>
  <si>
    <t>[Прочие налоги и сборы], [Оплата пени по НДС по Требованию ИФНС]</t>
  </si>
  <si>
    <t>[Прочие налоги и сборы], [Членский взнос за 2024 год в МОСПП (РОР) ИНН 5036071974]</t>
  </si>
  <si>
    <t>[Прочие налоги и сборы], [Выплата Компенсации за задержку заработной платы работникам, в связи с нарушением сроков перечисления средств, в соответствии со статьей 236 Трудового кодекса Российской Федерации, 446 работников]</t>
  </si>
  <si>
    <t>19</t>
  </si>
  <si>
    <t>[Прочие налоги и сборы], [Членский взнос за 2022 год в ООО "Союз машиностроителей России" ИНН 7702226033]</t>
  </si>
  <si>
    <t>20</t>
  </si>
  <si>
    <t>[Прочие налоги и сборы], [Членский взнос за 2024 год в Ассоциацию "Лига содействия оборонным предприятиям" ИНН 7701359489]</t>
  </si>
  <si>
    <t>[Прочие налоги и сборы], [Уплата Штрафов за нарушение законодательства о закупках и нарушение условий контрактов (договоров)]</t>
  </si>
  <si>
    <t>22</t>
  </si>
  <si>
    <t>[Прочие налоги и сборы], [Прочие сборы и пошлины (сбор для прохождения ТО спецтехники в Министерство экологии и природопользования Московской области )]</t>
  </si>
  <si>
    <t>[Прочие налоги и сборы], [На основании Представления]</t>
  </si>
  <si>
    <t>4. Расчеты (обоснования) расходов на безвозмездные перечисления организациям</t>
  </si>
  <si>
    <t>5. Расчеты (обоснования) прочих расходов (кроме расходов на закупку товаров, работ, услуг) (296;297)</t>
  </si>
  <si>
    <t>[Прочие расходы], [Иные выплаты текущего характера физическим лицам - Исполнение судебных актов Российской Федерации и мировых соглашений по возмещению причиненного вреда]</t>
  </si>
  <si>
    <t>[Прочие расходы], [Иные выплаты текущего характера юридическим лицам - Исполнение судебных актов Российской Федерации и мировых соглашений]</t>
  </si>
  <si>
    <t>5. Расчеты (обоснования) прочих расходов (кроме расходов на закупку товаров, работ, услуг) (296)</t>
  </si>
  <si>
    <t>[Прочие расходы], [Иные выплаты текущего характера юридическим лицам - Исполнение судебных актов Российской Федерации и мировых соглашений: являясь правопреемником ГБПОУ МО «Гидрометеорологический техникум» на основании  распоряжение Правительства Московской области от 12.07.2023 № 454-РП «О реорганизации государственных профессиональных образовательных организаций Московской области»,  согласно графика оплаты на 2024 год  по исполнительному листу Гулькевичского районного суда Краснодарского края (Решение выдано 13 октября 2003 года) по иску Корюкова Виктора Кузьмича, дело № 2-654 от 30.09.2003 года]</t>
  </si>
  <si>
    <t>7.1. Расчет расходов на уплату взносов на обязательное социальное страхование (213)</t>
  </si>
  <si>
    <t>Размер базы для начисления страховых взносов</t>
  </si>
  <si>
    <t>Cумма взноса</t>
  </si>
  <si>
    <t>Страховые взносы на обязательное пенсионное страхование, на обязательное социальное страхование на случай временной нетрудоспособности и в связи с материнством, на обязательное медицинское страхование, всего</t>
  </si>
  <si>
    <t>0100</t>
  </si>
  <si>
    <t>в том числе: 
в пределах установленной единой предельной величины базы для исчисления страховых взносов по тарифу 30,0 %</t>
  </si>
  <si>
    <t>0110</t>
  </si>
  <si>
    <t>свыше установленной единой предельной величины базы для исчисления страховых взносов по тарифу 15,1 %</t>
  </si>
  <si>
    <t>0120</t>
  </si>
  <si>
    <t>с применением пониженных тарифов страховых взносов для отдельных категорий плательщиков, всего</t>
  </si>
  <si>
    <t>0130</t>
  </si>
  <si>
    <t>в том числе: 
по тарифу</t>
  </si>
  <si>
    <t>0131</t>
  </si>
  <si>
    <t>с применением дополнительных тарифов страховых взносов для отдельных категорий плательщиков, всего</t>
  </si>
  <si>
    <t>0140</t>
  </si>
  <si>
    <t>0141</t>
  </si>
  <si>
    <t>Страховые взносы на обязательное социальное страхование от несчастных случаев на производстве и профессиональных заболеваний по установленному тарифу, всего</t>
  </si>
  <si>
    <t>0200</t>
  </si>
  <si>
    <t>в том числе: 
обязательное социальное страхование от несчастных случаев на производстве и профессиональных заболеваний по тарифу 0,2%</t>
  </si>
  <si>
    <t>0210</t>
  </si>
  <si>
    <t>обязательное социальное страхование от несчастных случаев на производстве и профессиональных заболеваний по тарифу</t>
  </si>
  <si>
    <t>0220</t>
  </si>
  <si>
    <t>Уточнение расчета по страховым взносам на обязательное социальное страхование, всего</t>
  </si>
  <si>
    <t>0300</t>
  </si>
  <si>
    <t>в том числе: 
корректировка округления</t>
  </si>
  <si>
    <t>0310</t>
  </si>
  <si>
    <t>корректировка в связи с регрессом по страховым взносам</t>
  </si>
  <si>
    <t>0320</t>
  </si>
  <si>
    <t>ИТОГО</t>
  </si>
  <si>
    <t>6. Расчеты (обоснования) расходов на закупки товаров, работ, услуг (225)</t>
  </si>
  <si>
    <t>Год (планируемый год) размещения закупки</t>
  </si>
  <si>
    <t>Количество</t>
  </si>
  <si>
    <t>Цена за единицу</t>
  </si>
  <si>
    <t>Сумма, руб (гр. 4 х гр.5)</t>
  </si>
  <si>
    <t>[Расходы на закупки товаров, работ, услуг] [Код субсидии 014.24.29.029 -Распоряжение Министерства образования Московской области от 03.10.2024 № Р-1390 О внесении изменений в распоряжение Министерства образования
Московской области от 26.01.2024 № Р-76 «О предоставлении в 2024-2025 годах
субсидий на иные цели профессиональным образовательным организациям,
подведомственным Министерству образования Московской области,
на проведение капитального ремонта»] [225] [Капитальный ремонт объекта по адресу 143980, Московская область, г. Балашиха, мкр-н Ольгино, ул. Граничная, д. 4(учебный корпус № 1, техникум), Количество объектов]</t>
  </si>
  <si>
    <t>2024</t>
  </si>
  <si>
    <t>6. Расчеты (обоснования) расходов на закупки товаров, работ, услуг (226)</t>
  </si>
  <si>
    <t>[Расходы на закупки товаров, работ, услуг] [Код субсидии 014.24.29.029 -Распоряжение Министерства образования Московской области от 03.10.2024 № Р-1390 О внесении изменений в распоряжение Министерства образования
Московской области от 26.01.2024 № Р-76 «О предоставлении в 2024-2025 годах
субсидий на иные цели профессиональным образовательным организациям,
подведомственным Министерству образования Московской области,
на проведение капитального ремонта»] [226] [Затраты на выполнение инженерных изысканий и проектной документации по проведению капитального ремонта объекта по адресу 143980, Московская область, г. Балашиха, мкр-н Ольгино, ул. Граничная, д. 4(учебный корпус № 1, техникум), Количество объектов]</t>
  </si>
  <si>
    <t>6. Расчеты (обоснования) расходов на закупки товаров, работ, услуг (310)</t>
  </si>
  <si>
    <t>[Расходы на закупки товаров, работ, услуг] [Код субсидии 014.24.29.029 -Распоряжение Министерства образования Московской области от 03.10.2024 № Р-1390 О внесении изменений в распоряжение Министерства образования
Московской области от 26.01.2024 № Р-76 «О предоставлении в 2024-2025 годах
субсидий на иные цели профессиональным образовательным организациям,
подведомственным Министерству образования Московской области,
на проведение капитального ремонта»] [310] [Затраты на поставку оборудования при проведению капитального ремонта объекта по адресу 143980, Московская область, г. Балашиха, мкр-н Ольгино, ул. Граничная, д. 4(учебный корпус № 1, техникум), Количество объектов]</t>
  </si>
  <si>
    <t>6. Расчеты (обоснования) расходов на закупки товаров, работ, услуг (221)</t>
  </si>
  <si>
    <t>[Расходы на закупки товаров, работ, услуг] [услуги по обслуживанию каналов связи видеосопровождения] [221] [Сотовая связь, месяц]</t>
  </si>
  <si>
    <t>[Расходы на закупки товаров, работ, услуг] [Оказание услуг по предоставлению каналов связи] [221] [Предоставление каналов связи, месяц]</t>
  </si>
  <si>
    <t>6. Расчеты (обоснования) расходов на закупки товаров, работ, услуг (223)</t>
  </si>
  <si>
    <t>[Расходы на закупки товаров, работ, услуг] [Оказание услуг на поставку тепловой энергии и горячего водоснабжения] [223] [Оказание услуг по теплоснабжению г. Реутов (общежитие)- горячая вода, Гкал]</t>
  </si>
  <si>
    <t>[Расходы на закупки товаров, работ, услуг] [Прием сточных вод] [223] [Прием сточных вод]</t>
  </si>
  <si>
    <t>[Расходы на закупки товаров, работ, услуг] [Оказание услуг по обращению с твердыми коммунальными отходами (транспортировка, обработка, обезвреживание, захоронение)] [223] [Оказание услуг по обращению с твердыми коммунальными отходами (транспортировка, обработка, обезвреживание, захоронение), м3]</t>
  </si>
  <si>
    <t>[Расходы на закупки товаров, работ, услуг] [Оказание услуг по водоснабжению и водоотведению] [223] [Оказание услуг по водоснабжению  г. Железнодорожный (общеж.), м3]</t>
  </si>
  <si>
    <t>[Расходы на закупки товаров, работ, услуг] [Оказание услуг по водоснабжению и водоотведению] [223] [Водоотведение г. Железнодорожный (общеж.), м3]</t>
  </si>
  <si>
    <t>[Расходы на закупки товаров, работ, услуг] [Оказание услуг по водоснабжению и водоотведению] [223] [Оказание услуг по водоснабжению и водоотведению г. Балашиха, Комсомольская, д. 13, м3]</t>
  </si>
  <si>
    <t>[Расходы на закупки товаров, работ, услуг] [Оказание услуг по водоснабжению и водоотведению г. Реутов] [223] [Оказание услуг по водоснабжению и водоотведению г. Реутов (учебный корпус), м3]</t>
  </si>
  <si>
    <t>[Расходы на закупки товаров, работ, услуг] [Оказание услуг по водоснабжению и водоотведению г. Реутов] [223] [Оказание услуг по водоотведению  г. Реутов (общеж.), м3]</t>
  </si>
  <si>
    <t>[Расходы на закупки товаров, работ, услуг] [Оказание услуг по водоснабжению и водоотведению г. Реутов] [223] [Оказание услуг по водоснабжению  г. Реутов (общеж.), м3]</t>
  </si>
  <si>
    <t>[Расходы на закупки товаров, работ, услуг] [Поставка тепловой энергии объекте М.О., г. Ногинск, Климова, 46г] [223] [Поставка горячей воды объекте М.О., г. Ногинск, Климова, 46г, Гкал]</t>
  </si>
  <si>
    <t>[Расходы на закупки товаров, работ, услуг] [Оказание услуг по теплоснабжению г. Балашиха, Комсомольская, д. 13 (общежитие)- горячая вода] [223] [Оказание услуг по теплоснабжению г. Балашиха, Комсомольская, д. 13 (общежитие)- горячая вода, Гкал]</t>
  </si>
  <si>
    <t>6. Расчеты (обоснования) расходов на закупки товаров, работ, услуг (224)</t>
  </si>
  <si>
    <t>46</t>
  </si>
  <si>
    <t>[Расходы на закупки товаров, работ, услуг] [аренда помещения] [224] [Аренда помещения, расположенного по адресу: Московская область, городской округ  Реутов, г. Реутов,
пр.Садовый, д.1, пом.002, общей площадью 101,9 кв.м., кадастровый номер 50:48:0010202:1698, на
основании Распоряжения Администрации городского округа Реутов № 199-РА от 28.09.2022, месяцев]</t>
  </si>
  <si>
    <t>2016</t>
  </si>
  <si>
    <t>[Расходы на закупки товаров, работ, услуг] [Услуги по монтажу средств тревожной сигнализации] [225] [Услуги по ТО средств тревожной сигнализации, кол-во месяцев]</t>
  </si>
  <si>
    <t>[Расходы на закупки товаров, работ, услуг] [Выполнение работ по техническому обслуживанию оборудованного узла учета тепловой энергии в системе отопления] [225] [Выполнение работ по техническому обслуживанию оборудованного узла учета тепловой энергии в системе отопления, мес.]</t>
  </si>
  <si>
    <t>[Расходы на закупки товаров, работ, услуг] [Выполнение работ по комплексному обслуживанию лифтов] [225] [Оказание услуг по техническому обслуживанию лифтов и
лифтовых диспетчерских систем сигнализации и связи,
аварийно-техническому обслуживанию лифтового оборудования
по адресу г. Реутов, Юбилейный проспект, д. 58 (общежитие), месяц]</t>
  </si>
  <si>
    <t>[Расходы на закупки товаров, работ, услуг] [Выполнение работ по комплексному обслуживанию лифтов] [225] [Выполнение работ по комплексному обслуживанию лифтов, включающее в себя: техническое обслуживание лифтов и лифтовых диспетчерских кабин, кол-во месяцев]</t>
  </si>
  <si>
    <t>[Расходы на закупки товаров, работ, услуг] [Диспетчерский контроль за работой лифта] [225] [Услуги по техническому обслуживанию и ремонту лифтовых
диспетчерских систем сигнализации и связи (г. Реутов,
общежитие), кол-во месяцев]</t>
  </si>
  <si>
    <t>[Расходы на закупки товаров, работ, услуг] [ТО, ремонт  и аварийно- диспетчерское обеспечение газового оборудования] [225] [ТО, ремонт  и аварийно- диспетчерское обеспечение газового оборудования, кол-во месяцев]</t>
  </si>
  <si>
    <t>56</t>
  </si>
  <si>
    <t>[Расходы на закупки товаров, работ, услуг] [Оказание услуг по вывозу и размещению отходов производства IV-V класса опасности] [225] [Оказание услуг по вывозу и размещению отходов производства IV-V класса опасности, кол-во месяцев]</t>
  </si>
  <si>
    <t>[Расходы на закупки товаров, работ, услуг] [Оказание услуг по техническому обслуживанию газопроводов, сооружений на них и (или) газового оборудования] [225] [Оказание услуг по техническому обслуживанию газопроводов, сооружений на них и (или) газового оборудования, кол-во месяцев]</t>
  </si>
  <si>
    <t>[Расходы на закупки товаров, работ, услуг] [Выполнение работ по ремонту системы автоматической пожарной сигнализации (АПС) и оповещения о пожаре] [225] [Выполнение работ по ремонту системы автоматической пожарной сигнализации (АПС) и оповещения о пожаре, кол-во месяцев]</t>
  </si>
  <si>
    <t>[Расходы на закупки товаров, работ, услуг] [Текущий ремонт зданий] [225] [Иные работы по содержанию имущества, Текущий ремонт зданий общежитий, штук]</t>
  </si>
  <si>
    <t>[Расходы на закупки товаров, работ, услуг] [Оказание услуг по охране объектов и имущества, а также обеспечение внутриобъектового и пропускного режимов на объектах ГАПОУ МО ПК «Энергия»] [226] [Оказание услуг по охране объектов и имущества, а также обеспечение внутриобъектового и пропускного режимов на объектах, месяцев]</t>
  </si>
  <si>
    <t>[Расходы на закупки товаров, работ, услуг] [Оказание прочих услуг(преподавательские услуги)] [226] [Преподавательские услуги по ГПХ, кол-во договоров]</t>
  </si>
  <si>
    <t>[Расходы на закупки товаров, работ, услуг] [Охранные услуги внутриобъектового и пропускного режима] [226] [Охранные услуги внутриобъектового и пропускного режима, кол-во месяцев]</t>
  </si>
  <si>
    <t>47</t>
  </si>
  <si>
    <t>[Расходы на закупки товаров, работ, услуг] [прочие услуги (мед.осмотры, периодические издания, повышение квалификации и др)] [226] [прочие работы и услуги, кол-во месяцев]</t>
  </si>
  <si>
    <t>[Расходы на закупки товаров, работ, услуг] [Оказание услуг по обеспечению горячим питанием обучающихся ГАПОУ МО «ПК «Энергия»] [226] [малоимущие обучающиеся , чел./дни]</t>
  </si>
  <si>
    <t>125</t>
  </si>
  <si>
    <t>[Расходы на закупки товаров, работ, услуг] [Оказание консультационных услуг] [226] [Оказание консультационных услуг по предаттестационной
подготовке по направлениям "Основы промышленной
безопасности" и "Эксплуатация сетей газораспределения и
газопотребления", штук]</t>
  </si>
  <si>
    <t>[Расходы на закупки товаров, работ, услуг] [Прочие услуги] [226] [Услуги по архивированию, выделению к уничтожению с истекшим сроком документов, включая организацию вывоза и экспедирования, кол-во договоров]</t>
  </si>
  <si>
    <t>[Расходы на закупки товаров, работ, услуг] [Договор на оказание прочих услуг] [226] [Закупка программного продукта СДО iSpring Learn (простой (неисключительной) лицензии) серверной версии для 500 пользователей, штук]</t>
  </si>
  <si>
    <t>[Расходы на закупки товаров, работ, услуг] [Заключение договора на оказание прочих услуг] [226] [Оказание услуг по утилизации автотранспорта, кол-во договоров]</t>
  </si>
  <si>
    <t>[Расходы на закупки товаров, работ, услуг] [Заключение договора на оказание прочих услуг] [226] [Услуги по обеспечению ковровыми покрытиями и уходу за предоставляемыми ковровыми покрытиями, месяцев]</t>
  </si>
  <si>
    <t>[Расходы на закупки товаров, работ, услуг] [Прочие работы и услуги] [226] [Услуги по сносу и утилизации здания гаража с кадастровым номером 50:50:0040902:6, расположенного по адресу: Московская область, г. Балашиха, мкр. Железнодорожный, ул. Советская, д. 78 А в соответствии с письмом Министерства имущественных отношений от 22.06.2024 №15ИСХ-14415. Кол-во объектов]</t>
  </si>
  <si>
    <t>[Расходы на закупки товаров, работ, услуг] [Прочие работы и услуги] [226] [Оказание услуг по разработке сметной документации, согласованию и получению заключения ГАУ МО «Мособлгосэкспертиза» для проведения ремонтных работ, штук]</t>
  </si>
  <si>
    <t>[Расходы на закупки товаров, работ, услуг] [Прочие работы и услуги] [226] [Оказание услуг по разработке программного обеспечения для интеграции системы контроля и учета доступом предприятиям и организациям, штук]</t>
  </si>
  <si>
    <t>[Расходы на закупки товаров, работ, услуг] [Прочие работы и услуги] [226] [Оказание комплекса услуг по периодическому контролю состояния защиты информации в информационных системах ФИС ГИА и ФИС ФРДО ГАП, коичество месяцев]</t>
  </si>
  <si>
    <t>6. Расчеты (обоснования) расходов на закупки товаров, работ, услуг (227)</t>
  </si>
  <si>
    <t>105</t>
  </si>
  <si>
    <t>[Расходы на закупки товаров, работ, услуг] [Страхование гражданской ответственности владельца опасного производства] [227] [Страхование объекта ( лифт пассажирский) по адресу г.Ногинск, ул. Климова, 46Г]</t>
  </si>
  <si>
    <t>6. Расчеты (обоснования) расходов на закупки товаров, работ, услуг (297)</t>
  </si>
  <si>
    <t>[Расходы на закупки товаров, работ, услуг] [Плата за предоставление доступа к ЗП «РТС-тендер»] [297] [Предоставлениен доступа к ЗП «РТС-тендер» в целях участия в электронной процедуре № 084820000112200114 по счет-требованию №FEE540130Y2022N466299 от 15.08.2022 года, штук]</t>
  </si>
  <si>
    <t>[Расходы на закупки товаров, работ, услуг] [Услуги по монтажу средств тревожной сигнализации] [310] [Пульт управления средствами тревожной сигнализации, шт.]</t>
  </si>
  <si>
    <t>[Расходы на закупки товаров, работ, услуг] [Товары для проведения демонстрационного экзамена  в Московской области по компетенции "Парикмахерское исскусство"] [310] [Товары для проведения демонстрационного экзамена по стандартам WorldSkills Russia в Московской области по компетенции "Парикмахерское исскусство"]</t>
  </si>
  <si>
    <t>[Расходы на закупки товаров, работ, услуг] [Материалы  в рамках проведения демонстрационного экзамена] [310] [Товары по компетенции "Обслуживание автомобильной техники" в рамках проведения демонстрационного экзамена по стандартам WorldSkills Russia в Московской области]</t>
  </si>
  <si>
    <t>2023</t>
  </si>
  <si>
    <t>[Расходы на закупки товаров, работ, услуг] [Товары по компетенции "Реставрация произведений из дерева" в рамках проведения демонстрационного экзамена] [310] [Товары по компетенции "Реставрация произведений из дерева" в рамках проведения демонстрационного экзамена по стандартам WorldSkills Russia в Московской области]</t>
  </si>
  <si>
    <t>[Расходы на закупки товаров, работ, услуг] [Прочие основные средства для нужд Учреждения] [310] [Основные средства для снабжения общежитий, где проживают учащиеся (обновление мебели: кровати, шкафы,стулья,столы), штук]</t>
  </si>
  <si>
    <t>[Расходы на закупки товаров, работ, услуг] [Поставка компьютерного, сетевого, телекоммуникационного оборудования и комплектующие] [310] [Поставка компьютерного, сетевого, телекоммуникационного оборудования и комплектующие, штук]</t>
  </si>
  <si>
    <t>45</t>
  </si>
  <si>
    <t>[Расходы на закупки товаров, работ, услуг] [закупка учебно-наглядного пособия для подготовки специалистов по обслуживанию авиационной техники] [310] [Прочие основные средства, штук]</t>
  </si>
  <si>
    <t>104</t>
  </si>
  <si>
    <t>[Расходы на закупки товаров, работ, услуг] [Приобретение прочих основных средств] [310] [Основные средства, штук]</t>
  </si>
  <si>
    <t>122</t>
  </si>
  <si>
    <t>[Расходы на закупки товаров, работ, услуг] [Приобретение основных средств] [310] [принтер, штук]</t>
  </si>
  <si>
    <t>[Расходы на закупки товаров, работ, услуг] [Приобретение основных средств] [310] [Компьютер, штук]</t>
  </si>
  <si>
    <t>[Расходы на закупки товаров, работ, услуг] [Приобретение основного средства] [310] [Приобретение лазерного станка для обработки различных материалов, штук]</t>
  </si>
  <si>
    <t>6. Расчеты (обоснования) расходов на закупки товаров, работ, услуг (342)</t>
  </si>
  <si>
    <t>[Расходы на закупки товаров, работ, услуг] [заключение договоров] [342] [Закупка продуктов питания]</t>
  </si>
  <si>
    <t>6. Расчеты (обоснования) расходов на закупки товаров, работ, услуг ()</t>
  </si>
  <si>
    <t>6. Расчеты (обоснования) расходов на закупки товаров, работ, услуг (344)</t>
  </si>
  <si>
    <t>[Расходы на закупки товаров, работ, услуг] [Поставка товаров и материалов для ремонта образовательного учреждения своими силами] [344] [прочие строительные материалы, шт]</t>
  </si>
  <si>
    <t>6. Расчеты (обоснования) расходов на закупки товаров, работ, услуг (346)</t>
  </si>
  <si>
    <t>[Расходы на закупки товаров, работ, услуг] [Продукция разового применения] [346] [Поставка полиграфической продукции (бланки строгой отчетности)]</t>
  </si>
  <si>
    <t>[Расходы на закупки товаров, работ, услуг] [поставка расходных материалов] [346] [прочие материальные запасы, штук]</t>
  </si>
  <si>
    <t>98</t>
  </si>
  <si>
    <t>[Расходы на закупки товаров, работ, услуг] [прочие материальные запасы] [346] [Лампа накаливания ЛОН 60вт А55 230в Е27 (94300 NI-A),шт]</t>
  </si>
  <si>
    <t>[Расходы на закупки товаров, работ, услуг] [прочие материальные запасы] [346] [Кабель силовой ВВГ-Пнг(А)-LSLTx 3х1.5 (N.PE)-0.660 однопроволочный (бухта), м]</t>
  </si>
  <si>
    <t>[Расходы на закупки товаров, работ, услуг] [прочие материальные запасы] [346] [Шуруп универсальный 3,5х30 потайная головка, остроконечный, желтопассивированный (200шт) - коробка (102234), шт.]</t>
  </si>
  <si>
    <t>[Расходы на закупки товаров, работ, услуг] [прочие материальные запасы] [346] [Корпус щита этажного ЩЭ 2 кв без слаботочного отсека (1000х580х135) IP31 STANDART, шт]</t>
  </si>
  <si>
    <t>[Расходы на закупки товаров, работ, услуг] [прочие материальные запасы] [346] [Держатель-клипса быстрого монтажа диаметр 20 мм (51020M), шт]</t>
  </si>
  <si>
    <t>[Расходы на закупки товаров, работ, услуг] [прочие материальные запасы] [346] [Коробка распределительная 104х104х48мм IP65 12 вводов белая (AP10) (AP10),шт]</t>
  </si>
  <si>
    <t>[Расходы на закупки товаров, работ, услуг] [прочие материальные запасы] [346] [Клемма 5x0.08-2.5мм (222-415), шт.]</t>
  </si>
  <si>
    <t>[Расходы на закупки товаров, работ, услуг] [прочие материальные запасы] [346] [Выключатель автоматический двухполюсный , шт]</t>
  </si>
  <si>
    <t>[Расходы на закупки товаров, работ, услуг] [прочие материальные запасы] [346] [Шина соединительная типа PIN (штырь) двухфазная 63А (1м) (YNS21-2-063), шт]</t>
  </si>
  <si>
    <t>[Расходы на закупки товаров, работ, услуг] [прочие материальные запасы] [346] [Кабель силовой ВВГ-Пнг(А)-LS 3х2.5 (N,PE)-0.660 плоский однопроволочный, м]</t>
  </si>
  <si>
    <t>[Расходы на закупки товаров, работ, услуг] [прочие материальные запасы] [346] [Выключатель автоматический однополюсный, щт]</t>
  </si>
  <si>
    <t>[Расходы на закупки товаров, работ, услуг] [прочие материальные запасы] [346] [Шина нулевая на DIN-изолятор ШНИ-6х9-12-Д-С (YNN10-69-12D-K07), шт]</t>
  </si>
  <si>
    <t>[Расходы на закупки товаров, работ, услуг] [прочие материальные запасы] [346] [прочие хозяйственные товары]</t>
  </si>
  <si>
    <t>[Расходы на закупки товаров, работ, услуг] [прочие материальные запасы] [346] [Настенно-потолочный датчик движения, угол охвата 180, IP44, черный REV 15318 4, шт]</t>
  </si>
  <si>
    <t>[Расходы на закупки товаров, работ, услуг] [прочие материальные запасы] [346] [Патрон потолочный Е27 карболитовый черный (71608 NLH-BL-W2), шт]</t>
  </si>
  <si>
    <t>[Расходы на закупки товаров, работ, услуг] [прочие материальные запасы] [346] [Угол С-образный 20мм IP40 на 90 градусов труба-труба ЭКСПРЕСС 4/6 (50420), шт]</t>
  </si>
  <si>
    <t>[Расходы на закупки товаров, работ, услуг] [прочие материальные запасы] [346] [Труба жесткая ПВХ 3м легкая атмосферостойкая 20мм (01420),м]</t>
  </si>
  <si>
    <t>[Расходы на закупки товаров, работ, услуг] [услуги по обслуживанию каналов связи видеосопровождения] [221] [стационарная связь, месяц]</t>
  </si>
  <si>
    <t>[Расходы на закупки товаров, работ, услуг] [Оказание услуг по предоставлению каналов связи] [221] [Услуги по предоставлению каналов связи, месяцев]</t>
  </si>
  <si>
    <t>[Расходы на закупки товаров, работ, услуг] [Оказание услуг на поставку тепловой энергии и горячего водоснабжения] [223] [Московская область, г. Реутов,  ул. Юбилейный
проспект, д. 58
 (учебный корпус), м3]</t>
  </si>
  <si>
    <t>[Расходы на закупки товаров, работ, услуг] [Прием сточных вод] [223] [Прием сточных вод, м3]</t>
  </si>
  <si>
    <t>[Расходы на закупки товаров, работ, услуг] [Оказание услуг по водоснабжению и водоотведению] [223] [Московская область, г.Балашиха, проспект Ленина, д.67а - Водоотведение, м3]</t>
  </si>
  <si>
    <t>[Расходы на закупки товаров, работ, услуг] [Оказание услуг по водоснабжению и водоотведению] [223] [Московская область, г.Балашиха, проспект Ленина, д.67а - Холодное водоснабжение, м3]</t>
  </si>
  <si>
    <t>[Расходы на закупки товаров, работ, услуг] [Оказание услуг по водоснабжению и водоотведению] [223] [Московская область, г.Балашиха, микрорайон Кучино, ул.Гидрогородок, д.3 - Водоотведение, м3]</t>
  </si>
  <si>
    <t>[Расходы на закупки товаров, работ, услуг] [Оказание услуг по водоснабжению и водоотведению] [223] [г. Железнодорожный (уч. корп.)]</t>
  </si>
  <si>
    <t>[Расходы на закупки товаров, работ, услуг] [Оказание услуг по водоснабжению и водоотведению] [223] [Московская область, г.Балашиха, микрорайон Кучино, ул.Гидрогородок, д.3 - Холодное водоснабжение, м3]</t>
  </si>
  <si>
    <t>[Расходы на закупки товаров, работ, услуг] [Текущий ремонт в рамках выполнения государственного задания] [225] [Выполнение работ по ремонту асфальтобетонного покрытия и благоустройству территорий ГАПОУ МО ПК «Энергия» , штук]</t>
  </si>
  <si>
    <t>[Расходы на закупки товаров, работ, услуг] [Выполнение работ по комплексному обслуживанию лифтов] [225] [Выполнение работ по комплексному обслуживанию лифтов, месяц]</t>
  </si>
  <si>
    <t>[Расходы на закупки товаров, работ, услуг] [Дератизационные,дезинсекционная и дезинфекционные работы] [225] [Дератизационные,дезинсекционная и дезинфекционные работы, месяц]</t>
  </si>
  <si>
    <t>[Расходы на закупки товаров, работ, услуг] [Услуги по содержанию имущества - Услуги по эксплуатации, техническому обслуживанию, мониторингу и ремонту с заменой запасных частей систем обеспечения пожарной безопасности на объектах] [225] [Услуги по эксплуатации, техническому обслуживанию, мониторингу и ремонту с заменой запасных частей систем обеспечения пожарной безопасности на объектах, количество месяцев]</t>
  </si>
  <si>
    <t>[Расходы на закупки товаров, работ, услуг] [Оказание услуг по техническому обслуживанию газопроводов, сооружений на них и (или) газового оборудования] [225] [ТО газового оборудования]</t>
  </si>
  <si>
    <t>[Расходы на закупки товаров, работ, услуг] [Текущий ремонт зданий] [225] [Текущий ремонт коридора 1-го этажа учебного корпуса по адресу: МО, г.Балашиха, проспект Ленина, д.69 (замена инженерных сетей (канализация, отопление, водопровод по подвалу, ремонт наружных канализационных колодцев)]</t>
  </si>
  <si>
    <t>[Расходы на закупки товаров, работ, услуг] [Текущий ремонт зданий] [225] [Текущий ремонт помещений столовой, библиотеки, замена окон на 1-м этаже, наружные сети отопления в учебном корпусе по адресу: МО, г.Электроугли, площадь Октября, д.4]</t>
  </si>
  <si>
    <t>[Расходы на закупки товаров, работ, услуг] [Текущий ремонт зданий] [225] [Текущий ремонт туалетов по адресу: МО, г.Старая Купавна, Большая Московская, д.190]</t>
  </si>
  <si>
    <t>[Расходы на закупки товаров, работ, услуг] [Текущий ремонт зданий] [225] [Текущий ремонт учебного корпуса по адресу Московская область, г. Балашиха, мкр-н Железнодорожный, ул. Автозаводская, д. 48 А (Замена окон)]</t>
  </si>
  <si>
    <t>[Расходы на закупки товаров, работ, услуг] [Текущий ремонт зданий] [225] [Текущий ремонт здания мастерских -Московская область, г.Балашиха, проспект Ленина, д.67 (ремонт отопления, канализации)]</t>
  </si>
  <si>
    <t>[Расходы на закупки товаров, работ, услуг] [Текущий ремонт зданий] [225] [Текущий ремонт вводных энергопотребляющих панелей по адресу: Московская область, город Реутов, Юбилейный проспект, дом 58]</t>
  </si>
  <si>
    <t>[Расходы на закупки товаров, работ, услуг] [Текущий ремонт зданий] [225] [Текущий ремонт канализации, ГВС,ХВС с 4-го по 9-й этаж по адресу: МО, г.Балашиха, ул.Комсомольская, д.13]</t>
  </si>
  <si>
    <t>[Расходы на закупки товаров, работ, услуг] [Текущий ремонт зданий] [225] [Текущий ремонт помещения столовой по адресу: Московская область, город Реутов, Юбилейный проспект, дом 58]</t>
  </si>
  <si>
    <t>[Расходы на закупки товаров, работ, услуг] [Текущий ремонт зданий] [225] [Выполнение работ по подготовке к отопительному сезону 2025-2026
г.г. зданий ГАПОУ МО "ПК "Энергия", кол-во зданий]</t>
  </si>
  <si>
    <t>[Расходы на закупки товаров, работ, услуг] [Текущий ремонт зданий] [225] [Текущий ремонт здания гаража по адресу Московская обл, г Балашиха, мкр Ольгино, ул Граничная, д 4]</t>
  </si>
  <si>
    <t>[Расходы на закупки товаров, работ, услуг] [Текущий ремонт зданий] [225] [Текущий ремонт асфальтового покрытия по адресу Московская обл, г Балашиха, мкр Железнодорожный, ул Автозаводская, влд 48А]</t>
  </si>
  <si>
    <t>[Расходы на закупки товаров, работ, услуг] [Текущий ремонт зданий] [225] [Текущий ремонт зданий мастерских по адресу М.О., г.Балашиха, просп.Ленина, д.69,67а (ремонт коридоров и лестничных маршев)]</t>
  </si>
  <si>
    <t>[Расходы на закупки товаров, работ, услуг] [Текущий ремонт зданий] [225] [Текущий ремонт кровли по адресу: МО, г.Ногинск, ул.Климова, д.46Г]</t>
  </si>
  <si>
    <t>[Расходы на закупки товаров, работ, услуг] [Текущий ремонт зданий] [225] [Текущий ремонт по адресу Московская обл, г Балашиха, мкр Ольгино, ул Граничная, д 4 (замена теплообменника, устройство вентиляции, ремонт отопления)]</t>
  </si>
  <si>
    <t>[Расходы на закупки товаров, работ, услуг] [Текущий ремонт зданий] [225] [Текущий ремонт инженерных сетей по адресу: МО, г.Ногинск, ул. 3-го Интернационала]</t>
  </si>
  <si>
    <t>[Расходы на закупки товаров, работ, услуг] [Текущий ремонт зданий] [225] [Текущий ремонт - Модернизация газовой котельной по адресу Московская обл, г Балашиха, ул. Советская 78А]</t>
  </si>
  <si>
    <t>[Расходы на закупки товаров, работ, услуг] [Оказание услуг по комплексному техническому и сервисному обслуживанию, эксплуатации и планово-предупредительному ремонту систем] [225] [Оказание услуг по комплексному техническому и сервисному обслуживанию, эксплуатации и планово-предупредительному ремонту, месяц систем]</t>
  </si>
  <si>
    <t>[Расходы на закупки товаров, работ, услуг] [Оказание услуг по техническому обслуживанию  системы контроля и управления доступом и металлоонаружителя  стационарного микропро] [225] [Оказание услуг по техническому обслуживанию  системы контроля и управления доступом и металлоонаружителя  стационарного микропро]</t>
  </si>
  <si>
    <t>[Расходы на закупки товаров, работ, услуг] [Оказание услуг по устранению засора канализационной сети] [225] [Оказание услуг по устранению засора канализационной сети]</t>
  </si>
  <si>
    <t>[Расходы на закупки товаров, работ, услуг] [Оказание услуг по замерам сопротивления изоляции на объектах] [225] [Оказание услуг по замерам сопротивления изоляции на объектах]</t>
  </si>
  <si>
    <t>[Расходы на закупки товаров, работ, услуг] [Иные работы по содержанию имущества (ТО, текущий ремонт и т.д.)] [225] [Иные работы по содержанию имущества, мес]</t>
  </si>
  <si>
    <t>[Расходы на закупки товаров, работ, услуг] [Услуги по содержанию имущества - работы по дератизации и дезинсекции] [225] [работы по дератизации и дезинсекции, количество услуг]</t>
  </si>
  <si>
    <t>[Расходы на закупки товаров, работ, услуг] [Прочие работы и услуги] [226] [Оказание услуг по поддержанию готовности выполнения аварийно-спасательных работ и обеспечению пожарной безопасности при ликвидации ЧС природного или техногенного характера на газовой котельной, месяц]</t>
  </si>
  <si>
    <t>[Расходы на закупки товаров, работ, услуг] [Утилизация ртутьсодержащих отходов] [226] [Услуги по утилизации люминесцентных и ртутьсодержащих ламп, Условная единица]</t>
  </si>
  <si>
    <t>[Расходы на закупки товаров, работ, услуг] [Предоставление помещения для учебных занятий по физической культуре] [226] [Предоставление помещения для учебных занятий по физической культуре, месяцев]</t>
  </si>
  <si>
    <t>[Расходы на закупки товаров, работ, услуг] [Услуга по сопровождению Электронного периодического справочника "КонсультантПлюс"] [226] [Оказание услуг по адаптации и сопровождению экземпляров справочно-правовой системы "КонсультантПлюс", месяцев]</t>
  </si>
  <si>
    <t>[Расходы на закупки товаров, работ, услуг] [Прочие работы и услуги] [226] [Услуги по обеспечению ковровыми покрытиями и уходу за предоставляемыми ковровыми покрытиями, месяц]</t>
  </si>
  <si>
    <t>[Расходы на закупки товаров, работ, услуг] [Прочие работы и услуги] [226] [Оказание услуг по ежемесячной проверке системы автоматики загазованности (автоматика безопасности 2-х котлов "Универсал"), месяц]</t>
  </si>
  <si>
    <t>[Расходы на закупки товаров, работ, услуг] [прочие услуги (мед.осмотры, периодические издания, повышение квалификации и др)] [226] [прочие работы и услуги, штук договоров]</t>
  </si>
  <si>
    <t>86</t>
  </si>
  <si>
    <t>[Расходы на закупки товаров, работ, услуг] [Прочие услуги] [226] [Передача простой неисключительной лицензии на использование ПО «Отраслевой информационный ресурс» в составе ПО «ЭС«РАМЗЭС 2.0» (в реестре отечественного ПО с 18.05.2017 г., рег. номер ПО: 3566, Правообладатель - ООО «ФИНАТЕК», Свидетельство о госрегистрации программ для ЭВМ № 2016618923 от 10.08.2016 г.) сроком лицензии до 31.05.2023, штук]</t>
  </si>
  <si>
    <t>[Расходы на закупки товаров, работ, услуг] [Оказание услуг по предоставлению периодических подписных изданий на 2025 год] [226] [Подписка на газеты и журналы, месяц]</t>
  </si>
  <si>
    <t>132</t>
  </si>
  <si>
    <t>[Расходы на закупки товаров, работ, услуг] [Услуги по охране объектов охраны и имущества, обеспечению внутриобъектового и пропускного режима] [226] [Оказание услуг по охране объектов и имущества, а также обеспечение внутриобъектового и пропускного режимов на объектах Учреждения, месяц]</t>
  </si>
  <si>
    <t>[Расходы на закупки товаров, работ, услуг] [Оказание охранных услуг путем оперативного реагирования группой задержания вневедомственной охраны на сигнал "Тревога"] [226] [Оказание охранных услуг путем оперативного реагирования группой задержания вневедомственной охраны на сигнал "Тревога", формируемый комплексом технических средств тревожной сигнализации , месяц]</t>
  </si>
  <si>
    <t>[Расходы на закупки товаров, работ, услуг] [Прочие работы и услуги] [226] [Оказание услуг по разработке проектной и рабочей документации, штук]</t>
  </si>
  <si>
    <t>[Расходы на закупки товаров, работ, услуг] [Прочие работы и услуги] [226] [Оказание услуг на предоставление неисключительных прав использования программ для ЭВМ "Контур.Экстерн", штук]</t>
  </si>
  <si>
    <t>[Расходы на закупки товаров, работ, услуг] [Прочие работы и услуги] [226] [Закупка программного продукта СДО iSpring Learn (простой (неисключительной) лицензии) серверной версии для 500 пользователей, штук]</t>
  </si>
  <si>
    <t>[Расходы на закупки товаров, работ, услуг] [Оказание услуг по страхованию автотранспорта] [227] [автотранспорт, единиц]</t>
  </si>
  <si>
    <t>6. Расчеты (обоснования) расходов на закупки товаров, работ, услуг (343)</t>
  </si>
  <si>
    <t>[Расходы на закупки товаров, работ, услуг] [Закупка нефтепродуктов] [343] [Бензин АИ 92, л]</t>
  </si>
  <si>
    <t>[Расходы на закупки товаров, работ, услуг] [Закупка нефтепродуктов] [343] [Дизельное топливо, л]</t>
  </si>
  <si>
    <t>97</t>
  </si>
  <si>
    <t>[Расходы на закупки товаров, работ, услуг] [Строительные материалы для нужд Учреждения] [344] [Штукатурка гипсовая (30кг), шт]</t>
  </si>
  <si>
    <t>[Расходы на закупки товаров, работ, услуг] [Строительные материалы для нужд Учреждения] [344] [Маяк штукатурный 6 мм, шт]</t>
  </si>
  <si>
    <t>[Расходы на закупки товаров, работ, услуг] [Строительные материалы для нужд Учреждения] [344] [Грунтовка 10кг., шт]</t>
  </si>
  <si>
    <t>[Расходы на закупки товаров, работ, услуг] [Строительные материалы для нужд Учреждения] [344] [ПВХ мембрана кровельная гидроизоляционная для строительных работ «Warmroof» 1,1мм, шт.]</t>
  </si>
  <si>
    <t>[Расходы на закупки товаров, работ, услуг] [Строительные материалы для нужд Учреждения] [344] [Краска для бордюров черная (25кг), шт]</t>
  </si>
  <si>
    <t>[Расходы на закупки товаров, работ, услуг] [Строительные материалы для нужд Учреждения] [344] [Прочие строительные материалы для нужд Учреждения, штук]</t>
  </si>
  <si>
    <t>[Расходы на закупки товаров, работ, услуг] [Строительные материалы для нужд Учреждения] [344] [прочие строительные материалы, шт]</t>
  </si>
  <si>
    <t>[Расходы на закупки товаров, работ, услуг] [Строительные материалы для нужд Учреждения] [344] [Краска для бордюров белая (25кг), шт.]</t>
  </si>
  <si>
    <t>[Расходы на закупки товаров, работ, услуг] [Строительные материалы для нужд Учреждения] [344] [Пескобетон М-300 (40кг), шт]</t>
  </si>
  <si>
    <t>[Расходы на закупки товаров, работ, услуг] [Строительные материалы для нужд Учреждения] [344] [Мастика битумная Империал, шт]</t>
  </si>
  <si>
    <t>[Расходы на закупки товаров, работ, услуг] [Строительные материалы для нужд Учреждения] [344] [Перфорированная лента, шт]</t>
  </si>
  <si>
    <t>[Расходы на закупки товаров, работ, услуг] [Строительные материалы для нужд Учреждения] [344] [Герметик полиуретановый, однокомпонентный, шт]</t>
  </si>
  <si>
    <t>6. Расчеты (обоснования) расходов на закупки товаров, работ, услуг (345)</t>
  </si>
  <si>
    <t>[Расходы на закупки товаров, работ, услуг] [поставка расходных материалов] [345] [Прочий Мягкий инвентарь, шт.]</t>
  </si>
  <si>
    <t>93</t>
  </si>
  <si>
    <t>[Расходы на закупки товаров, работ, услуг] [Закупка постельного белья для студентов проживающих в общежитии образовательного учреждения] [345] [Комплект постельного белья - бязь 140 гр. с одной наволочкой, шт.]</t>
  </si>
  <si>
    <t>[Расходы на закупки товаров, работ, услуг] [Товары для проведения демонстрационного экзамена  в Московской области по компетенции "Парикмахерское исскусство"] [346] [Товары для проведения демонстрационного экзамена в Московской области по компетенции "Парикмахерское исскусство", штук]</t>
  </si>
  <si>
    <t>[Расходы на закупки товаров, работ, услуг] [Товары по компетенции "Реставрация произведений из дерева" в рамках проведения демонстрационного экзамена] [346] [Товары по компетенции "Реставрация произведений из дерева" в рамках проведения демонстрационного экзамена , штук]</t>
  </si>
  <si>
    <t>[Расходы на закупки товаров, работ, услуг] [Закупка расходных материалов в рамках организации и проведения демонстрационного экзамена] [346] [Прочие расходные материалы, штук]</t>
  </si>
  <si>
    <t>39</t>
  </si>
  <si>
    <t>[Расходы на закупки товаров, работ, услуг] [поставка расходных материалов для нужд Учреждения] [346] [поставка прочих расходных материалов, штук]</t>
  </si>
  <si>
    <t>127</t>
  </si>
  <si>
    <t>[Расходы на закупки товаров, работ, услуг] [Закупка картриджей для образовательного учреждения] [346] [Картридж с тонером F+ imaging черный 15000 стр. для F+ P40dn/M40adn, штук]</t>
  </si>
  <si>
    <t>[Расходы на закупки товаров, работ, услуг] [Закупка картриджей для образовательного учреждения] [346] [Картридж NVР совместимый NV-CEXV49 Magenta для Canon iR ADV C3320/3320i/3325i/3330i/3530i/3525i/3520i (19000k), штук]</t>
  </si>
  <si>
    <t>[Расходы на закупки товаров, работ, услуг] [Закупка картриджей для образовательного учреждения] [346] [Картридж NVP совместимый NV-CE285A для HP LaserJet Pro M1132/ M1212nf/ M1217nfw/ P1102/ P1102w/ P1102w/ M1214nfh/ M1132s (1600k), штук]</t>
  </si>
  <si>
    <t>[Расходы на закупки товаров, работ, услуг] [Расходы за счет остатка на начало года  - Приобретение расходных материалов в рамках мероприятий подготовки к демонстрационному экзамену] [346] [Расходные материалы по компетенции «Токарные и Фрезерные работы на станках с ЧПУ» для подготовки к демонстрационному экзамену, кол-во единиц]</t>
  </si>
  <si>
    <t>6. Расчеты (обоснования) расходов на закупки товаров, работ, услуг (349)</t>
  </si>
  <si>
    <t>[Расходы на закупки товаров, работ, услуг] [Продукция разового применения] [349] [Приобретение наградной продукции (кубки, грамоты, значки, сувенирная продукция), штук]</t>
  </si>
  <si>
    <t>[Расходы на закупки товаров, работ, услуг] [Оказание услуг на поставку тепловой энергии и горячего водоснабжения] [223] [Тепловая энергия, г. Реутов, Юбилейный проспект, д.58 (общежитие), Гкал]</t>
  </si>
  <si>
    <t>[Расходы на закупки товаров, работ, услуг] [Оказание услуг на поставку тепловой энергии и горячего водоснабжения] [223] [Поставка тепловой энергии на объект г. Реутов Юбилейный проспект д.58 (учебный корпус), гКал]</t>
  </si>
  <si>
    <t>[Расходы на закупки товаров, работ, услуг] [Поставка электроэнергии] [223] [Электроэнергия, кВт]</t>
  </si>
  <si>
    <t>[Расходы на закупки товаров, работ, услуг] [Оказание услуг по теплоснабжению] [223] [Оказание услуг по теплоснабжению мкр. Железнодорожный (общежитие), Гкал]</t>
  </si>
  <si>
    <t>[Расходы на закупки товаров, работ, услуг] [Оказание услуг по теплоснабжению] [223] [Оказание услуг по теплоснабжению г. Балашиха, Комсомольская, д. 13 (общежитие), Гкал]</t>
  </si>
  <si>
    <t>[Расходы на закупки товаров, работ, услуг] [Оказание услуг по теплоснабжению] [223] [Горячая вода по адресу: М,О. г. Балашиха, мкр. Ольгино, ул. Граничная , д. 4а (общежитие), Гкал]</t>
  </si>
  <si>
    <t>[Расходы на закупки товаров, работ, услуг] [Поставка тепловой энергии объекте М.О., г. Ногинск, Климова, 46г] [223] [Горячая вода, объект г. Ногинск,ул. Климова, 46г, Гкал]</t>
  </si>
  <si>
    <t>[Расходы на закупки товаров, работ, услуг] [Поставка тепловой энергии объекте М.О., г. Ногинск, Климова, 46г] [223] [Теплоснабжение, объект г. Ногинск, ул. 3-го Интернационала, д. 59, Гкал]</t>
  </si>
  <si>
    <t>[Расходы на закупки товаров, работ, услуг] [Поставка тепловой энергии объекте М.О., г. Ногинск, Климова, 46г] [223] [Теплоснабжение, объект г. Ногинск,ул. Климова, 46г, Гкал]</t>
  </si>
  <si>
    <t>74</t>
  </si>
  <si>
    <t>[Расходы на закупки товаров, работ, услуг] [Теплоснабжение, объект г. Старая Купавна, Чехова 12-12а] [223] [Теплоснабжение, объект г. Старая Купавна, Чехова 12-12а, Гкал]</t>
  </si>
  <si>
    <t>[Расходы на закупки товаров, работ, услуг] [Закупка электроэнергии] [223] [Электроснабжение за декабрь г. Ногинск, Климова, 46г, Квт]</t>
  </si>
  <si>
    <t>[Расходы на закупки товаров, работ, услуг] [Оказание услуг на поставку тепловой энергии и горячего водоснабжения] [223] [Московская область, г. Реутов,  ул. Юбилейный
проспект, д. 58
 (учебный корпус), Гкал]</t>
  </si>
  <si>
    <t>[Расходы на закупки товаров, работ, услуг] [Оказание услуг на поставку тепловой энергии и горячего водоснабжения] [223] [Горячее водоснабжение (учебный корпус), Гкал]</t>
  </si>
  <si>
    <t>[Расходы на закупки товаров, работ, услуг] [Поставка электроэнергии] [223] [Элктроэнергия, кВт]</t>
  </si>
  <si>
    <t>[Расходы на закупки товаров, работ, услуг] [Поставка газа на объект: М.О. г. Балашиха, мкр. Железнодорожный, ул. Советская, 78А, м3] [223] [газ природный]</t>
  </si>
  <si>
    <t>[Расходы на закупки товаров, работ, услуг] [Оказание услуг по теплоснабжению] [223] [Тепловая энергия по адресу М,О. г. Балашиха, мкр. Железнодорожный, ул. Автозаводская , д. 48А, Гкал]</t>
  </si>
  <si>
    <t>[Расходы на закупки товаров, работ, услуг] [Оказание услуг по теплоснабжению] [223] [Теплоснабжение по адресу: М,О. г. Балашиха, мкр. Железнодорожный,  Маяковского, д.20А (ФОК), Гкал]</t>
  </si>
  <si>
    <t>[Расходы на закупки товаров, работ, услуг] [Поставка тепловой энергии и горячей воды объекте: МО, Ногинский р-н, г. Старая Купавна, ул. Московская д. 190] [223] [Тепловая энергия, Гкал]</t>
  </si>
  <si>
    <t>[Расходы на закупки товаров, работ, услуг] [Поставка тепловой энергии и горячей воды объекте М.О., Ногинский р-н, г. Электроугли пл. Октября, д. 4] [223] [Горячее водоснабжение, Гкал]</t>
  </si>
  <si>
    <t>[Расходы на закупки товаров, работ, услуг] [Поставка тепловой энергии и горячей воды объекте М.О., Ногинский р-н, г. Электроугли пл. Октября, д. 4] [223] [тепловая энергия, Гкал]</t>
  </si>
  <si>
    <t>[Расходы на закупки товаров, работ, услуг] [Коммунальные услуги - Электроэнергия] [223] [Московская область, г.Балашиха, проспект Ленина, д.67а - Электроэнергия, кВт]</t>
  </si>
  <si>
    <t>[Расходы на закупки товаров, работ, услуг] [Коммунальные услуги - Электроэнергия] [223] [Московская область, г.Балашиха, микрорайон Кучино, ул.Гидрогородок, д.3 - Электроэнергия, Квт]</t>
  </si>
  <si>
    <t>[Расходы на закупки товаров, работ, услуг] [Коммунальные услуги по отоплению] [223] [Московская область, г.Балашиха, микрорайон Кучино, ул.Гидрогородок, д.3 - Теплоэнергия, Гкал]</t>
  </si>
  <si>
    <t>[Расходы на закупки товаров, работ, услуг] [Коммунальные услуги по отоплению] [223] [Московская область, г.Балашиха, проспект Ленина, д.67а - Тепловая энергия, Гкал]</t>
  </si>
  <si>
    <t>1.    Обоснование (расчет) плановых показателей поступлений по статье 120 «Доходы от собственности» аналитической группы подвида доходов бюджетов</t>
  </si>
  <si>
    <t>1.1. Расчет доходов от использования имущества, находящегося в государственной собственности и переданного в аренду</t>
  </si>
  <si>
    <t>Наименование доходов</t>
  </si>
  <si>
    <t>на 2025 год (на текущий финансовый год)</t>
  </si>
  <si>
    <t>на 2026 год (на первый год планового периода)</t>
  </si>
  <si>
    <t>на 2027 год (на второй год планового периода)</t>
  </si>
  <si>
    <t>Планируемый объем (ед.)</t>
  </si>
  <si>
    <t>Средний тариф (плата) за единицу (руб.)</t>
  </si>
  <si>
    <t>Доход (руб.), (гр.4 x гр. 5)</t>
  </si>
  <si>
    <t>Доход (руб.), (гр.7 x гр. 8)</t>
  </si>
  <si>
    <t>Доход (руб.), (гр.10 x гр. 11)</t>
  </si>
  <si>
    <t>Общежитие - городской округ Балашиха, ул. Комсомольская, д.13</t>
  </si>
  <si>
    <t>Общежитие - городской округ Балашиха, мкр. Ольгино, ул. Граничная 4А  (кол-во проживающих 70 чел. (112 комнат))</t>
  </si>
  <si>
    <t>Общежитие - г. Ногинск, ул. Климова 46Г      (кол-во проживающих 125 чел.(234 комнаты))</t>
  </si>
  <si>
    <t>Общежитие - г. Реутов, Юбилейный проспект  д. 58 (кол-во проживающих 290 чел. (144 комнаты))</t>
  </si>
  <si>
    <t>Общежитие -г.Старая Купавна, ул.Чехова, д.12-12А</t>
  </si>
  <si>
    <t>2.    Обоснование (расчет) плановых показателей поступлений по статье 130 «Доходы от оказания платных услуг (работ), компенсаций затрат» аналитической группы подвида доходов бюджетов</t>
  </si>
  <si>
    <t>2.1. Расчет доходов от оказания услуг, выполнения работ, реализации готовой продукции на платной основе</t>
  </si>
  <si>
    <t>Доходы от оказание платных услуг, работ (платное обучение (предоставление СПО)  мкр.Железнодорожный, ул.Советская (СП ЦАП)</t>
  </si>
  <si>
    <t>Доходы от оказание платных услуг, работ (платное обучение (предоставление СПО)  мкр.Железнодорожный, ул.Граничная (СП ЦМП)</t>
  </si>
  <si>
    <t>Доходы от оказание платных услуг, работ (платное обучение (предоставление СПО)  в Железнодорожный)</t>
  </si>
  <si>
    <t>Доходы от оказание платных услуг, работ (платное обучение (предоставление СПО)  Заочное отделение)</t>
  </si>
  <si>
    <t>Доходы от оказание платных услуг, работ (платное обучение (предоставление СПО)  в СП Ногинск)</t>
  </si>
  <si>
    <t>Доходы от оказание платных услуг, работ (платное обучение (предоставление СПО)  в СП Старая Купавна)</t>
  </si>
  <si>
    <t>Доходы от оказание платных услуг, работ (платное обучение (предоставление СПО)  в СП Электроугли)</t>
  </si>
  <si>
    <t>Доходы от оказание платных услуг, работ (платное обучение (предоставление СПО)  в СП Реутов)</t>
  </si>
  <si>
    <t>Доходы по условным арендным платежам - Размещение оборудования (ПАО "МТС" дог. №D180017735 от 28.12.2018), месяцев</t>
  </si>
  <si>
    <t>Доходы по условным арендным платежам - Размещение оборудования (ООО "Капитал"дог. №1-РО от 01.01.2016), месяцев</t>
  </si>
  <si>
    <t>Доходы по условным арендным платежам -Размещение оборудования (ПАО "ВымпелКом" дог. №3562/1217 от 16.03.2018), месяцев</t>
  </si>
  <si>
    <t>Доходы по условным арендным платежам - Размещение оборудования (ПАО "ВымпелКом" дог. №16035/1017 от 16.03.2018), месяцев</t>
  </si>
  <si>
    <t>Доходы по условным арендным платежам -Размещение оборудования (ПАО "МегаФон" дог. №А18-2069-У-19980 от 16.04.2018), месяцев</t>
  </si>
  <si>
    <t>Доходы по условным арендным платежам -Размещение оборудования (ООО "Т2 Мобайл" дог. №МО1142 от 28.03.2018), месяцев</t>
  </si>
  <si>
    <t>Договор от 17.10.2024 №1710/2024 с ИП Юдицкая А.А.  по предоставлению помещений для учебных занятий по физической культуре (код по ОКВЭД 96.04 «Деятельность физкультурно- оздоровительная»), месяцев</t>
  </si>
  <si>
    <t>Договор от 03.09.2024 №Б12-24 с ИП Соколов М.А. по предоставлению помещений для учебных занятий по физической культуре (код по ОКВЭД 96.04 «Деятельность физкультурно- оздоровительная»), месяцев</t>
  </si>
  <si>
    <t>Договор от 14.10.2024 №1410/2024 с ИП Цветкова Е.Б. по предоставлению помещений для учебных занятий по физической культуре (код по ОКВЭД 96.04 «Деятельность физкультурно- оздоровительная»), месяцев</t>
  </si>
  <si>
    <t>Доходы от проживания студентов в общежитии по адресу Г.Старая Купавна, ул. Чехова, д.12-12А за период с января по декабрь, человек</t>
  </si>
  <si>
    <t>Прочие доходы от продажи платных услуг населению - Обучение в сетевой форме по проф.подготовке водителей кат "В" студентов колледжа</t>
  </si>
  <si>
    <t>Поступление денежных средств от образовательных организаций  на основании Договоров на оплату организационного взноса за проведение демонстрационного экзамена по профессии "Оператор станков с программным управлением" на базе ГАПОУ МО «ПК «Энергия»</t>
  </si>
  <si>
    <t>Прочие доходы от продажи платных услуг населению - Реализация образовательных программ профессиональной подготовки в сетевой форме водителей категории "В","С" -АНО ДПО Автошкола "Профи" Договор №02/08-2022 от 31.08.2022</t>
  </si>
  <si>
    <t>Дополнительное профессиональное образование. Обучение профессии (специальности) "Водитель погрузчика  категории "В" с присвоением квалификационного разряда)</t>
  </si>
  <si>
    <t>Курсы повышения квалификации - Обучение  обучающихся по  программе повышения квалификации "Веб-дизайн"</t>
  </si>
  <si>
    <t>Прочие доходы от продажи платных услуг - Оказание платных образовательных услуг в сфере дополнительного профессионального образования по повышению квалификации</t>
  </si>
  <si>
    <t>Оказание платных образовательных услуг по дополнительной профессиональной программе "Оператор станков с программным управлением" (повышение квалификации) по компетенции "Токарные работы на станках с ЧПУ"</t>
  </si>
  <si>
    <t>Прочие доходы от продажи платных услуг населению - Реализация образовательных программ профессиональной подготовки в сетевой форме водителей категории "В" -ООО "Фортуна 17" - Договор №12/2024 от 29.12.2023</t>
  </si>
  <si>
    <t>Курсы повышения квалификации для работников организации по направлениям: "Охрана труда для руководителей и специалистов учреждения (офиса)", "Пожарно-технический минимум для руководителей и специалистов учреждения (офиса)", "Электробезопасность"</t>
  </si>
  <si>
    <t>Прочие доходы от продажи платных услуг населению - Реализация образовательных программ профессиональной подготовки в сетевой форме водителей категории "В","С" -АНО ДПО "РАВМ" - Договор 07к/2020 от 01.08.2020</t>
  </si>
  <si>
    <t>Доходы от проживания студентов в общежитии по адресу Г.Железнодорожный, ул.Граничная. д.4А за период с января по декабрь, человек</t>
  </si>
  <si>
    <t>Курсовая подготовка, обучение по дополнительным образовательным услугам - образовательных услуг по дополнительной профессиональной программе "Парикмахер"</t>
  </si>
  <si>
    <t>Прочие доходы от продажи платных услуг населению - Реализация образовательных программ профессиональной подготовки в сетевой форме водителей категории "А","В","С","D","Е" -ООО "Автошкола "АВСДЕ"- Договор №01/08-2022 от 31.08.2022</t>
  </si>
  <si>
    <t>Обучение по дополнительным образовательным программам - обучение в подразделении "Многофункциональный центр прикладных квалификаций"  Водитель погрузчика, базовая компьютерная подготовка, электрогазосварщик, водитель внедорожных мототранспортных средств, пожарно-технический минимум для руководителей и другие курсы</t>
  </si>
  <si>
    <t>Доходы от проживания студентов в общежитии по адресу Г.Ногинск, ул.Климова, 46Г за период с января по декабрь, человек</t>
  </si>
  <si>
    <t>ООО «1Т» на основании Договора № 49 от 07.09.2023 за Услуги по
 привлечению обучающихся, за каждого Клиента успешно освоившего 
образовательные модули в онлайн-формате, чел.</t>
  </si>
  <si>
    <t>2.2. Расчет доходов от оказания услуг (выполнения работ) в рамках установленного государственного задания</t>
  </si>
  <si>
    <t>Методическое обеспечение образовательной деятельности</t>
  </si>
  <si>
    <t>Реализация образовательных программ среднего профессионального образования - программ подготовки специалистов среднего звена</t>
  </si>
  <si>
    <t>Реализация основных профессиональных образовательных программ профессионального обучения - программ профессиональной подготовки по профессиям рабочих, должностям служащих</t>
  </si>
  <si>
    <t>Реализация образовательных программ среднего профессионального образования - программ подготовки квалифицированных рабочих, служащих</t>
  </si>
  <si>
    <t>2.3.  Расчет доходов от оказания услуг в рамках обязательного медицинского страхования</t>
  </si>
  <si>
    <t>3.    Обоснование (расчет) плановых показателей поступлений по статье 140 «Штрафы, пени, неустойки, возмещения ущерба» аналитической группы подвида доходов бюджетов</t>
  </si>
  <si>
    <t>3.1. Расчет доходов от штрафов, пеней, неустойки, возмещения ущерба</t>
  </si>
  <si>
    <t>Планируемый  размер поступлений (руб.)</t>
  </si>
  <si>
    <t>Поступления денежных средств на основании требовании об оплате неустойки за неисполнение условий договоров-</t>
  </si>
  <si>
    <t>4.    Обоснование (расчет) плановых показателей поступлений по статье 150 «Безвозмездные денежные поступления» аналитической группы подвида доходов бюджетов</t>
  </si>
  <si>
    <t>4.1. Расчет доходов от безвозмездных денежных поступлений</t>
  </si>
  <si>
    <t>Распоряжение Министерства образования Московской области от 03.10.2024 № Р-1390 "О внесении изменений в распоряжение Министерства образования
Московской области от 26.01.2024 № Р-76 «О предоставлении в 2024-2025 годах
субсидий на иные цели профессиональным образовательным организациям,
подведомственным Министерству образования Московской области,
на проведение капитального ремонта»</t>
  </si>
  <si>
    <t>5.    Обоснование (расчет) плановых показателей поступлений по статье 180 «Прочие доходы» аналитической группы подвида доходов бюджетов</t>
  </si>
  <si>
    <t>5.1. Расчет прочих доходов</t>
  </si>
  <si>
    <t>5.2 Расчет выплат, уменьшающих доход</t>
  </si>
  <si>
    <t>Налоговая база (руб.)</t>
  </si>
  <si>
    <t>Ставка налога (%)</t>
  </si>
  <si>
    <t>Сумма исчисленного налога, подлежа-щего уплате (руб.) (гр. 4 x гр. 5 / 100)</t>
  </si>
  <si>
    <t>Сумма исчисленного налога, подлежа-щего уплате (руб.) (гр. 7 x гр. 8 / 100)</t>
  </si>
  <si>
    <t>Сумма исчисленного налога, подлежа-щего уплате (руб.) (гр. 10 x гр. 11 / 100)</t>
  </si>
  <si>
    <t>Доходы по условным арендным платежам</t>
  </si>
  <si>
    <t>ООО «1Т» на основании Договора № 49 от 07.09.2023 за Услуги по
 привлечению обучающихся, за каждого Клиента успешно освоившего 
образовательные модули в онлайн-формате</t>
  </si>
  <si>
    <t>Показатели по поступлениям и выплатам учреждения на 2025 год и плановый период 2026 - 2027 годов (Таблица 2)</t>
  </si>
  <si>
    <t>Объем финансового обеспечения, рублей (с точностью до двух знаков после запятой - 0,00)</t>
  </si>
  <si>
    <t>2025 финансовый год</t>
  </si>
  <si>
    <t>плановый период</t>
  </si>
  <si>
    <t>2026 года</t>
  </si>
  <si>
    <t>2027 года</t>
  </si>
  <si>
    <t>Субсидия на финансовое обеспечение выполнения государственного задания</t>
  </si>
  <si>
    <t>Субсидии, предоставляемые в соответствии с абз. 2 п. 1 статьи 78.1 БК РФ(иные субсидии)</t>
  </si>
  <si>
    <t>Субсидии на осуществление капитальных вложений</t>
  </si>
  <si>
    <t>Средства обязательного медицинского страхования</t>
  </si>
  <si>
    <t>Поступления от оказания услуг (выполнения работ) на платной основе и от иной приносящей доход деятельности</t>
  </si>
  <si>
    <t>в т.ч. на просроченную кредиторскую задолженность</t>
  </si>
  <si>
    <t>Из них гранты</t>
  </si>
  <si>
    <t>Анализ ФОТ</t>
  </si>
  <si>
    <t>Группа персонала</t>
  </si>
  <si>
    <t>Средняя численность</t>
  </si>
  <si>
    <t>Фон оплаты труда (лимит)</t>
  </si>
  <si>
    <t>Фон оплаты труда (план)</t>
  </si>
  <si>
    <t>Отклонение</t>
  </si>
  <si>
    <t>Механик</t>
  </si>
  <si>
    <t>Инженер</t>
  </si>
  <si>
    <t>Главный специалист по защите информации</t>
  </si>
  <si>
    <t>Ведущий программист</t>
  </si>
  <si>
    <t>Ведущий технолог</t>
  </si>
  <si>
    <t>Ведущий специалист</t>
  </si>
  <si>
    <t>Фельдшер</t>
  </si>
  <si>
    <t>Делопроизводитель</t>
  </si>
  <si>
    <t>Лаборант (компьютерного класса)</t>
  </si>
  <si>
    <t>Секретарь</t>
  </si>
  <si>
    <t>Ведущий документовед</t>
  </si>
  <si>
    <t>Слесарь-ремонтник</t>
  </si>
  <si>
    <t>Техник</t>
  </si>
  <si>
    <t>Специалист</t>
  </si>
  <si>
    <t>Ассистент</t>
  </si>
  <si>
    <t>Юрисконсульт</t>
  </si>
  <si>
    <t>Ведущий инженер</t>
  </si>
  <si>
    <t>Администратор</t>
  </si>
  <si>
    <t>Секретарь учебной части</t>
  </si>
  <si>
    <t>Лаборант</t>
  </si>
  <si>
    <t>Техник 1 категории</t>
  </si>
  <si>
    <t>Слесарь по ремонту автомобилей</t>
  </si>
  <si>
    <t>Ведущий инженер по организации труда</t>
  </si>
  <si>
    <t>Архивариус</t>
  </si>
  <si>
    <t>Диспетчер</t>
  </si>
  <si>
    <t>Старший лаборант</t>
  </si>
  <si>
    <t>Инженер по защите информации</t>
  </si>
  <si>
    <t>Калькулятор</t>
  </si>
  <si>
    <t>Программист</t>
  </si>
  <si>
    <t>Ведущий юристконсульт</t>
  </si>
  <si>
    <t>Прочий педагогический персонал</t>
  </si>
  <si>
    <t>Ассистент (помощник)по оказанию технической помощи инвалидам и лицам с ограниченными возможностями здоровья</t>
  </si>
  <si>
    <t>Педагог-психолог</t>
  </si>
  <si>
    <t>Педагог-организатор</t>
  </si>
  <si>
    <t>Тьютор</t>
  </si>
  <si>
    <t>Методист</t>
  </si>
  <si>
    <t>Советник директора по воспитанию и взаимодействию с детскими общественными объединениями</t>
  </si>
  <si>
    <t>Педагог дополнительного образования</t>
  </si>
  <si>
    <t>Социальный педагог</t>
  </si>
  <si>
    <t>Старший мастер</t>
  </si>
  <si>
    <t>Учитель-дефектолог</t>
  </si>
  <si>
    <t>Руководитель физического воспитания</t>
  </si>
  <si>
    <t>Воспитатель</t>
  </si>
  <si>
    <t>Мастер производственного обучения</t>
  </si>
  <si>
    <t>Помошник воспитателя</t>
  </si>
  <si>
    <t>сурдопереводчик</t>
  </si>
  <si>
    <t>Старший методист</t>
  </si>
  <si>
    <t>Преподаватель-организатор основ безопасности жизнидеятельности</t>
  </si>
  <si>
    <t>Старший педагог дополнительного образования</t>
  </si>
  <si>
    <t>Ассистент (помощник)</t>
  </si>
  <si>
    <t>Руководящий персонал</t>
  </si>
  <si>
    <t>Главный инженер</t>
  </si>
  <si>
    <t>Начальник отдела содействия в трудоустройстве выпускников и профориентации</t>
  </si>
  <si>
    <t>Первый заместитель директора</t>
  </si>
  <si>
    <t>Начальник планово-экономического отдела</t>
  </si>
  <si>
    <t>Руководитель службы</t>
  </si>
  <si>
    <t>Начальник отдела</t>
  </si>
  <si>
    <t>Заведующий архивом</t>
  </si>
  <si>
    <t>Заведующий складом</t>
  </si>
  <si>
    <t>Заведующий мастерской</t>
  </si>
  <si>
    <t>Заместитель руководителя центра</t>
  </si>
  <si>
    <t>Руководитель центра</t>
  </si>
  <si>
    <t>Начальник штаба ГО</t>
  </si>
  <si>
    <t>Директор центра</t>
  </si>
  <si>
    <t>Заместитель директора центра</t>
  </si>
  <si>
    <t>Начальник отдела кадров</t>
  </si>
  <si>
    <t>Руководитель структурного подразделения</t>
  </si>
  <si>
    <t>Директор</t>
  </si>
  <si>
    <t>Заместитель директора</t>
  </si>
  <si>
    <t>Директор образовательного учреждения</t>
  </si>
  <si>
    <t>Заместитель директора образовательного учреждения</t>
  </si>
  <si>
    <t>Заместитель руководителя образовательного учреждения</t>
  </si>
  <si>
    <t>Заведующий хозяйством</t>
  </si>
  <si>
    <t>Начальник отдела государственных закупок</t>
  </si>
  <si>
    <t>Заместитель руководителя службы</t>
  </si>
  <si>
    <t>Заведующий отделом документооборота</t>
  </si>
  <si>
    <t>Заведующий структурного подразделения</t>
  </si>
  <si>
    <t>Заведующий общежитием</t>
  </si>
  <si>
    <t>Заведующий производством (шеф-повар)</t>
  </si>
  <si>
    <t>Начальник гаража</t>
  </si>
  <si>
    <t>Заведующий столовой</t>
  </si>
  <si>
    <t>Заведующий методическим кабинетом</t>
  </si>
  <si>
    <t>Педагогические работники ("указные")</t>
  </si>
  <si>
    <t>Преподаватель</t>
  </si>
  <si>
    <t>Грузчик</t>
  </si>
  <si>
    <t>Кастелянша</t>
  </si>
  <si>
    <t>Электрогазосварщик</t>
  </si>
  <si>
    <t>Кладовщик</t>
  </si>
  <si>
    <t>Водитель автомобиля</t>
  </si>
  <si>
    <t>Рабочий по комплексному обслуживанию и ремонту зданий</t>
  </si>
  <si>
    <t>Дежурный по общежитию</t>
  </si>
  <si>
    <t>Дворник</t>
  </si>
  <si>
    <t>Комендант общежития</t>
  </si>
  <si>
    <t>Слесарь-электрик по ремонту электрооборудования</t>
  </si>
  <si>
    <t>Слесарь-сантехник</t>
  </si>
  <si>
    <t>Плотник</t>
  </si>
  <si>
    <t>Повар</t>
  </si>
  <si>
    <t>Оператор газифицированной котельной</t>
  </si>
  <si>
    <t>Комендант</t>
  </si>
  <si>
    <t>Рабочий по КОЗ</t>
  </si>
  <si>
    <t>Паспортист</t>
  </si>
  <si>
    <t>Кухонный рабочий</t>
  </si>
  <si>
    <t>Буфетчик</t>
  </si>
  <si>
    <t>Педагогические работников ("указные")</t>
  </si>
  <si>
    <t>Ведущий экономист</t>
  </si>
  <si>
    <t>Начальник экономического отдела</t>
  </si>
  <si>
    <t>Начальник отдела закупок</t>
  </si>
  <si>
    <t>Заведующий библиотекой</t>
  </si>
  <si>
    <t>Библиотекарь</t>
  </si>
  <si>
    <t>Лист согласования к ПФХД № 1 от 27.12.2024</t>
  </si>
  <si>
    <t>Согласование инициировано: 25.12.2024 16:50</t>
  </si>
  <si>
    <t>№</t>
  </si>
  <si>
    <t>ФИО</t>
  </si>
  <si>
    <t>Статус</t>
  </si>
  <si>
    <t>Замечания/Комментарии</t>
  </si>
  <si>
    <t>Лёвшин Алексей Иванович (Распорядитель)</t>
  </si>
  <si>
    <t>Формирование, 05.11.2024 13:55</t>
  </si>
  <si>
    <t>Проект плана финансово-хозяйственной деятельности на 2025 год и плановый период 2026 и 2027 годов.</t>
  </si>
  <si>
    <t>Викторова Светлана Валерьевна (Учреждение)</t>
  </si>
  <si>
    <t>Согласование, 24.12.2024 11:26</t>
  </si>
  <si>
    <t>Рыковская Татьяна Леонидовна (Распорядитель)</t>
  </si>
  <si>
    <t>На доработке, 25.12.2024 16:37</t>
  </si>
  <si>
    <t>Согласование, 25.12.2024 16:50</t>
  </si>
  <si>
    <t>На доработке, 25.12.2024 17:36</t>
  </si>
  <si>
    <t>Согласование, 25.12.2024 17:39</t>
  </si>
  <si>
    <t>На доработке, 26.12.2024 09:58</t>
  </si>
  <si>
    <t>Согласование, 26.12.2024 10:03</t>
  </si>
  <si>
    <t>На доработке, 26.12.2024 10:23</t>
  </si>
  <si>
    <t>Согласование, 26.12.2024 10:25</t>
  </si>
  <si>
    <t>На доработке, 26.12.2024 14:12</t>
  </si>
  <si>
    <t>Согласование, 26.12.2024 15:46</t>
  </si>
  <si>
    <t>На доработке, 26.12.2024 17:17</t>
  </si>
  <si>
    <t>Согласование, 26.12.2024 17:18</t>
  </si>
  <si>
    <t>На доработке, 26.12.2024 17:34</t>
  </si>
  <si>
    <t>ЗП
Обоснования расходов по налогам.
34х (перечень)
225 - наименование работ
Обсовноание доходов</t>
  </si>
  <si>
    <t>Согласование, 27.12.2024 12:05</t>
  </si>
  <si>
    <t>На проверке, 27.12.2024 12:52</t>
  </si>
  <si>
    <t>На доработке, 27.12.2024 12:52</t>
  </si>
  <si>
    <t>Волков Николай Анатольевич (Распорядитель)</t>
  </si>
  <si>
    <t>На доработке, 27.12.2024 15:25</t>
  </si>
  <si>
    <t>Никитина Ольга Борисовна (Распорядитель)</t>
  </si>
  <si>
    <t>Проверен, 27.12.2024 16:44</t>
  </si>
  <si>
    <t>Утвержден, 27.12.2024 17:01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</si>
</sst>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8"/>
      <color rgb="FF000000"/>
      <name val="Verdana"/>
    </font>
    <font>
      <b/>
      <sz val="10"/>
      <color rgb="FF000000"/>
      <name val="Verdana"/>
    </font>
    <font>
      <sz val="8"/>
      <color rgb="FF1D1D1D"/>
      <name val="Verdana"/>
    </font>
    <font>
      <b/>
      <sz val="8"/>
      <color rgb="FF000000"/>
      <name val="Verdana"/>
    </font>
    <font>
      <sz val="8"/>
      <color rgb="FF000000"/>
      <name val="Verdana"/>
    </font>
    <font>
      <sz val="8"/>
      <color rgb="FF000000"/>
      <name val="Verdana"/>
    </font>
    <font>
      <sz val="8"/>
      <color rgb="FF000000"/>
      <name val="Verdana"/>
    </font>
    <font>
      <sz val="6"/>
      <color rgb="FF000000"/>
      <name val="Verdana"/>
    </font>
    <font>
      <sz val="8"/>
      <color rgb="FF000000"/>
      <name val="Verdana"/>
    </font>
    <font>
      <sz val="8"/>
      <color rgb="FF000000"/>
      <name val="Verdana"/>
    </font>
    <font>
      <b/>
      <sz val="8"/>
      <color rgb="FF000000"/>
      <name val="Verdana"/>
    </font>
    <font>
      <sz val="8"/>
      <color rgb="FF000000"/>
      <name val="Verdana"/>
    </font>
    <font>
      <b/>
      <sz val="8"/>
      <color rgb="FF000000"/>
      <name val="Verdana"/>
    </font>
    <font>
      <b/>
      <sz val="8"/>
      <color rgb="FF000000"/>
      <name val="Verdana"/>
    </font>
    <font>
      <sz val="8"/>
      <color rgb="FF000000"/>
      <name val="Verdana"/>
    </font>
    <font>
      <b/>
      <sz val="8"/>
      <color rgb="FF000000"/>
      <name val="Verdana"/>
    </font>
    <font>
      <b/>
      <sz val="8"/>
      <color rgb="FF000000"/>
      <name val="Verdana"/>
    </font>
    <font>
      <b/>
      <sz val="8"/>
      <color rgb="FF000000"/>
      <name val="Verdana"/>
    </font>
    <font>
      <sz val="8"/>
      <color rgb="FF000000"/>
      <name val="Verdana"/>
    </font>
    <font>
      <sz val="8"/>
      <color rgb="FF000000"/>
      <name val="Verdana"/>
    </font>
    <font>
      <b/>
      <sz val="8"/>
      <color rgb="FF000000"/>
      <name val="Verdana"/>
    </font>
    <font>
      <b/>
      <sz val="8"/>
      <color rgb="FF000000"/>
      <name val="Verdana"/>
    </font>
    <font>
      <i/>
      <sz val="8"/>
      <color rgb="FF000000"/>
      <name val="Verdana"/>
    </font>
    <font>
      <b/>
      <sz val="8"/>
      <color rgb="FF0000FF"/>
      <name val="Verdana"/>
    </font>
    <font>
      <b/>
      <sz val="8"/>
      <color rgb="FF0000FF"/>
      <name val="Verdana"/>
    </font>
    <font>
      <b/>
      <sz val="8"/>
      <color rgb="FF0000FF"/>
      <name val="Verdana"/>
    </font>
    <font>
      <b/>
      <sz val="8"/>
      <color rgb="FF000000"/>
      <name val="Verdana"/>
    </font>
  </fonts>
  <fills count="29">
    <fill>
      <patternFill patternType="none"/>
    </fill>
    <fill>
      <patternFill patternType="gray125"/>
    </fill>
    <fill>
      <patternFill patternType="none"/>
    </fill>
    <fill>
      <patternFill patternType="none"/>
    </fill>
    <fill>
      <patternFill patternType="solid">
        <fgColor rgb="FFCFDEF0"/>
      </patternFill>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solid">
        <fgColor rgb="FFEDEDED"/>
      </patternFill>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s>
  <borders count="27">
    <border>
      <left/>
      <right/>
      <top/>
      <bottom/>
      <diagonal/>
    </border>
    <border>
      <left/>
      <right/>
      <top/>
      <bottom/>
      <diagonal/>
    </border>
    <border>
      <left style="thin">
        <color auto="1"/>
      </left>
      <right style="thin">
        <color auto="1"/>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medium">
        <color auto="1"/>
      </top>
      <bottom/>
      <diagonal/>
    </border>
    <border>
      <left style="thin">
        <color auto="1"/>
      </left>
      <right style="thin">
        <color auto="1"/>
      </right>
      <top/>
      <bottom style="thin">
        <color auto="1"/>
      </bottom>
      <diagonal/>
    </border>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rgb="FF0000FF"/>
      </left>
      <right style="medium">
        <color rgb="FF0000FF"/>
      </right>
      <top style="medium">
        <color rgb="FF0000FF"/>
      </top>
      <bottom/>
      <diagonal/>
    </border>
    <border>
      <left style="medium">
        <color rgb="FF0000FF"/>
      </left>
      <right style="medium">
        <color rgb="FF0000FF"/>
      </right>
      <top/>
      <bottom/>
      <diagonal/>
    </border>
    <border>
      <left style="medium">
        <color rgb="FF0000FF"/>
      </left>
      <right style="medium">
        <color rgb="FF0000FF"/>
      </right>
      <top/>
      <bottom style="medium">
        <color rgb="FF0000FF"/>
      </bottom>
      <diagonal/>
    </border>
    <border>
      <left style="thin">
        <color auto="1"/>
      </left>
      <right style="thin">
        <color auto="1"/>
      </right>
      <top style="thin">
        <color auto="1"/>
      </top>
      <bottom style="thin">
        <color auto="1"/>
      </bottom>
      <diagonal/>
    </border>
  </borders>
  <cellStyleXfs count="13">
    <xf numFmtId="0" fontId="0" fillId="2" borderId="0" applyBorder="0">
      <alignment horizontal="left" vertical="center"/>
    </xf>
    <xf numFmtId="0" fontId="1" fillId="3" borderId="1" applyBorder="0">
      <alignment horizontal="center" vertical="center" wrapText="1"/>
    </xf>
    <xf numFmtId="0" fontId="2" fillId="4" borderId="2" applyBorder="0">
      <alignment horizontal="center" vertical="center" wrapText="1"/>
    </xf>
    <xf numFmtId="0" fontId="4" fillId="6" borderId="4" applyBorder="0">
      <alignment horizontal="center" vertical="center" wrapText="1"/>
    </xf>
    <xf numFmtId="0" fontId="5" fillId="7" borderId="5" applyBorder="0">
      <alignment horizontal="right" vertical="center" wrapText="1"/>
    </xf>
    <xf numFmtId="0" fontId="6" fillId="8" borderId="6" applyBorder="0">
      <alignment horizontal="left" vertical="center" wrapText="1"/>
    </xf>
    <xf numFmtId="0" fontId="10" fillId="12" borderId="10" applyBorder="0">
      <alignment horizontal="center" vertical="center" wrapText="1"/>
    </xf>
    <xf numFmtId="0" fontId="11" fillId="13" borderId="11" applyBorder="0">
      <alignment horizontal="center" vertical="center" wrapText="1"/>
    </xf>
    <xf numFmtId="0" fontId="13" fillId="15" borderId="13" applyBorder="0">
      <alignment horizontal="center" vertical="center" wrapText="1"/>
    </xf>
    <xf numFmtId="0" fontId="16" fillId="18" borderId="16" applyBorder="0">
      <alignment horizontal="center" vertical="center" wrapText="1"/>
    </xf>
    <xf numFmtId="0" fontId="18" fillId="20" borderId="18" applyBorder="0">
      <alignment horizontal="right" vertical="center" wrapText="1"/>
    </xf>
    <xf numFmtId="0" fontId="19" fillId="21" borderId="19" applyBorder="0">
      <alignment horizontal="left" vertical="center" wrapText="1"/>
    </xf>
    <xf numFmtId="0" fontId="20" fillId="22" borderId="20" applyBorder="0">
      <alignment horizontal="center" vertical="center" wrapText="1"/>
    </xf>
  </cellStyleXfs>
  <cellXfs count="30">
    <xf numFmtId="0" fontId="0" fillId="2" borderId="0" xfId="0">
      <alignment horizontal="left" vertical="center"/>
    </xf>
    <xf numFmtId="0" fontId="2" fillId="4" borderId="2"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5" fillId="7" borderId="5" xfId="0" applyFont="1" applyFill="1" applyBorder="1" applyAlignment="1">
      <alignment horizontal="right" vertical="center" wrapText="1"/>
    </xf>
    <xf numFmtId="0" fontId="6" fillId="8" borderId="6" xfId="0" applyFont="1" applyFill="1" applyBorder="1" applyAlignment="1">
      <alignment horizontal="left" vertical="center" wrapText="1"/>
    </xf>
    <xf numFmtId="0" fontId="7" fillId="9" borderId="7" xfId="0" applyFont="1" applyFill="1" applyBorder="1" applyAlignment="1">
      <alignment horizontal="center" vertical="center" wrapText="1"/>
    </xf>
    <xf numFmtId="0" fontId="8" fillId="10" borderId="8" xfId="0" applyFont="1" applyFill="1" applyBorder="1" applyAlignment="1">
      <alignment horizontal="center" vertical="center" wrapText="1"/>
    </xf>
    <xf numFmtId="0" fontId="9" fillId="11" borderId="9" xfId="0" applyFont="1" applyFill="1" applyBorder="1" applyAlignment="1">
      <alignment horizontal="left" vertical="center" wrapText="1"/>
    </xf>
    <xf numFmtId="0" fontId="11" fillId="13" borderId="11" xfId="0" applyFont="1" applyFill="1" applyBorder="1" applyAlignment="1" applyProtection="1">
      <alignment horizontal="center" vertical="center" wrapText="1"/>
      <protection locked="0"/>
    </xf>
    <xf numFmtId="0" fontId="12" fillId="14" borderId="12" xfId="0" applyFont="1" applyFill="1" applyBorder="1" applyAlignment="1">
      <alignment horizontal="left" vertical="center" wrapText="1"/>
    </xf>
    <xf numFmtId="4" fontId="14" fillId="16" borderId="14" xfId="0" applyNumberFormat="1" applyFont="1" applyFill="1" applyBorder="1" applyAlignment="1">
      <alignment horizontal="right" vertical="center" wrapText="1" indent="1"/>
    </xf>
    <xf numFmtId="4" fontId="15" fillId="17" borderId="15" xfId="0" applyNumberFormat="1" applyFont="1" applyFill="1" applyBorder="1" applyAlignment="1">
      <alignment horizontal="right" vertical="center" wrapText="1" indent="1"/>
    </xf>
    <xf numFmtId="4" fontId="17" fillId="19" borderId="17" xfId="0" applyNumberFormat="1" applyFont="1" applyFill="1" applyBorder="1" applyAlignment="1">
      <alignment horizontal="right" vertical="center" wrapText="1" indent="1"/>
    </xf>
    <xf numFmtId="0" fontId="22" fillId="24" borderId="22" xfId="0" applyFont="1" applyFill="1" applyBorder="1" applyAlignment="1">
      <alignment horizontal="right" vertical="center" wrapText="1"/>
    </xf>
    <xf numFmtId="0" fontId="24" fillId="26" borderId="24" xfId="0" applyFont="1" applyFill="1" applyBorder="1" applyAlignment="1">
      <alignment horizontal="left" vertical="center" wrapText="1"/>
    </xf>
    <xf numFmtId="0" fontId="25" fillId="27" borderId="25" xfId="0" applyFont="1" applyFill="1" applyBorder="1" applyAlignment="1">
      <alignment horizontal="left" vertical="center" wrapText="1"/>
    </xf>
    <xf numFmtId="0" fontId="8" fillId="10" borderId="8" xfId="0" applyFont="1" applyFill="1" applyBorder="1" applyAlignment="1">
      <alignment horizontal="center" vertical="center" wrapText="1"/>
    </xf>
    <xf numFmtId="0" fontId="23" fillId="25" borderId="23" xfId="0" applyFont="1" applyFill="1" applyBorder="1" applyAlignment="1">
      <alignment horizontal="left" vertical="center" wrapText="1"/>
    </xf>
    <xf numFmtId="0" fontId="9" fillId="11" borderId="9" xfId="0" applyFont="1" applyFill="1" applyBorder="1" applyAlignment="1">
      <alignment horizontal="left" vertical="center" wrapText="1"/>
    </xf>
    <xf numFmtId="0" fontId="4" fillId="6" borderId="4"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1" fillId="13" borderId="11" xfId="0" applyFont="1" applyFill="1" applyBorder="1" applyAlignment="1" applyProtection="1">
      <alignment horizontal="center" vertical="center" wrapText="1"/>
      <protection locked="0"/>
    </xf>
    <xf numFmtId="0" fontId="7" fillId="9" borderId="7"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6" fillId="8" borderId="6" xfId="0" applyFont="1" applyFill="1" applyBorder="1" applyAlignment="1">
      <alignment horizontal="left" vertical="center" wrapText="1"/>
    </xf>
    <xf numFmtId="0" fontId="5" fillId="7" borderId="5" xfId="0" applyFont="1" applyFill="1" applyBorder="1" applyAlignment="1">
      <alignment horizontal="right" vertical="center" wrapText="1"/>
    </xf>
    <xf numFmtId="0" fontId="21" fillId="23" borderId="21" xfId="0" applyFont="1" applyFill="1" applyBorder="1" applyAlignment="1">
      <alignment horizontal="right" vertical="center" wrapText="1"/>
    </xf>
    <xf numFmtId="0" fontId="18" fillId="20" borderId="18" xfId="0" applyFont="1" applyFill="1" applyBorder="1" applyAlignment="1">
      <alignment horizontal="right" vertical="center" wrapText="1"/>
    </xf>
    <xf numFmtId="0" fontId="19" fillId="21" borderId="19" xfId="0" applyFont="1" applyFill="1" applyBorder="1" applyAlignment="1">
      <alignment horizontal="left" vertical="center" wrapText="1"/>
    </xf>
    <xf numFmtId="0" fontId="26" fillId="28" borderId="26" xfId="0" applyFont="1" applyFill="1" applyBorder="1" applyAlignment="1">
      <alignment horizontal="right" vertical="center" wrapText="1"/>
    </xf>
  </cellXfs>
  <cellStyles count="13">
    <cellStyle name="bold_border_center_str" xfId="12" xr:uid="{00000000-0005-0000-0000-000019000000}"/>
    <cellStyle name="border_bold_center_str" xfId="6" xr:uid="{00000000-0005-0000-0000-00000C000000}"/>
    <cellStyle name="bot_border_left_str" xfId="11" xr:uid="{00000000-0005-0000-0000-000018000000}"/>
    <cellStyle name="bottom_center_str" xfId="7" xr:uid="{00000000-0005-0000-0000-00000D000000}"/>
    <cellStyle name="center_str" xfId="3" xr:uid="{00000000-0005-0000-0000-000006000000}"/>
    <cellStyle name="formula_center_str" xfId="8" xr:uid="{00000000-0005-0000-0000-00000F000000}"/>
    <cellStyle name="left_str" xfId="5" xr:uid="{00000000-0005-0000-0000-000008000000}"/>
    <cellStyle name="righr_str" xfId="4" xr:uid="{00000000-0005-0000-0000-000007000000}"/>
    <cellStyle name="right_str" xfId="10" xr:uid="{00000000-0005-0000-0000-000017000000}"/>
    <cellStyle name="table_head" xfId="2" xr:uid="{00000000-0005-0000-0000-000003000000}"/>
    <cellStyle name="title" xfId="1" xr:uid="{00000000-0005-0000-0000-000001000000}"/>
    <cellStyle name="top_border_center_str" xfId="9" xr:uid="{00000000-0005-0000-0000-000015000000}"/>
    <cellStyle name="Обычный" xfId="0" builtinId="0"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5"/>
  <sheetViews>
    <sheetView tabSelected="1" workbookViewId="0"/>
  </sheetViews>
  <sheetFormatPr defaultRowHeight="10.5" x14ac:dyDescent="0.15"/>
  <cols>
    <col min="1" max="6" width="11.42578125" customWidth="1"/>
    <col min="7" max="7" width="34.42578125" customWidth="1"/>
    <col min="8" max="8" width="11.42578125" customWidth="1"/>
    <col min="9" max="13" width="17.140625" customWidth="1"/>
  </cols>
  <sheetData>
    <row r="1" spans="1:13" ht="15" customHeight="1" x14ac:dyDescent="0.15"/>
    <row r="2" spans="1:13" ht="30" customHeight="1" x14ac:dyDescent="0.15">
      <c r="A2" s="23" t="s">
        <v>0</v>
      </c>
      <c r="B2" s="23"/>
      <c r="C2" s="23"/>
      <c r="D2" s="23"/>
      <c r="K2" s="23" t="s">
        <v>1</v>
      </c>
      <c r="L2" s="23"/>
      <c r="M2" s="23"/>
    </row>
    <row r="3" spans="1:13" ht="30" customHeight="1" x14ac:dyDescent="0.15">
      <c r="A3" s="21" t="s">
        <v>2</v>
      </c>
      <c r="B3" s="21"/>
      <c r="C3" s="21"/>
      <c r="D3" s="21"/>
      <c r="K3" s="21" t="s">
        <v>3</v>
      </c>
      <c r="L3" s="21"/>
      <c r="M3" s="21"/>
    </row>
    <row r="4" spans="1:13" ht="15" customHeight="1" x14ac:dyDescent="0.15">
      <c r="A4" s="22" t="s">
        <v>4</v>
      </c>
      <c r="B4" s="22"/>
      <c r="C4" s="22"/>
      <c r="D4" s="22"/>
      <c r="K4" s="22" t="s">
        <v>4</v>
      </c>
      <c r="L4" s="22"/>
      <c r="M4" s="22"/>
    </row>
    <row r="5" spans="1:13" ht="30" customHeight="1" x14ac:dyDescent="0.15">
      <c r="A5" s="8"/>
      <c r="B5" s="21" t="s">
        <v>5</v>
      </c>
      <c r="C5" s="21"/>
      <c r="D5" s="21"/>
      <c r="K5" s="8"/>
      <c r="L5" s="21" t="s">
        <v>6</v>
      </c>
      <c r="M5" s="21"/>
    </row>
    <row r="6" spans="1:13" ht="15" customHeight="1" x14ac:dyDescent="0.15">
      <c r="A6" s="5" t="s">
        <v>7</v>
      </c>
      <c r="B6" s="22" t="s">
        <v>8</v>
      </c>
      <c r="C6" s="22"/>
      <c r="D6" s="22"/>
      <c r="K6" s="5" t="s">
        <v>7</v>
      </c>
      <c r="L6" s="22" t="s">
        <v>8</v>
      </c>
      <c r="M6" s="22"/>
    </row>
    <row r="7" spans="1:13" ht="30" customHeight="1" x14ac:dyDescent="0.15">
      <c r="A7" s="19" t="s">
        <v>9</v>
      </c>
      <c r="B7" s="19"/>
      <c r="C7" s="19"/>
      <c r="D7" s="19"/>
      <c r="K7" s="19" t="s">
        <v>9</v>
      </c>
      <c r="L7" s="19"/>
      <c r="M7" s="19"/>
    </row>
    <row r="8" spans="1:13" ht="20.100000000000001" customHeight="1" x14ac:dyDescent="0.15">
      <c r="K8" s="19" t="s">
        <v>10</v>
      </c>
      <c r="L8" s="19"/>
      <c r="M8" s="19"/>
    </row>
    <row r="9" spans="1:13" ht="20.100000000000001" customHeight="1" x14ac:dyDescent="0.15"/>
    <row r="10" spans="1:13" ht="30" customHeight="1" x14ac:dyDescent="0.15">
      <c r="A10" s="20" t="s">
        <v>11</v>
      </c>
      <c r="B10" s="20"/>
      <c r="C10" s="20"/>
      <c r="D10" s="20"/>
      <c r="E10" s="20"/>
      <c r="F10" s="20"/>
      <c r="G10" s="20"/>
      <c r="H10" s="20"/>
      <c r="I10" s="20"/>
      <c r="J10" s="20"/>
      <c r="K10" s="20"/>
      <c r="L10" s="20"/>
      <c r="M10" s="20"/>
    </row>
    <row r="11" spans="1:13" ht="30" customHeight="1" x14ac:dyDescent="0.15">
      <c r="A11" s="20" t="s">
        <v>12</v>
      </c>
      <c r="B11" s="20"/>
      <c r="C11" s="20"/>
      <c r="D11" s="20"/>
      <c r="E11" s="20"/>
      <c r="F11" s="20"/>
      <c r="G11" s="20"/>
      <c r="H11" s="20"/>
      <c r="I11" s="20"/>
      <c r="J11" s="20"/>
      <c r="K11" s="20"/>
      <c r="L11" s="20"/>
      <c r="M11" s="20"/>
    </row>
    <row r="12" spans="1:13" ht="30" customHeight="1" x14ac:dyDescent="0.15">
      <c r="G12" s="20" t="s">
        <v>13</v>
      </c>
      <c r="H12" s="20"/>
      <c r="I12" s="20"/>
      <c r="K12" s="3" t="s">
        <v>14</v>
      </c>
      <c r="L12" s="16"/>
      <c r="M12" s="16"/>
    </row>
    <row r="13" spans="1:13" ht="30" customHeight="1" x14ac:dyDescent="0.15">
      <c r="A13" s="18" t="s">
        <v>15</v>
      </c>
      <c r="B13" s="18"/>
      <c r="C13" s="18"/>
      <c r="D13" s="18"/>
      <c r="E13" s="18" t="s">
        <v>16</v>
      </c>
      <c r="F13" s="18"/>
      <c r="G13" s="18"/>
      <c r="H13" s="18"/>
      <c r="I13" s="18"/>
      <c r="J13" s="18"/>
      <c r="K13" s="3" t="s">
        <v>17</v>
      </c>
      <c r="L13" s="16" t="s">
        <v>18</v>
      </c>
      <c r="M13" s="16"/>
    </row>
    <row r="14" spans="1:13" ht="30" customHeight="1" x14ac:dyDescent="0.15">
      <c r="A14" s="18" t="s">
        <v>19</v>
      </c>
      <c r="B14" s="18"/>
      <c r="C14" s="18"/>
      <c r="D14" s="18"/>
      <c r="E14" s="18" t="s">
        <v>20</v>
      </c>
      <c r="F14" s="18"/>
      <c r="G14" s="18"/>
      <c r="H14" s="18"/>
      <c r="I14" s="18"/>
      <c r="J14" s="18"/>
      <c r="K14" s="3" t="s">
        <v>21</v>
      </c>
      <c r="L14" s="16" t="s">
        <v>22</v>
      </c>
      <c r="M14" s="16"/>
    </row>
    <row r="15" spans="1:13" ht="30" customHeight="1" x14ac:dyDescent="0.15">
      <c r="A15" s="18" t="s">
        <v>23</v>
      </c>
      <c r="B15" s="18"/>
      <c r="C15" s="18"/>
      <c r="D15" s="18"/>
      <c r="E15" s="18" t="s">
        <v>24</v>
      </c>
      <c r="F15" s="18"/>
      <c r="G15" s="18"/>
      <c r="H15" s="18"/>
      <c r="I15" s="18"/>
      <c r="J15" s="18"/>
      <c r="K15" s="3" t="s">
        <v>25</v>
      </c>
      <c r="L15" s="16" t="s">
        <v>26</v>
      </c>
      <c r="M15" s="16"/>
    </row>
    <row r="16" spans="1:13" ht="30" customHeight="1" x14ac:dyDescent="0.15">
      <c r="A16" s="18" t="s">
        <v>27</v>
      </c>
      <c r="B16" s="18"/>
      <c r="C16" s="18"/>
      <c r="D16" s="18"/>
      <c r="E16" s="18"/>
      <c r="F16" s="18"/>
      <c r="G16" s="18"/>
      <c r="H16" s="18"/>
      <c r="I16" s="18"/>
      <c r="J16" s="18"/>
      <c r="K16" s="3" t="s">
        <v>28</v>
      </c>
      <c r="L16" s="16" t="s">
        <v>29</v>
      </c>
      <c r="M16" s="16"/>
    </row>
    <row r="17" spans="2:13" ht="30" customHeight="1" x14ac:dyDescent="0.15">
      <c r="K17" s="3" t="s">
        <v>28</v>
      </c>
      <c r="L17" s="16" t="s">
        <v>29</v>
      </c>
      <c r="M17" s="16"/>
    </row>
    <row r="18" spans="2:13" ht="15" customHeight="1" x14ac:dyDescent="0.15"/>
    <row r="19" spans="2:13" ht="20.100000000000001" customHeight="1" x14ac:dyDescent="0.15">
      <c r="B19" s="17" t="s">
        <v>30</v>
      </c>
      <c r="C19" s="17"/>
      <c r="D19" s="17"/>
      <c r="E19" s="17"/>
      <c r="F19" s="17"/>
      <c r="G19" s="17"/>
      <c r="I19" s="17" t="s">
        <v>30</v>
      </c>
      <c r="J19" s="17"/>
      <c r="K19" s="17"/>
      <c r="L19" s="17"/>
      <c r="M19" s="17"/>
    </row>
    <row r="20" spans="2:13" ht="20.100000000000001" customHeight="1" x14ac:dyDescent="0.15">
      <c r="B20" s="14" t="s">
        <v>31</v>
      </c>
      <c r="C20" s="14"/>
      <c r="D20" s="14"/>
      <c r="E20" s="14"/>
      <c r="F20" s="14"/>
      <c r="G20" s="14"/>
      <c r="I20" s="14" t="s">
        <v>32</v>
      </c>
      <c r="J20" s="14"/>
      <c r="K20" s="14"/>
      <c r="L20" s="14"/>
      <c r="M20" s="14"/>
    </row>
    <row r="21" spans="2:13" ht="20.100000000000001" customHeight="1" x14ac:dyDescent="0.15">
      <c r="B21" s="14" t="s">
        <v>33</v>
      </c>
      <c r="C21" s="14"/>
      <c r="D21" s="14"/>
      <c r="E21" s="14"/>
      <c r="F21" s="14"/>
      <c r="G21" s="14"/>
      <c r="I21" s="14" t="s">
        <v>34</v>
      </c>
      <c r="J21" s="14"/>
      <c r="K21" s="14"/>
      <c r="L21" s="14"/>
      <c r="M21" s="14"/>
    </row>
    <row r="22" spans="2:13" ht="20.100000000000001" customHeight="1" x14ac:dyDescent="0.15">
      <c r="B22" s="14" t="s">
        <v>35</v>
      </c>
      <c r="C22" s="14"/>
      <c r="D22" s="14"/>
      <c r="E22" s="14"/>
      <c r="F22" s="14"/>
      <c r="G22" s="14"/>
      <c r="I22" s="14" t="s">
        <v>36</v>
      </c>
      <c r="J22" s="14"/>
      <c r="K22" s="14"/>
      <c r="L22" s="14"/>
      <c r="M22" s="14"/>
    </row>
    <row r="23" spans="2:13" ht="20.100000000000001" customHeight="1" x14ac:dyDescent="0.15">
      <c r="B23" s="14" t="s">
        <v>37</v>
      </c>
      <c r="C23" s="14"/>
      <c r="D23" s="14"/>
      <c r="E23" s="14"/>
      <c r="F23" s="14"/>
      <c r="G23" s="14"/>
      <c r="I23" s="14" t="s">
        <v>38</v>
      </c>
      <c r="J23" s="14"/>
      <c r="K23" s="14"/>
      <c r="L23" s="14"/>
      <c r="M23" s="14"/>
    </row>
    <row r="24" spans="2:13" ht="20.100000000000001" customHeight="1" x14ac:dyDescent="0.15">
      <c r="B24" s="14" t="s">
        <v>39</v>
      </c>
      <c r="C24" s="14"/>
      <c r="D24" s="14"/>
      <c r="E24" s="14"/>
      <c r="F24" s="14"/>
      <c r="G24" s="14"/>
      <c r="I24" s="14" t="s">
        <v>39</v>
      </c>
      <c r="J24" s="14"/>
      <c r="K24" s="14"/>
      <c r="L24" s="14"/>
      <c r="M24" s="14"/>
    </row>
    <row r="25" spans="2:13" ht="20.100000000000001" customHeight="1" x14ac:dyDescent="0.15">
      <c r="B25" s="15" t="s">
        <v>40</v>
      </c>
      <c r="C25" s="15"/>
      <c r="D25" s="15"/>
      <c r="E25" s="15"/>
      <c r="F25" s="15"/>
      <c r="G25" s="15"/>
      <c r="I25" s="15" t="s">
        <v>41</v>
      </c>
      <c r="J25" s="15"/>
      <c r="K25" s="15"/>
      <c r="L25" s="15"/>
      <c r="M25" s="15"/>
    </row>
  </sheetData>
  <sheetProtection password="B193" sheet="1" objects="1" scenarios="1"/>
  <mergeCells count="44">
    <mergeCell ref="A2:D2"/>
    <mergeCell ref="K2:M2"/>
    <mergeCell ref="A3:D3"/>
    <mergeCell ref="K3:M3"/>
    <mergeCell ref="A4:D4"/>
    <mergeCell ref="K4:M4"/>
    <mergeCell ref="B5:D5"/>
    <mergeCell ref="L5:M5"/>
    <mergeCell ref="B6:D6"/>
    <mergeCell ref="L6:M6"/>
    <mergeCell ref="A7:D7"/>
    <mergeCell ref="K7:M7"/>
    <mergeCell ref="K8:M8"/>
    <mergeCell ref="A10:M10"/>
    <mergeCell ref="A11:M11"/>
    <mergeCell ref="G12:I12"/>
    <mergeCell ref="L12:M12"/>
    <mergeCell ref="A13:D13"/>
    <mergeCell ref="E13:J13"/>
    <mergeCell ref="L13:M13"/>
    <mergeCell ref="A14:D14"/>
    <mergeCell ref="E14:J14"/>
    <mergeCell ref="L14:M14"/>
    <mergeCell ref="A15:D15"/>
    <mergeCell ref="E15:J15"/>
    <mergeCell ref="L15:M15"/>
    <mergeCell ref="A16:D16"/>
    <mergeCell ref="E16:J16"/>
    <mergeCell ref="L16:M16"/>
    <mergeCell ref="L17:M17"/>
    <mergeCell ref="B19:G19"/>
    <mergeCell ref="I19:M19"/>
    <mergeCell ref="B20:G20"/>
    <mergeCell ref="I20:M20"/>
    <mergeCell ref="B24:G24"/>
    <mergeCell ref="I24:M24"/>
    <mergeCell ref="B25:G25"/>
    <mergeCell ref="I25:M25"/>
    <mergeCell ref="B21:G21"/>
    <mergeCell ref="I21:M21"/>
    <mergeCell ref="B22:G22"/>
    <mergeCell ref="I22:M22"/>
    <mergeCell ref="B23:G23"/>
    <mergeCell ref="I23:M23"/>
  </mergeCells>
  <phoneticPr fontId="0" type="noConversion"/>
  <pageMargins left="0.4" right="0.4" top="0.4" bottom="0.4" header="0.1" footer="0.1"/>
  <pageSetup paperSize="9" fitToHeight="0" orientation="landscape" verticalDpi="0"/>
  <headerFooter>
    <oddHeader>&amp;R&amp;R&amp;"Verdana,полужирный" &amp;12 &amp;K00-00925616.O36.373269</oddHeader>
    <oddFooter>&amp;L&amp;L&amp;"Verdana,Полужирный"&amp;K000000&amp;L&amp;"Verdana,Полужирный"&amp;K00-014</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135"/>
  <sheetViews>
    <sheetView workbookViewId="0"/>
  </sheetViews>
  <sheetFormatPr defaultRowHeight="10.5" x14ac:dyDescent="0.15"/>
  <cols>
    <col min="1" max="1" width="57.28515625" customWidth="1"/>
    <col min="2" max="2" width="9.5703125" customWidth="1"/>
    <col min="3" max="3" width="15.28515625" customWidth="1"/>
    <col min="4" max="16" width="22.85546875" customWidth="1"/>
  </cols>
  <sheetData>
    <row r="1" spans="1:16" ht="15" customHeight="1" x14ac:dyDescent="0.15"/>
    <row r="2" spans="1:16" ht="24.95" customHeight="1" x14ac:dyDescent="0.15">
      <c r="A2" s="20" t="s">
        <v>1131</v>
      </c>
      <c r="B2" s="20"/>
      <c r="C2" s="20"/>
      <c r="D2" s="20"/>
      <c r="E2" s="20"/>
      <c r="F2" s="20"/>
      <c r="G2" s="20"/>
      <c r="H2" s="20"/>
      <c r="I2" s="20"/>
      <c r="J2" s="20"/>
      <c r="K2" s="20"/>
      <c r="L2" s="20"/>
      <c r="M2" s="20"/>
      <c r="N2" s="20"/>
      <c r="O2" s="20"/>
      <c r="P2" s="20"/>
    </row>
    <row r="3" spans="1:16" ht="15" customHeight="1" x14ac:dyDescent="0.15"/>
    <row r="4" spans="1:16" ht="24.95" customHeight="1" x14ac:dyDescent="0.15">
      <c r="A4" s="16" t="s">
        <v>43</v>
      </c>
      <c r="B4" s="16" t="s">
        <v>44</v>
      </c>
      <c r="C4" s="16" t="s">
        <v>45</v>
      </c>
      <c r="D4" s="16" t="s">
        <v>1132</v>
      </c>
      <c r="E4" s="16"/>
      <c r="F4" s="16"/>
      <c r="G4" s="16"/>
      <c r="H4" s="16"/>
      <c r="I4" s="16"/>
      <c r="J4" s="16"/>
      <c r="K4" s="16"/>
      <c r="L4" s="16"/>
      <c r="M4" s="16"/>
      <c r="N4" s="16"/>
      <c r="O4" s="16"/>
      <c r="P4" s="16"/>
    </row>
    <row r="5" spans="1:16" ht="24.95" customHeight="1" x14ac:dyDescent="0.15">
      <c r="A5" s="16"/>
      <c r="B5" s="16"/>
      <c r="C5" s="16"/>
      <c r="D5" s="16" t="s">
        <v>1133</v>
      </c>
      <c r="E5" s="16"/>
      <c r="F5" s="16"/>
      <c r="G5" s="16"/>
      <c r="H5" s="16"/>
      <c r="I5" s="16"/>
      <c r="J5" s="16"/>
      <c r="K5" s="16"/>
      <c r="L5" s="16"/>
      <c r="M5" s="16"/>
      <c r="N5" s="16"/>
      <c r="O5" s="16" t="s">
        <v>1134</v>
      </c>
      <c r="P5" s="16"/>
    </row>
    <row r="6" spans="1:16" ht="24.95" customHeight="1" x14ac:dyDescent="0.15">
      <c r="A6" s="16"/>
      <c r="B6" s="16"/>
      <c r="C6" s="16"/>
      <c r="D6" s="16" t="s">
        <v>474</v>
      </c>
      <c r="E6" s="16" t="s">
        <v>475</v>
      </c>
      <c r="F6" s="16"/>
      <c r="G6" s="16"/>
      <c r="H6" s="16"/>
      <c r="I6" s="16"/>
      <c r="J6" s="16"/>
      <c r="K6" s="16"/>
      <c r="L6" s="16"/>
      <c r="M6" s="16"/>
      <c r="N6" s="16"/>
      <c r="O6" s="6" t="s">
        <v>1135</v>
      </c>
      <c r="P6" s="6" t="s">
        <v>1136</v>
      </c>
    </row>
    <row r="7" spans="1:16" ht="69.95" customHeight="1" x14ac:dyDescent="0.15">
      <c r="A7" s="16"/>
      <c r="B7" s="16"/>
      <c r="C7" s="16"/>
      <c r="D7" s="16"/>
      <c r="E7" s="16" t="s">
        <v>1137</v>
      </c>
      <c r="F7" s="16"/>
      <c r="G7" s="16" t="s">
        <v>1138</v>
      </c>
      <c r="H7" s="16"/>
      <c r="I7" s="16" t="s">
        <v>1139</v>
      </c>
      <c r="J7" s="16" t="s">
        <v>1140</v>
      </c>
      <c r="K7" s="16"/>
      <c r="L7" s="16" t="s">
        <v>1141</v>
      </c>
      <c r="M7" s="16"/>
      <c r="N7" s="16"/>
      <c r="O7" s="16" t="s">
        <v>474</v>
      </c>
      <c r="P7" s="16" t="s">
        <v>474</v>
      </c>
    </row>
    <row r="8" spans="1:16" ht="39.950000000000003" customHeight="1" x14ac:dyDescent="0.15">
      <c r="A8" s="16"/>
      <c r="B8" s="16"/>
      <c r="C8" s="16"/>
      <c r="D8" s="16"/>
      <c r="E8" s="6" t="s">
        <v>474</v>
      </c>
      <c r="F8" s="6" t="s">
        <v>1142</v>
      </c>
      <c r="G8" s="6" t="s">
        <v>474</v>
      </c>
      <c r="H8" s="6" t="s">
        <v>1142</v>
      </c>
      <c r="I8" s="16"/>
      <c r="J8" s="6" t="s">
        <v>474</v>
      </c>
      <c r="K8" s="6" t="s">
        <v>1142</v>
      </c>
      <c r="L8" s="6" t="s">
        <v>474</v>
      </c>
      <c r="M8" s="6" t="s">
        <v>1143</v>
      </c>
      <c r="N8" s="6" t="s">
        <v>1142</v>
      </c>
      <c r="O8" s="16"/>
      <c r="P8" s="16"/>
    </row>
    <row r="9" spans="1:16" ht="20.100000000000001" customHeight="1" x14ac:dyDescent="0.15">
      <c r="A9" s="6">
        <v>1</v>
      </c>
      <c r="B9" s="6">
        <v>2</v>
      </c>
      <c r="C9" s="6">
        <v>3</v>
      </c>
      <c r="D9" s="6">
        <v>4</v>
      </c>
      <c r="E9" s="6">
        <v>5</v>
      </c>
      <c r="F9" s="6">
        <v>6</v>
      </c>
      <c r="G9" s="6">
        <v>7</v>
      </c>
      <c r="H9" s="6">
        <v>8</v>
      </c>
      <c r="I9" s="6">
        <v>9</v>
      </c>
      <c r="J9" s="6">
        <v>10</v>
      </c>
      <c r="K9" s="6">
        <v>11</v>
      </c>
      <c r="L9" s="6">
        <v>12</v>
      </c>
      <c r="M9" s="6">
        <v>13</v>
      </c>
      <c r="N9" s="6">
        <v>14</v>
      </c>
      <c r="O9" s="6">
        <v>15</v>
      </c>
      <c r="P9" s="6">
        <v>16</v>
      </c>
    </row>
    <row r="10" spans="1:16" ht="24.95" customHeight="1" x14ac:dyDescent="0.15">
      <c r="A10" s="7" t="s">
        <v>52</v>
      </c>
      <c r="B10" s="6" t="s">
        <v>53</v>
      </c>
      <c r="C10" s="6" t="s">
        <v>54</v>
      </c>
      <c r="D10" s="10">
        <v>0</v>
      </c>
      <c r="E10" s="10" t="s">
        <v>55</v>
      </c>
      <c r="F10" s="10" t="s">
        <v>55</v>
      </c>
      <c r="G10" s="10" t="s">
        <v>55</v>
      </c>
      <c r="H10" s="10" t="s">
        <v>55</v>
      </c>
      <c r="I10" s="10" t="s">
        <v>55</v>
      </c>
      <c r="J10" s="10" t="s">
        <v>55</v>
      </c>
      <c r="K10" s="10" t="s">
        <v>55</v>
      </c>
      <c r="L10" s="10" t="s">
        <v>55</v>
      </c>
      <c r="M10" s="10" t="s">
        <v>55</v>
      </c>
      <c r="N10" s="10" t="s">
        <v>55</v>
      </c>
      <c r="O10" s="10">
        <v>0</v>
      </c>
      <c r="P10" s="10">
        <v>0</v>
      </c>
    </row>
    <row r="11" spans="1:16" ht="24.95" customHeight="1" x14ac:dyDescent="0.15">
      <c r="A11" s="7" t="s">
        <v>56</v>
      </c>
      <c r="B11" s="6" t="s">
        <v>57</v>
      </c>
      <c r="C11" s="6" t="s">
        <v>54</v>
      </c>
      <c r="D11" s="10">
        <v>0</v>
      </c>
      <c r="E11" s="10">
        <v>0</v>
      </c>
      <c r="F11" s="10" t="s">
        <v>55</v>
      </c>
      <c r="G11" s="10">
        <v>0</v>
      </c>
      <c r="H11" s="10" t="s">
        <v>55</v>
      </c>
      <c r="I11" s="10" t="s">
        <v>55</v>
      </c>
      <c r="J11" s="10" t="s">
        <v>55</v>
      </c>
      <c r="K11" s="10" t="s">
        <v>55</v>
      </c>
      <c r="L11" s="10">
        <v>0</v>
      </c>
      <c r="M11" s="10" t="s">
        <v>55</v>
      </c>
      <c r="N11" s="10" t="s">
        <v>55</v>
      </c>
      <c r="O11" s="10">
        <v>0</v>
      </c>
      <c r="P11" s="10">
        <v>0</v>
      </c>
    </row>
    <row r="12" spans="1:16" ht="24.95" customHeight="1" x14ac:dyDescent="0.15">
      <c r="A12" s="7" t="s">
        <v>58</v>
      </c>
      <c r="B12" s="6" t="s">
        <v>59</v>
      </c>
      <c r="C12" s="6"/>
      <c r="D12" s="10">
        <v>1491681888.98</v>
      </c>
      <c r="E12" s="10">
        <v>1010705842.78</v>
      </c>
      <c r="F12" s="10" t="s">
        <v>55</v>
      </c>
      <c r="G12" s="10">
        <v>193456000</v>
      </c>
      <c r="H12" s="10" t="s">
        <v>55</v>
      </c>
      <c r="I12" s="10" t="s">
        <v>55</v>
      </c>
      <c r="J12" s="10" t="s">
        <v>55</v>
      </c>
      <c r="K12" s="10" t="s">
        <v>55</v>
      </c>
      <c r="L12" s="10">
        <v>287520046.19999999</v>
      </c>
      <c r="M12" s="10" t="s">
        <v>55</v>
      </c>
      <c r="N12" s="10" t="s">
        <v>55</v>
      </c>
      <c r="O12" s="10">
        <v>1298225888.98</v>
      </c>
      <c r="P12" s="10">
        <v>1298225888.98</v>
      </c>
    </row>
    <row r="13" spans="1:16" ht="38.1" customHeight="1" x14ac:dyDescent="0.15">
      <c r="A13" s="7" t="s">
        <v>60</v>
      </c>
      <c r="B13" s="6" t="s">
        <v>61</v>
      </c>
      <c r="C13" s="6" t="s">
        <v>62</v>
      </c>
      <c r="D13" s="10">
        <v>39230706.18</v>
      </c>
      <c r="E13" s="10" t="s">
        <v>55</v>
      </c>
      <c r="F13" s="10" t="s">
        <v>55</v>
      </c>
      <c r="G13" s="10" t="s">
        <v>55</v>
      </c>
      <c r="H13" s="10" t="s">
        <v>55</v>
      </c>
      <c r="I13" s="10" t="s">
        <v>55</v>
      </c>
      <c r="J13" s="10" t="s">
        <v>55</v>
      </c>
      <c r="K13" s="10" t="s">
        <v>55</v>
      </c>
      <c r="L13" s="10">
        <v>39230706.18</v>
      </c>
      <c r="M13" s="10" t="s">
        <v>55</v>
      </c>
      <c r="N13" s="10" t="s">
        <v>55</v>
      </c>
      <c r="O13" s="10">
        <v>39230706.18</v>
      </c>
      <c r="P13" s="10">
        <v>39230706.18</v>
      </c>
    </row>
    <row r="14" spans="1:16" ht="24.95" customHeight="1" x14ac:dyDescent="0.15">
      <c r="A14" s="7" t="s">
        <v>63</v>
      </c>
      <c r="B14" s="6" t="s">
        <v>64</v>
      </c>
      <c r="C14" s="6" t="s">
        <v>62</v>
      </c>
      <c r="D14" s="10">
        <v>0</v>
      </c>
      <c r="E14" s="10" t="s">
        <v>55</v>
      </c>
      <c r="F14" s="10" t="s">
        <v>55</v>
      </c>
      <c r="G14" s="10" t="s">
        <v>55</v>
      </c>
      <c r="H14" s="10" t="s">
        <v>55</v>
      </c>
      <c r="I14" s="10" t="s">
        <v>55</v>
      </c>
      <c r="J14" s="10" t="s">
        <v>55</v>
      </c>
      <c r="K14" s="10" t="s">
        <v>55</v>
      </c>
      <c r="L14" s="10" t="s">
        <v>55</v>
      </c>
      <c r="M14" s="10" t="s">
        <v>55</v>
      </c>
      <c r="N14" s="10" t="s">
        <v>55</v>
      </c>
      <c r="O14" s="10">
        <v>0</v>
      </c>
      <c r="P14" s="10">
        <v>0</v>
      </c>
    </row>
    <row r="15" spans="1:16" ht="24.95" customHeight="1" x14ac:dyDescent="0.15">
      <c r="A15" s="7" t="s">
        <v>66</v>
      </c>
      <c r="B15" s="6" t="s">
        <v>67</v>
      </c>
      <c r="C15" s="6" t="s">
        <v>62</v>
      </c>
      <c r="D15" s="10">
        <v>39230706.18</v>
      </c>
      <c r="E15" s="10" t="s">
        <v>55</v>
      </c>
      <c r="F15" s="10" t="s">
        <v>55</v>
      </c>
      <c r="G15" s="10" t="s">
        <v>55</v>
      </c>
      <c r="H15" s="10" t="s">
        <v>55</v>
      </c>
      <c r="I15" s="10" t="s">
        <v>55</v>
      </c>
      <c r="J15" s="10" t="s">
        <v>55</v>
      </c>
      <c r="K15" s="10" t="s">
        <v>55</v>
      </c>
      <c r="L15" s="10">
        <v>39230706.18</v>
      </c>
      <c r="M15" s="10" t="s">
        <v>55</v>
      </c>
      <c r="N15" s="10" t="s">
        <v>55</v>
      </c>
      <c r="O15" s="10">
        <v>39230706.18</v>
      </c>
      <c r="P15" s="10">
        <v>39230706.18</v>
      </c>
    </row>
    <row r="16" spans="1:16" ht="50.1" customHeight="1" x14ac:dyDescent="0.15">
      <c r="A16" s="7" t="s">
        <v>69</v>
      </c>
      <c r="B16" s="6" t="s">
        <v>70</v>
      </c>
      <c r="C16" s="6" t="s">
        <v>71</v>
      </c>
      <c r="D16" s="10">
        <v>1258823890.0599999</v>
      </c>
      <c r="E16" s="10">
        <v>1010705842.78</v>
      </c>
      <c r="F16" s="10" t="s">
        <v>55</v>
      </c>
      <c r="G16" s="10" t="s">
        <v>55</v>
      </c>
      <c r="H16" s="10" t="s">
        <v>55</v>
      </c>
      <c r="I16" s="10" t="s">
        <v>55</v>
      </c>
      <c r="J16" s="10" t="s">
        <v>55</v>
      </c>
      <c r="K16" s="10" t="s">
        <v>55</v>
      </c>
      <c r="L16" s="10">
        <v>248118047.28</v>
      </c>
      <c r="M16" s="10" t="s">
        <v>55</v>
      </c>
      <c r="N16" s="10" t="s">
        <v>55</v>
      </c>
      <c r="O16" s="10">
        <v>1258823890.0599999</v>
      </c>
      <c r="P16" s="10">
        <v>1258823890.0599999</v>
      </c>
    </row>
    <row r="17" spans="1:16" ht="87.95" customHeight="1" x14ac:dyDescent="0.15">
      <c r="A17" s="7" t="s">
        <v>72</v>
      </c>
      <c r="B17" s="6" t="s">
        <v>73</v>
      </c>
      <c r="C17" s="6" t="s">
        <v>71</v>
      </c>
      <c r="D17" s="10">
        <v>1010705842.78</v>
      </c>
      <c r="E17" s="10">
        <v>1010705842.78</v>
      </c>
      <c r="F17" s="10" t="s">
        <v>55</v>
      </c>
      <c r="G17" s="10" t="s">
        <v>55</v>
      </c>
      <c r="H17" s="10" t="s">
        <v>55</v>
      </c>
      <c r="I17" s="10" t="s">
        <v>55</v>
      </c>
      <c r="J17" s="10" t="s">
        <v>55</v>
      </c>
      <c r="K17" s="10" t="s">
        <v>55</v>
      </c>
      <c r="L17" s="10" t="s">
        <v>55</v>
      </c>
      <c r="M17" s="10" t="s">
        <v>55</v>
      </c>
      <c r="N17" s="10" t="s">
        <v>55</v>
      </c>
      <c r="O17" s="10">
        <v>1010705842.78</v>
      </c>
      <c r="P17" s="10">
        <v>1010705842.78</v>
      </c>
    </row>
    <row r="18" spans="1:16" ht="50.1" customHeight="1" x14ac:dyDescent="0.15">
      <c r="A18" s="7" t="s">
        <v>75</v>
      </c>
      <c r="B18" s="6" t="s">
        <v>76</v>
      </c>
      <c r="C18" s="6" t="s">
        <v>71</v>
      </c>
      <c r="D18" s="10">
        <v>0</v>
      </c>
      <c r="E18" s="10" t="s">
        <v>55</v>
      </c>
      <c r="F18" s="10" t="s">
        <v>55</v>
      </c>
      <c r="G18" s="10" t="s">
        <v>55</v>
      </c>
      <c r="H18" s="10" t="s">
        <v>55</v>
      </c>
      <c r="I18" s="10" t="s">
        <v>55</v>
      </c>
      <c r="J18" s="10" t="s">
        <v>55</v>
      </c>
      <c r="K18" s="10" t="s">
        <v>55</v>
      </c>
      <c r="L18" s="10" t="s">
        <v>55</v>
      </c>
      <c r="M18" s="10" t="s">
        <v>55</v>
      </c>
      <c r="N18" s="10" t="s">
        <v>55</v>
      </c>
      <c r="O18" s="10">
        <v>0</v>
      </c>
      <c r="P18" s="10">
        <v>0</v>
      </c>
    </row>
    <row r="19" spans="1:16" ht="50.1" customHeight="1" x14ac:dyDescent="0.15">
      <c r="A19" s="7" t="s">
        <v>78</v>
      </c>
      <c r="B19" s="6" t="s">
        <v>79</v>
      </c>
      <c r="C19" s="6" t="s">
        <v>80</v>
      </c>
      <c r="D19" s="10">
        <v>171292.74</v>
      </c>
      <c r="E19" s="10" t="s">
        <v>55</v>
      </c>
      <c r="F19" s="10" t="s">
        <v>55</v>
      </c>
      <c r="G19" s="10" t="s">
        <v>55</v>
      </c>
      <c r="H19" s="10" t="s">
        <v>55</v>
      </c>
      <c r="I19" s="10" t="s">
        <v>55</v>
      </c>
      <c r="J19" s="10" t="s">
        <v>55</v>
      </c>
      <c r="K19" s="10" t="s">
        <v>55</v>
      </c>
      <c r="L19" s="10">
        <v>171292.74</v>
      </c>
      <c r="M19" s="10" t="s">
        <v>55</v>
      </c>
      <c r="N19" s="10" t="s">
        <v>55</v>
      </c>
      <c r="O19" s="10">
        <v>171292.74</v>
      </c>
      <c r="P19" s="10">
        <v>171292.74</v>
      </c>
    </row>
    <row r="20" spans="1:16" ht="38.1" customHeight="1" x14ac:dyDescent="0.15">
      <c r="A20" s="7" t="s">
        <v>81</v>
      </c>
      <c r="B20" s="6" t="s">
        <v>82</v>
      </c>
      <c r="C20" s="6" t="s">
        <v>80</v>
      </c>
      <c r="D20" s="10">
        <v>0</v>
      </c>
      <c r="E20" s="10" t="s">
        <v>55</v>
      </c>
      <c r="F20" s="10" t="s">
        <v>55</v>
      </c>
      <c r="G20" s="10" t="s">
        <v>55</v>
      </c>
      <c r="H20" s="10" t="s">
        <v>55</v>
      </c>
      <c r="I20" s="10" t="s">
        <v>55</v>
      </c>
      <c r="J20" s="10" t="s">
        <v>55</v>
      </c>
      <c r="K20" s="10" t="s">
        <v>55</v>
      </c>
      <c r="L20" s="10" t="s">
        <v>55</v>
      </c>
      <c r="M20" s="10" t="s">
        <v>55</v>
      </c>
      <c r="N20" s="10" t="s">
        <v>55</v>
      </c>
      <c r="O20" s="10">
        <v>0</v>
      </c>
      <c r="P20" s="10">
        <v>0</v>
      </c>
    </row>
    <row r="21" spans="1:16" ht="24.95" customHeight="1" x14ac:dyDescent="0.15">
      <c r="A21" s="7" t="s">
        <v>84</v>
      </c>
      <c r="B21" s="6" t="s">
        <v>85</v>
      </c>
      <c r="C21" s="6" t="s">
        <v>86</v>
      </c>
      <c r="D21" s="10">
        <v>193456000</v>
      </c>
      <c r="E21" s="10" t="s">
        <v>55</v>
      </c>
      <c r="F21" s="10" t="s">
        <v>55</v>
      </c>
      <c r="G21" s="10">
        <v>193456000</v>
      </c>
      <c r="H21" s="10" t="s">
        <v>55</v>
      </c>
      <c r="I21" s="10" t="s">
        <v>55</v>
      </c>
      <c r="J21" s="10" t="s">
        <v>55</v>
      </c>
      <c r="K21" s="10" t="s">
        <v>55</v>
      </c>
      <c r="L21" s="10" t="s">
        <v>55</v>
      </c>
      <c r="M21" s="10" t="s">
        <v>55</v>
      </c>
      <c r="N21" s="10" t="s">
        <v>55</v>
      </c>
      <c r="O21" s="10">
        <v>0</v>
      </c>
      <c r="P21" s="10">
        <v>0</v>
      </c>
    </row>
    <row r="22" spans="1:16" ht="38.1" customHeight="1" x14ac:dyDescent="0.15">
      <c r="A22" s="7" t="s">
        <v>87</v>
      </c>
      <c r="B22" s="6" t="s">
        <v>88</v>
      </c>
      <c r="C22" s="6" t="s">
        <v>86</v>
      </c>
      <c r="D22" s="10">
        <v>193456000</v>
      </c>
      <c r="E22" s="10" t="s">
        <v>55</v>
      </c>
      <c r="F22" s="10" t="s">
        <v>55</v>
      </c>
      <c r="G22" s="10">
        <v>193456000</v>
      </c>
      <c r="H22" s="10" t="s">
        <v>55</v>
      </c>
      <c r="I22" s="10" t="s">
        <v>55</v>
      </c>
      <c r="J22" s="10" t="s">
        <v>55</v>
      </c>
      <c r="K22" s="10" t="s">
        <v>55</v>
      </c>
      <c r="L22" s="10" t="s">
        <v>55</v>
      </c>
      <c r="M22" s="10" t="s">
        <v>55</v>
      </c>
      <c r="N22" s="10" t="s">
        <v>55</v>
      </c>
      <c r="O22" s="10">
        <v>0</v>
      </c>
      <c r="P22" s="10">
        <v>0</v>
      </c>
    </row>
    <row r="23" spans="1:16" ht="24.95" customHeight="1" x14ac:dyDescent="0.15">
      <c r="A23" s="7" t="s">
        <v>89</v>
      </c>
      <c r="B23" s="6" t="s">
        <v>90</v>
      </c>
      <c r="C23" s="6" t="s">
        <v>86</v>
      </c>
      <c r="D23" s="10">
        <v>0</v>
      </c>
      <c r="E23" s="10" t="s">
        <v>55</v>
      </c>
      <c r="F23" s="10" t="s">
        <v>55</v>
      </c>
      <c r="G23" s="10" t="s">
        <v>55</v>
      </c>
      <c r="H23" s="10" t="s">
        <v>55</v>
      </c>
      <c r="I23" s="10" t="s">
        <v>55</v>
      </c>
      <c r="J23" s="10" t="s">
        <v>55</v>
      </c>
      <c r="K23" s="10" t="s">
        <v>55</v>
      </c>
      <c r="L23" s="10" t="s">
        <v>55</v>
      </c>
      <c r="M23" s="10" t="s">
        <v>55</v>
      </c>
      <c r="N23" s="10" t="s">
        <v>55</v>
      </c>
      <c r="O23" s="10">
        <v>0</v>
      </c>
      <c r="P23" s="10">
        <v>0</v>
      </c>
    </row>
    <row r="24" spans="1:16" ht="24.95" customHeight="1" x14ac:dyDescent="0.15">
      <c r="A24" s="7" t="s">
        <v>91</v>
      </c>
      <c r="B24" s="6" t="s">
        <v>92</v>
      </c>
      <c r="C24" s="6" t="s">
        <v>86</v>
      </c>
      <c r="D24" s="10">
        <v>0</v>
      </c>
      <c r="E24" s="10" t="s">
        <v>55</v>
      </c>
      <c r="F24" s="10" t="s">
        <v>55</v>
      </c>
      <c r="G24" s="10" t="s">
        <v>55</v>
      </c>
      <c r="H24" s="10" t="s">
        <v>55</v>
      </c>
      <c r="I24" s="10" t="s">
        <v>55</v>
      </c>
      <c r="J24" s="10" t="s">
        <v>55</v>
      </c>
      <c r="K24" s="10" t="s">
        <v>55</v>
      </c>
      <c r="L24" s="10" t="s">
        <v>55</v>
      </c>
      <c r="M24" s="10" t="s">
        <v>55</v>
      </c>
      <c r="N24" s="10" t="s">
        <v>55</v>
      </c>
      <c r="O24" s="10">
        <v>0</v>
      </c>
      <c r="P24" s="10">
        <v>0</v>
      </c>
    </row>
    <row r="25" spans="1:16" ht="24.95" customHeight="1" x14ac:dyDescent="0.15">
      <c r="A25" s="7" t="s">
        <v>93</v>
      </c>
      <c r="B25" s="6" t="s">
        <v>94</v>
      </c>
      <c r="C25" s="6" t="s">
        <v>86</v>
      </c>
      <c r="D25" s="10">
        <v>0</v>
      </c>
      <c r="E25" s="10" t="s">
        <v>55</v>
      </c>
      <c r="F25" s="10" t="s">
        <v>55</v>
      </c>
      <c r="G25" s="10" t="s">
        <v>55</v>
      </c>
      <c r="H25" s="10" t="s">
        <v>55</v>
      </c>
      <c r="I25" s="10" t="s">
        <v>55</v>
      </c>
      <c r="J25" s="10" t="s">
        <v>55</v>
      </c>
      <c r="K25" s="10" t="s">
        <v>55</v>
      </c>
      <c r="L25" s="10" t="s">
        <v>55</v>
      </c>
      <c r="M25" s="10" t="s">
        <v>55</v>
      </c>
      <c r="N25" s="10" t="s">
        <v>55</v>
      </c>
      <c r="O25" s="10">
        <v>0</v>
      </c>
      <c r="P25" s="10">
        <v>0</v>
      </c>
    </row>
    <row r="26" spans="1:16" ht="24.95" customHeight="1" x14ac:dyDescent="0.15">
      <c r="A26" s="7" t="s">
        <v>95</v>
      </c>
      <c r="B26" s="6" t="s">
        <v>96</v>
      </c>
      <c r="C26" s="6" t="s">
        <v>97</v>
      </c>
      <c r="D26" s="10">
        <v>0</v>
      </c>
      <c r="E26" s="10" t="s">
        <v>55</v>
      </c>
      <c r="F26" s="10" t="s">
        <v>55</v>
      </c>
      <c r="G26" s="10" t="s">
        <v>55</v>
      </c>
      <c r="H26" s="10" t="s">
        <v>55</v>
      </c>
      <c r="I26" s="10" t="s">
        <v>55</v>
      </c>
      <c r="J26" s="10" t="s">
        <v>55</v>
      </c>
      <c r="K26" s="10" t="s">
        <v>55</v>
      </c>
      <c r="L26" s="10" t="s">
        <v>55</v>
      </c>
      <c r="M26" s="10" t="s">
        <v>55</v>
      </c>
      <c r="N26" s="10" t="s">
        <v>55</v>
      </c>
      <c r="O26" s="10">
        <v>0</v>
      </c>
      <c r="P26" s="10">
        <v>0</v>
      </c>
    </row>
    <row r="27" spans="1:16" ht="24.95" customHeight="1" x14ac:dyDescent="0.15">
      <c r="A27" s="7" t="s">
        <v>98</v>
      </c>
      <c r="B27" s="6" t="s">
        <v>99</v>
      </c>
      <c r="C27" s="6" t="s">
        <v>97</v>
      </c>
      <c r="D27" s="10">
        <v>0</v>
      </c>
      <c r="E27" s="10" t="s">
        <v>55</v>
      </c>
      <c r="F27" s="10" t="s">
        <v>55</v>
      </c>
      <c r="G27" s="10" t="s">
        <v>55</v>
      </c>
      <c r="H27" s="10" t="s">
        <v>55</v>
      </c>
      <c r="I27" s="10" t="s">
        <v>55</v>
      </c>
      <c r="J27" s="10" t="s">
        <v>55</v>
      </c>
      <c r="K27" s="10" t="s">
        <v>55</v>
      </c>
      <c r="L27" s="10" t="s">
        <v>55</v>
      </c>
      <c r="M27" s="10" t="s">
        <v>55</v>
      </c>
      <c r="N27" s="10" t="s">
        <v>55</v>
      </c>
      <c r="O27" s="10">
        <v>0</v>
      </c>
      <c r="P27" s="10">
        <v>0</v>
      </c>
    </row>
    <row r="28" spans="1:16" ht="24.95" customHeight="1" x14ac:dyDescent="0.15">
      <c r="A28" s="7" t="s">
        <v>100</v>
      </c>
      <c r="B28" s="6" t="s">
        <v>101</v>
      </c>
      <c r="C28" s="6" t="s">
        <v>54</v>
      </c>
      <c r="D28" s="10">
        <v>0</v>
      </c>
      <c r="E28" s="10" t="s">
        <v>55</v>
      </c>
      <c r="F28" s="10" t="s">
        <v>55</v>
      </c>
      <c r="G28" s="10" t="s">
        <v>55</v>
      </c>
      <c r="H28" s="10" t="s">
        <v>55</v>
      </c>
      <c r="I28" s="10" t="s">
        <v>55</v>
      </c>
      <c r="J28" s="10" t="s">
        <v>55</v>
      </c>
      <c r="K28" s="10" t="s">
        <v>55</v>
      </c>
      <c r="L28" s="10" t="s">
        <v>55</v>
      </c>
      <c r="M28" s="10" t="s">
        <v>55</v>
      </c>
      <c r="N28" s="10" t="s">
        <v>55</v>
      </c>
      <c r="O28" s="10">
        <v>0</v>
      </c>
      <c r="P28" s="10">
        <v>0</v>
      </c>
    </row>
    <row r="29" spans="1:16" ht="24.95" customHeight="1" x14ac:dyDescent="0.15">
      <c r="A29" s="7" t="s">
        <v>102</v>
      </c>
      <c r="B29" s="6" t="s">
        <v>103</v>
      </c>
      <c r="C29" s="6" t="s">
        <v>54</v>
      </c>
      <c r="D29" s="10">
        <v>0</v>
      </c>
      <c r="E29" s="10" t="s">
        <v>55</v>
      </c>
      <c r="F29" s="10" t="s">
        <v>55</v>
      </c>
      <c r="G29" s="10" t="s">
        <v>55</v>
      </c>
      <c r="H29" s="10" t="s">
        <v>55</v>
      </c>
      <c r="I29" s="10" t="s">
        <v>55</v>
      </c>
      <c r="J29" s="10" t="s">
        <v>55</v>
      </c>
      <c r="K29" s="10" t="s">
        <v>55</v>
      </c>
      <c r="L29" s="10" t="s">
        <v>55</v>
      </c>
      <c r="M29" s="10" t="s">
        <v>55</v>
      </c>
      <c r="N29" s="10" t="s">
        <v>55</v>
      </c>
      <c r="O29" s="10">
        <v>0</v>
      </c>
      <c r="P29" s="10">
        <v>0</v>
      </c>
    </row>
    <row r="30" spans="1:16" ht="50.1" customHeight="1" x14ac:dyDescent="0.15">
      <c r="A30" s="7" t="s">
        <v>104</v>
      </c>
      <c r="B30" s="6" t="s">
        <v>105</v>
      </c>
      <c r="C30" s="6" t="s">
        <v>106</v>
      </c>
      <c r="D30" s="10">
        <v>0</v>
      </c>
      <c r="E30" s="10" t="s">
        <v>55</v>
      </c>
      <c r="F30" s="10" t="s">
        <v>55</v>
      </c>
      <c r="G30" s="10" t="s">
        <v>55</v>
      </c>
      <c r="H30" s="10" t="s">
        <v>55</v>
      </c>
      <c r="I30" s="10" t="s">
        <v>55</v>
      </c>
      <c r="J30" s="10" t="s">
        <v>55</v>
      </c>
      <c r="K30" s="10" t="s">
        <v>55</v>
      </c>
      <c r="L30" s="10" t="s">
        <v>55</v>
      </c>
      <c r="M30" s="10" t="s">
        <v>55</v>
      </c>
      <c r="N30" s="10" t="s">
        <v>55</v>
      </c>
      <c r="O30" s="10">
        <v>0</v>
      </c>
      <c r="P30" s="10">
        <v>0</v>
      </c>
    </row>
    <row r="31" spans="1:16" ht="24.95" customHeight="1" x14ac:dyDescent="0.15">
      <c r="A31" s="7" t="s">
        <v>107</v>
      </c>
      <c r="B31" s="6" t="s">
        <v>108</v>
      </c>
      <c r="C31" s="6" t="s">
        <v>54</v>
      </c>
      <c r="D31" s="10">
        <v>1488239026.5999999</v>
      </c>
      <c r="E31" s="10">
        <v>1010705842.78</v>
      </c>
      <c r="F31" s="10" t="s">
        <v>55</v>
      </c>
      <c r="G31" s="10">
        <v>193456000</v>
      </c>
      <c r="H31" s="10" t="s">
        <v>55</v>
      </c>
      <c r="I31" s="10" t="s">
        <v>55</v>
      </c>
      <c r="J31" s="10" t="s">
        <v>55</v>
      </c>
      <c r="K31" s="10" t="s">
        <v>55</v>
      </c>
      <c r="L31" s="10">
        <v>284077183.81999999</v>
      </c>
      <c r="M31" s="10" t="s">
        <v>55</v>
      </c>
      <c r="N31" s="10" t="s">
        <v>55</v>
      </c>
      <c r="O31" s="10">
        <v>1294783026.5999999</v>
      </c>
      <c r="P31" s="10">
        <v>1294783026.5999999</v>
      </c>
    </row>
    <row r="32" spans="1:16" ht="38.1" customHeight="1" x14ac:dyDescent="0.15">
      <c r="A32" s="7" t="s">
        <v>109</v>
      </c>
      <c r="B32" s="6" t="s">
        <v>110</v>
      </c>
      <c r="C32" s="6" t="s">
        <v>54</v>
      </c>
      <c r="D32" s="10">
        <v>764824818</v>
      </c>
      <c r="E32" s="10">
        <v>651529764.74000001</v>
      </c>
      <c r="F32" s="10" t="s">
        <v>55</v>
      </c>
      <c r="G32" s="10" t="s">
        <v>55</v>
      </c>
      <c r="H32" s="10" t="s">
        <v>55</v>
      </c>
      <c r="I32" s="10" t="s">
        <v>55</v>
      </c>
      <c r="J32" s="10" t="s">
        <v>55</v>
      </c>
      <c r="K32" s="10" t="s">
        <v>55</v>
      </c>
      <c r="L32" s="10">
        <v>113295053.26000001</v>
      </c>
      <c r="M32" s="10" t="s">
        <v>55</v>
      </c>
      <c r="N32" s="10" t="s">
        <v>55</v>
      </c>
      <c r="O32" s="10">
        <v>764824818</v>
      </c>
      <c r="P32" s="10">
        <v>764824818</v>
      </c>
    </row>
    <row r="33" spans="1:16" ht="38.1" customHeight="1" x14ac:dyDescent="0.15">
      <c r="A33" s="7" t="s">
        <v>111</v>
      </c>
      <c r="B33" s="6" t="s">
        <v>112</v>
      </c>
      <c r="C33" s="6" t="s">
        <v>113</v>
      </c>
      <c r="D33" s="10">
        <v>585027876.52999997</v>
      </c>
      <c r="E33" s="10">
        <v>498330247.61000001</v>
      </c>
      <c r="F33" s="10" t="s">
        <v>55</v>
      </c>
      <c r="G33" s="10" t="s">
        <v>55</v>
      </c>
      <c r="H33" s="10" t="s">
        <v>55</v>
      </c>
      <c r="I33" s="10" t="s">
        <v>55</v>
      </c>
      <c r="J33" s="10" t="s">
        <v>55</v>
      </c>
      <c r="K33" s="10" t="s">
        <v>55</v>
      </c>
      <c r="L33" s="10">
        <v>86697628.920000002</v>
      </c>
      <c r="M33" s="10" t="s">
        <v>55</v>
      </c>
      <c r="N33" s="10" t="s">
        <v>55</v>
      </c>
      <c r="O33" s="10">
        <v>585027876.52999997</v>
      </c>
      <c r="P33" s="10">
        <v>585027876.52999997</v>
      </c>
    </row>
    <row r="34" spans="1:16" ht="38.1" customHeight="1" x14ac:dyDescent="0.15">
      <c r="A34" s="7" t="s">
        <v>114</v>
      </c>
      <c r="B34" s="6" t="s">
        <v>115</v>
      </c>
      <c r="C34" s="6" t="s">
        <v>113</v>
      </c>
      <c r="D34" s="10">
        <v>585027876.52999997</v>
      </c>
      <c r="E34" s="10">
        <v>498330247.61000001</v>
      </c>
      <c r="F34" s="10" t="s">
        <v>55</v>
      </c>
      <c r="G34" s="10" t="s">
        <v>55</v>
      </c>
      <c r="H34" s="10" t="s">
        <v>55</v>
      </c>
      <c r="I34" s="10" t="s">
        <v>55</v>
      </c>
      <c r="J34" s="10" t="s">
        <v>55</v>
      </c>
      <c r="K34" s="10" t="s">
        <v>55</v>
      </c>
      <c r="L34" s="10">
        <v>86697628.920000002</v>
      </c>
      <c r="M34" s="10" t="s">
        <v>55</v>
      </c>
      <c r="N34" s="10" t="s">
        <v>55</v>
      </c>
      <c r="O34" s="10">
        <v>585027876.52999997</v>
      </c>
      <c r="P34" s="10">
        <v>585027876.52999997</v>
      </c>
    </row>
    <row r="35" spans="1:16" ht="38.1" customHeight="1" x14ac:dyDescent="0.15">
      <c r="A35" s="7" t="s">
        <v>117</v>
      </c>
      <c r="B35" s="6" t="s">
        <v>118</v>
      </c>
      <c r="C35" s="6" t="s">
        <v>113</v>
      </c>
      <c r="D35" s="10">
        <v>380387313.31999999</v>
      </c>
      <c r="E35" s="10">
        <v>323996814.19999999</v>
      </c>
      <c r="F35" s="10" t="s">
        <v>55</v>
      </c>
      <c r="G35" s="10" t="s">
        <v>55</v>
      </c>
      <c r="H35" s="10" t="s">
        <v>55</v>
      </c>
      <c r="I35" s="10" t="s">
        <v>55</v>
      </c>
      <c r="J35" s="10" t="s">
        <v>55</v>
      </c>
      <c r="K35" s="10" t="s">
        <v>55</v>
      </c>
      <c r="L35" s="10">
        <v>56390499.119999997</v>
      </c>
      <c r="M35" s="10" t="s">
        <v>55</v>
      </c>
      <c r="N35" s="10" t="s">
        <v>55</v>
      </c>
      <c r="O35" s="10">
        <v>380387313.31999999</v>
      </c>
      <c r="P35" s="10">
        <v>380387313.31999999</v>
      </c>
    </row>
    <row r="36" spans="1:16" ht="24.95" customHeight="1" x14ac:dyDescent="0.15">
      <c r="A36" s="7" t="s">
        <v>119</v>
      </c>
      <c r="B36" s="6" t="s">
        <v>120</v>
      </c>
      <c r="C36" s="6" t="s">
        <v>113</v>
      </c>
      <c r="D36" s="10">
        <v>330008191.88</v>
      </c>
      <c r="E36" s="10">
        <v>289420822.93000001</v>
      </c>
      <c r="F36" s="10" t="s">
        <v>55</v>
      </c>
      <c r="G36" s="10" t="s">
        <v>55</v>
      </c>
      <c r="H36" s="10" t="s">
        <v>55</v>
      </c>
      <c r="I36" s="10" t="s">
        <v>55</v>
      </c>
      <c r="J36" s="10" t="s">
        <v>55</v>
      </c>
      <c r="K36" s="10" t="s">
        <v>55</v>
      </c>
      <c r="L36" s="10">
        <v>40587368.950000003</v>
      </c>
      <c r="M36" s="10" t="s">
        <v>55</v>
      </c>
      <c r="N36" s="10" t="s">
        <v>55</v>
      </c>
      <c r="O36" s="10">
        <v>330008191.88</v>
      </c>
      <c r="P36" s="10">
        <v>330008191.88</v>
      </c>
    </row>
    <row r="37" spans="1:16" ht="63" customHeight="1" x14ac:dyDescent="0.15">
      <c r="A37" s="7" t="s">
        <v>121</v>
      </c>
      <c r="B37" s="6" t="s">
        <v>122</v>
      </c>
      <c r="C37" s="6" t="s">
        <v>113</v>
      </c>
      <c r="D37" s="10">
        <v>0</v>
      </c>
      <c r="E37" s="10" t="s">
        <v>55</v>
      </c>
      <c r="F37" s="10" t="s">
        <v>55</v>
      </c>
      <c r="G37" s="10" t="s">
        <v>55</v>
      </c>
      <c r="H37" s="10" t="s">
        <v>55</v>
      </c>
      <c r="I37" s="10" t="s">
        <v>55</v>
      </c>
      <c r="J37" s="10" t="s">
        <v>55</v>
      </c>
      <c r="K37" s="10" t="s">
        <v>55</v>
      </c>
      <c r="L37" s="10" t="s">
        <v>55</v>
      </c>
      <c r="M37" s="10" t="s">
        <v>55</v>
      </c>
      <c r="N37" s="10" t="s">
        <v>55</v>
      </c>
      <c r="O37" s="10">
        <v>0</v>
      </c>
      <c r="P37" s="10">
        <v>0</v>
      </c>
    </row>
    <row r="38" spans="1:16" ht="50.1" customHeight="1" x14ac:dyDescent="0.15">
      <c r="A38" s="7" t="s">
        <v>123</v>
      </c>
      <c r="B38" s="6" t="s">
        <v>124</v>
      </c>
      <c r="C38" s="6" t="s">
        <v>113</v>
      </c>
      <c r="D38" s="10">
        <v>0</v>
      </c>
      <c r="E38" s="10" t="s">
        <v>55</v>
      </c>
      <c r="F38" s="10" t="s">
        <v>55</v>
      </c>
      <c r="G38" s="10" t="s">
        <v>55</v>
      </c>
      <c r="H38" s="10" t="s">
        <v>55</v>
      </c>
      <c r="I38" s="10" t="s">
        <v>55</v>
      </c>
      <c r="J38" s="10" t="s">
        <v>55</v>
      </c>
      <c r="K38" s="10" t="s">
        <v>55</v>
      </c>
      <c r="L38" s="10" t="s">
        <v>55</v>
      </c>
      <c r="M38" s="10" t="s">
        <v>55</v>
      </c>
      <c r="N38" s="10" t="s">
        <v>55</v>
      </c>
      <c r="O38" s="10">
        <v>0</v>
      </c>
      <c r="P38" s="10">
        <v>0</v>
      </c>
    </row>
    <row r="39" spans="1:16" ht="75" customHeight="1" x14ac:dyDescent="0.15">
      <c r="A39" s="7" t="s">
        <v>125</v>
      </c>
      <c r="B39" s="6" t="s">
        <v>126</v>
      </c>
      <c r="C39" s="6" t="s">
        <v>113</v>
      </c>
      <c r="D39" s="10">
        <v>0</v>
      </c>
      <c r="E39" s="10" t="s">
        <v>55</v>
      </c>
      <c r="F39" s="10" t="s">
        <v>55</v>
      </c>
      <c r="G39" s="10" t="s">
        <v>55</v>
      </c>
      <c r="H39" s="10" t="s">
        <v>55</v>
      </c>
      <c r="I39" s="10" t="s">
        <v>55</v>
      </c>
      <c r="J39" s="10" t="s">
        <v>55</v>
      </c>
      <c r="K39" s="10" t="s">
        <v>55</v>
      </c>
      <c r="L39" s="10" t="s">
        <v>55</v>
      </c>
      <c r="M39" s="10" t="s">
        <v>55</v>
      </c>
      <c r="N39" s="10" t="s">
        <v>55</v>
      </c>
      <c r="O39" s="10">
        <v>0</v>
      </c>
      <c r="P39" s="10">
        <v>0</v>
      </c>
    </row>
    <row r="40" spans="1:16" ht="50.1" customHeight="1" x14ac:dyDescent="0.15">
      <c r="A40" s="7" t="s">
        <v>127</v>
      </c>
      <c r="B40" s="6" t="s">
        <v>128</v>
      </c>
      <c r="C40" s="6" t="s">
        <v>113</v>
      </c>
      <c r="D40" s="10">
        <v>330008191.88</v>
      </c>
      <c r="E40" s="10">
        <v>289420822.93000001</v>
      </c>
      <c r="F40" s="10" t="s">
        <v>55</v>
      </c>
      <c r="G40" s="10" t="s">
        <v>55</v>
      </c>
      <c r="H40" s="10" t="s">
        <v>55</v>
      </c>
      <c r="I40" s="10" t="s">
        <v>55</v>
      </c>
      <c r="J40" s="10" t="s">
        <v>55</v>
      </c>
      <c r="K40" s="10" t="s">
        <v>55</v>
      </c>
      <c r="L40" s="10">
        <v>40587368.950000003</v>
      </c>
      <c r="M40" s="10" t="s">
        <v>55</v>
      </c>
      <c r="N40" s="10" t="s">
        <v>55</v>
      </c>
      <c r="O40" s="10">
        <v>330008191.88</v>
      </c>
      <c r="P40" s="10">
        <v>330008191.88</v>
      </c>
    </row>
    <row r="41" spans="1:16" ht="50.1" customHeight="1" x14ac:dyDescent="0.15">
      <c r="A41" s="7" t="s">
        <v>129</v>
      </c>
      <c r="B41" s="6" t="s">
        <v>130</v>
      </c>
      <c r="C41" s="6" t="s">
        <v>113</v>
      </c>
      <c r="D41" s="10">
        <v>0</v>
      </c>
      <c r="E41" s="10" t="s">
        <v>55</v>
      </c>
      <c r="F41" s="10" t="s">
        <v>55</v>
      </c>
      <c r="G41" s="10" t="s">
        <v>55</v>
      </c>
      <c r="H41" s="10" t="s">
        <v>55</v>
      </c>
      <c r="I41" s="10" t="s">
        <v>55</v>
      </c>
      <c r="J41" s="10" t="s">
        <v>55</v>
      </c>
      <c r="K41" s="10" t="s">
        <v>55</v>
      </c>
      <c r="L41" s="10" t="s">
        <v>55</v>
      </c>
      <c r="M41" s="10" t="s">
        <v>55</v>
      </c>
      <c r="N41" s="10" t="s">
        <v>55</v>
      </c>
      <c r="O41" s="10">
        <v>0</v>
      </c>
      <c r="P41" s="10">
        <v>0</v>
      </c>
    </row>
    <row r="42" spans="1:16" ht="24.95" customHeight="1" x14ac:dyDescent="0.15">
      <c r="A42" s="7" t="s">
        <v>131</v>
      </c>
      <c r="B42" s="6" t="s">
        <v>132</v>
      </c>
      <c r="C42" s="6" t="s">
        <v>113</v>
      </c>
      <c r="D42" s="10">
        <v>50379121.439999998</v>
      </c>
      <c r="E42" s="10">
        <v>34575991.270000003</v>
      </c>
      <c r="F42" s="10" t="s">
        <v>55</v>
      </c>
      <c r="G42" s="10" t="s">
        <v>55</v>
      </c>
      <c r="H42" s="10" t="s">
        <v>55</v>
      </c>
      <c r="I42" s="10" t="s">
        <v>55</v>
      </c>
      <c r="J42" s="10" t="s">
        <v>55</v>
      </c>
      <c r="K42" s="10" t="s">
        <v>55</v>
      </c>
      <c r="L42" s="10">
        <v>15803130.17</v>
      </c>
      <c r="M42" s="10" t="s">
        <v>55</v>
      </c>
      <c r="N42" s="10" t="s">
        <v>55</v>
      </c>
      <c r="O42" s="10">
        <v>50379121.439999998</v>
      </c>
      <c r="P42" s="10">
        <v>50379121.439999998</v>
      </c>
    </row>
    <row r="43" spans="1:16" ht="24.95" customHeight="1" x14ac:dyDescent="0.15">
      <c r="A43" s="7" t="s">
        <v>133</v>
      </c>
      <c r="B43" s="6" t="s">
        <v>134</v>
      </c>
      <c r="C43" s="6" t="s">
        <v>113</v>
      </c>
      <c r="D43" s="10">
        <v>204640563.21000001</v>
      </c>
      <c r="E43" s="10">
        <v>174333433.41</v>
      </c>
      <c r="F43" s="10" t="s">
        <v>55</v>
      </c>
      <c r="G43" s="10" t="s">
        <v>55</v>
      </c>
      <c r="H43" s="10" t="s">
        <v>55</v>
      </c>
      <c r="I43" s="10" t="s">
        <v>55</v>
      </c>
      <c r="J43" s="10" t="s">
        <v>55</v>
      </c>
      <c r="K43" s="10" t="s">
        <v>55</v>
      </c>
      <c r="L43" s="10">
        <v>30307129.800000001</v>
      </c>
      <c r="M43" s="10" t="s">
        <v>55</v>
      </c>
      <c r="N43" s="10" t="s">
        <v>55</v>
      </c>
      <c r="O43" s="10">
        <v>204640563.21000001</v>
      </c>
      <c r="P43" s="10">
        <v>204640563.21000001</v>
      </c>
    </row>
    <row r="44" spans="1:16" ht="24.95" customHeight="1" x14ac:dyDescent="0.15">
      <c r="A44" s="7" t="s">
        <v>135</v>
      </c>
      <c r="B44" s="6" t="s">
        <v>136</v>
      </c>
      <c r="C44" s="6" t="s">
        <v>113</v>
      </c>
      <c r="D44" s="10">
        <v>101586553.41</v>
      </c>
      <c r="E44" s="10">
        <v>80543564.260000005</v>
      </c>
      <c r="F44" s="10" t="s">
        <v>55</v>
      </c>
      <c r="G44" s="10" t="s">
        <v>55</v>
      </c>
      <c r="H44" s="10" t="s">
        <v>55</v>
      </c>
      <c r="I44" s="10" t="s">
        <v>55</v>
      </c>
      <c r="J44" s="10" t="s">
        <v>55</v>
      </c>
      <c r="K44" s="10" t="s">
        <v>55</v>
      </c>
      <c r="L44" s="10">
        <v>21042989.149999999</v>
      </c>
      <c r="M44" s="10" t="s">
        <v>55</v>
      </c>
      <c r="N44" s="10" t="s">
        <v>55</v>
      </c>
      <c r="O44" s="10">
        <v>101586553.41</v>
      </c>
      <c r="P44" s="10">
        <v>101586553.41</v>
      </c>
    </row>
    <row r="45" spans="1:16" ht="24.95" customHeight="1" x14ac:dyDescent="0.15">
      <c r="A45" s="7" t="s">
        <v>137</v>
      </c>
      <c r="B45" s="6" t="s">
        <v>138</v>
      </c>
      <c r="C45" s="6" t="s">
        <v>113</v>
      </c>
      <c r="D45" s="10">
        <v>23687922.18</v>
      </c>
      <c r="E45" s="10">
        <v>22041296.68</v>
      </c>
      <c r="F45" s="10" t="s">
        <v>55</v>
      </c>
      <c r="G45" s="10" t="s">
        <v>55</v>
      </c>
      <c r="H45" s="10" t="s">
        <v>55</v>
      </c>
      <c r="I45" s="10" t="s">
        <v>55</v>
      </c>
      <c r="J45" s="10" t="s">
        <v>55</v>
      </c>
      <c r="K45" s="10" t="s">
        <v>55</v>
      </c>
      <c r="L45" s="10">
        <v>1646625.5</v>
      </c>
      <c r="M45" s="10" t="s">
        <v>55</v>
      </c>
      <c r="N45" s="10" t="s">
        <v>55</v>
      </c>
      <c r="O45" s="10">
        <v>23687922.18</v>
      </c>
      <c r="P45" s="10">
        <v>23687922.18</v>
      </c>
    </row>
    <row r="46" spans="1:16" ht="24.95" customHeight="1" x14ac:dyDescent="0.15">
      <c r="A46" s="7" t="s">
        <v>139</v>
      </c>
      <c r="B46" s="6" t="s">
        <v>140</v>
      </c>
      <c r="C46" s="6" t="s">
        <v>113</v>
      </c>
      <c r="D46" s="10">
        <v>0</v>
      </c>
      <c r="E46" s="10" t="s">
        <v>55</v>
      </c>
      <c r="F46" s="10" t="s">
        <v>55</v>
      </c>
      <c r="G46" s="10" t="s">
        <v>55</v>
      </c>
      <c r="H46" s="10" t="s">
        <v>55</v>
      </c>
      <c r="I46" s="10" t="s">
        <v>55</v>
      </c>
      <c r="J46" s="10" t="s">
        <v>55</v>
      </c>
      <c r="K46" s="10" t="s">
        <v>55</v>
      </c>
      <c r="L46" s="10" t="s">
        <v>55</v>
      </c>
      <c r="M46" s="10" t="s">
        <v>55</v>
      </c>
      <c r="N46" s="10" t="s">
        <v>55</v>
      </c>
      <c r="O46" s="10">
        <v>0</v>
      </c>
      <c r="P46" s="10">
        <v>0</v>
      </c>
    </row>
    <row r="47" spans="1:16" ht="24.95" customHeight="1" x14ac:dyDescent="0.15">
      <c r="A47" s="7" t="s">
        <v>141</v>
      </c>
      <c r="B47" s="6" t="s">
        <v>142</v>
      </c>
      <c r="C47" s="6" t="s">
        <v>113</v>
      </c>
      <c r="D47" s="10">
        <v>23687922.18</v>
      </c>
      <c r="E47" s="10">
        <v>22041296.68</v>
      </c>
      <c r="F47" s="10" t="s">
        <v>55</v>
      </c>
      <c r="G47" s="10" t="s">
        <v>55</v>
      </c>
      <c r="H47" s="10" t="s">
        <v>55</v>
      </c>
      <c r="I47" s="10" t="s">
        <v>55</v>
      </c>
      <c r="J47" s="10" t="s">
        <v>55</v>
      </c>
      <c r="K47" s="10" t="s">
        <v>55</v>
      </c>
      <c r="L47" s="10">
        <v>1646625.5</v>
      </c>
      <c r="M47" s="10" t="s">
        <v>55</v>
      </c>
      <c r="N47" s="10" t="s">
        <v>55</v>
      </c>
      <c r="O47" s="10">
        <v>23687922.18</v>
      </c>
      <c r="P47" s="10">
        <v>23687922.18</v>
      </c>
    </row>
    <row r="48" spans="1:16" ht="24.95" customHeight="1" x14ac:dyDescent="0.15">
      <c r="A48" s="7" t="s">
        <v>143</v>
      </c>
      <c r="B48" s="6" t="s">
        <v>144</v>
      </c>
      <c r="C48" s="6" t="s">
        <v>113</v>
      </c>
      <c r="D48" s="10">
        <v>24499604.649999999</v>
      </c>
      <c r="E48" s="10">
        <v>20255081.129999999</v>
      </c>
      <c r="F48" s="10" t="s">
        <v>55</v>
      </c>
      <c r="G48" s="10" t="s">
        <v>55</v>
      </c>
      <c r="H48" s="10" t="s">
        <v>55</v>
      </c>
      <c r="I48" s="10" t="s">
        <v>55</v>
      </c>
      <c r="J48" s="10" t="s">
        <v>55</v>
      </c>
      <c r="K48" s="10" t="s">
        <v>55</v>
      </c>
      <c r="L48" s="10">
        <v>4244523.5199999996</v>
      </c>
      <c r="M48" s="10" t="s">
        <v>55</v>
      </c>
      <c r="N48" s="10" t="s">
        <v>55</v>
      </c>
      <c r="O48" s="10">
        <v>24499604.649999999</v>
      </c>
      <c r="P48" s="10">
        <v>24499604.649999999</v>
      </c>
    </row>
    <row r="49" spans="1:16" ht="24.95" customHeight="1" x14ac:dyDescent="0.15">
      <c r="A49" s="7" t="s">
        <v>145</v>
      </c>
      <c r="B49" s="6" t="s">
        <v>146</v>
      </c>
      <c r="C49" s="6" t="s">
        <v>113</v>
      </c>
      <c r="D49" s="10">
        <v>49341920.329999998</v>
      </c>
      <c r="E49" s="10">
        <v>45968928.700000003</v>
      </c>
      <c r="F49" s="10" t="s">
        <v>55</v>
      </c>
      <c r="G49" s="10" t="s">
        <v>55</v>
      </c>
      <c r="H49" s="10" t="s">
        <v>55</v>
      </c>
      <c r="I49" s="10" t="s">
        <v>55</v>
      </c>
      <c r="J49" s="10" t="s">
        <v>55</v>
      </c>
      <c r="K49" s="10" t="s">
        <v>55</v>
      </c>
      <c r="L49" s="10">
        <v>3372991.63</v>
      </c>
      <c r="M49" s="10" t="s">
        <v>55</v>
      </c>
      <c r="N49" s="10" t="s">
        <v>55</v>
      </c>
      <c r="O49" s="10">
        <v>49341920.329999998</v>
      </c>
      <c r="P49" s="10">
        <v>49341920.329999998</v>
      </c>
    </row>
    <row r="50" spans="1:16" ht="24.95" customHeight="1" x14ac:dyDescent="0.15">
      <c r="A50" s="7" t="s">
        <v>147</v>
      </c>
      <c r="B50" s="6" t="s">
        <v>148</v>
      </c>
      <c r="C50" s="6" t="s">
        <v>113</v>
      </c>
      <c r="D50" s="10">
        <v>5524562.6399999997</v>
      </c>
      <c r="E50" s="10">
        <v>5524562.6399999997</v>
      </c>
      <c r="F50" s="10" t="s">
        <v>55</v>
      </c>
      <c r="G50" s="10" t="s">
        <v>55</v>
      </c>
      <c r="H50" s="10" t="s">
        <v>55</v>
      </c>
      <c r="I50" s="10" t="s">
        <v>55</v>
      </c>
      <c r="J50" s="10" t="s">
        <v>55</v>
      </c>
      <c r="K50" s="10" t="s">
        <v>55</v>
      </c>
      <c r="L50" s="10" t="s">
        <v>55</v>
      </c>
      <c r="M50" s="10" t="s">
        <v>55</v>
      </c>
      <c r="N50" s="10" t="s">
        <v>55</v>
      </c>
      <c r="O50" s="10">
        <v>5524562.6399999997</v>
      </c>
      <c r="P50" s="10">
        <v>5524562.6399999997</v>
      </c>
    </row>
    <row r="51" spans="1:16" ht="24.95" customHeight="1" x14ac:dyDescent="0.15">
      <c r="A51" s="7" t="s">
        <v>149</v>
      </c>
      <c r="B51" s="6" t="s">
        <v>150</v>
      </c>
      <c r="C51" s="6" t="s">
        <v>113</v>
      </c>
      <c r="D51" s="10">
        <v>0</v>
      </c>
      <c r="E51" s="10" t="s">
        <v>55</v>
      </c>
      <c r="F51" s="10" t="s">
        <v>55</v>
      </c>
      <c r="G51" s="10" t="s">
        <v>55</v>
      </c>
      <c r="H51" s="10" t="s">
        <v>55</v>
      </c>
      <c r="I51" s="10" t="s">
        <v>55</v>
      </c>
      <c r="J51" s="10" t="s">
        <v>55</v>
      </c>
      <c r="K51" s="10" t="s">
        <v>55</v>
      </c>
      <c r="L51" s="10" t="s">
        <v>55</v>
      </c>
      <c r="M51" s="10" t="s">
        <v>55</v>
      </c>
      <c r="N51" s="10" t="s">
        <v>55</v>
      </c>
      <c r="O51" s="10">
        <v>0</v>
      </c>
      <c r="P51" s="10">
        <v>0</v>
      </c>
    </row>
    <row r="52" spans="1:16" ht="50.1" customHeight="1" x14ac:dyDescent="0.15">
      <c r="A52" s="7" t="s">
        <v>152</v>
      </c>
      <c r="B52" s="6" t="s">
        <v>153</v>
      </c>
      <c r="C52" s="6" t="s">
        <v>154</v>
      </c>
      <c r="D52" s="10">
        <v>2835428.35</v>
      </c>
      <c r="E52" s="10">
        <v>2537428.35</v>
      </c>
      <c r="F52" s="10" t="s">
        <v>55</v>
      </c>
      <c r="G52" s="10" t="s">
        <v>55</v>
      </c>
      <c r="H52" s="10" t="s">
        <v>55</v>
      </c>
      <c r="I52" s="10" t="s">
        <v>55</v>
      </c>
      <c r="J52" s="10" t="s">
        <v>55</v>
      </c>
      <c r="K52" s="10" t="s">
        <v>55</v>
      </c>
      <c r="L52" s="10">
        <v>298000</v>
      </c>
      <c r="M52" s="10" t="s">
        <v>55</v>
      </c>
      <c r="N52" s="10" t="s">
        <v>55</v>
      </c>
      <c r="O52" s="10">
        <v>2835428.35</v>
      </c>
      <c r="P52" s="10">
        <v>2835428.35</v>
      </c>
    </row>
    <row r="53" spans="1:16" ht="63" customHeight="1" x14ac:dyDescent="0.15">
      <c r="A53" s="7" t="s">
        <v>155</v>
      </c>
      <c r="B53" s="6" t="s">
        <v>156</v>
      </c>
      <c r="C53" s="6" t="s">
        <v>154</v>
      </c>
      <c r="D53" s="10">
        <v>100000</v>
      </c>
      <c r="E53" s="10" t="s">
        <v>55</v>
      </c>
      <c r="F53" s="10" t="s">
        <v>55</v>
      </c>
      <c r="G53" s="10" t="s">
        <v>55</v>
      </c>
      <c r="H53" s="10" t="s">
        <v>55</v>
      </c>
      <c r="I53" s="10" t="s">
        <v>55</v>
      </c>
      <c r="J53" s="10" t="s">
        <v>55</v>
      </c>
      <c r="K53" s="10" t="s">
        <v>55</v>
      </c>
      <c r="L53" s="10">
        <v>100000</v>
      </c>
      <c r="M53" s="10" t="s">
        <v>55</v>
      </c>
      <c r="N53" s="10" t="s">
        <v>55</v>
      </c>
      <c r="O53" s="10">
        <v>100000</v>
      </c>
      <c r="P53" s="10">
        <v>100000</v>
      </c>
    </row>
    <row r="54" spans="1:16" ht="24.95" customHeight="1" x14ac:dyDescent="0.15">
      <c r="A54" s="7" t="s">
        <v>158</v>
      </c>
      <c r="B54" s="6" t="s">
        <v>159</v>
      </c>
      <c r="C54" s="6" t="s">
        <v>154</v>
      </c>
      <c r="D54" s="10">
        <v>0</v>
      </c>
      <c r="E54" s="10" t="s">
        <v>55</v>
      </c>
      <c r="F54" s="10" t="s">
        <v>55</v>
      </c>
      <c r="G54" s="10" t="s">
        <v>55</v>
      </c>
      <c r="H54" s="10" t="s">
        <v>55</v>
      </c>
      <c r="I54" s="10" t="s">
        <v>55</v>
      </c>
      <c r="J54" s="10" t="s">
        <v>55</v>
      </c>
      <c r="K54" s="10" t="s">
        <v>55</v>
      </c>
      <c r="L54" s="10" t="s">
        <v>55</v>
      </c>
      <c r="M54" s="10" t="s">
        <v>55</v>
      </c>
      <c r="N54" s="10" t="s">
        <v>55</v>
      </c>
      <c r="O54" s="10">
        <v>0</v>
      </c>
      <c r="P54" s="10">
        <v>0</v>
      </c>
    </row>
    <row r="55" spans="1:16" ht="75" customHeight="1" x14ac:dyDescent="0.15">
      <c r="A55" s="7" t="s">
        <v>161</v>
      </c>
      <c r="B55" s="6" t="s">
        <v>162</v>
      </c>
      <c r="C55" s="6" t="s">
        <v>154</v>
      </c>
      <c r="D55" s="10">
        <v>2735428.35</v>
      </c>
      <c r="E55" s="10">
        <v>2537428.35</v>
      </c>
      <c r="F55" s="10" t="s">
        <v>55</v>
      </c>
      <c r="G55" s="10" t="s">
        <v>55</v>
      </c>
      <c r="H55" s="10" t="s">
        <v>55</v>
      </c>
      <c r="I55" s="10" t="s">
        <v>55</v>
      </c>
      <c r="J55" s="10" t="s">
        <v>55</v>
      </c>
      <c r="K55" s="10" t="s">
        <v>55</v>
      </c>
      <c r="L55" s="10">
        <v>198000</v>
      </c>
      <c r="M55" s="10" t="s">
        <v>55</v>
      </c>
      <c r="N55" s="10" t="s">
        <v>55</v>
      </c>
      <c r="O55" s="10">
        <v>2735428.35</v>
      </c>
      <c r="P55" s="10">
        <v>2735428.35</v>
      </c>
    </row>
    <row r="56" spans="1:16" ht="50.1" customHeight="1" x14ac:dyDescent="0.15">
      <c r="A56" s="7" t="s">
        <v>164</v>
      </c>
      <c r="B56" s="6" t="s">
        <v>165</v>
      </c>
      <c r="C56" s="6" t="s">
        <v>154</v>
      </c>
      <c r="D56" s="10">
        <v>0</v>
      </c>
      <c r="E56" s="10" t="s">
        <v>55</v>
      </c>
      <c r="F56" s="10" t="s">
        <v>55</v>
      </c>
      <c r="G56" s="10" t="s">
        <v>55</v>
      </c>
      <c r="H56" s="10" t="s">
        <v>55</v>
      </c>
      <c r="I56" s="10" t="s">
        <v>55</v>
      </c>
      <c r="J56" s="10" t="s">
        <v>55</v>
      </c>
      <c r="K56" s="10" t="s">
        <v>55</v>
      </c>
      <c r="L56" s="10" t="s">
        <v>55</v>
      </c>
      <c r="M56" s="10" t="s">
        <v>55</v>
      </c>
      <c r="N56" s="10" t="s">
        <v>55</v>
      </c>
      <c r="O56" s="10">
        <v>0</v>
      </c>
      <c r="P56" s="10">
        <v>0</v>
      </c>
    </row>
    <row r="57" spans="1:16" ht="24.95" customHeight="1" x14ac:dyDescent="0.15">
      <c r="A57" s="7" t="s">
        <v>166</v>
      </c>
      <c r="B57" s="6" t="s">
        <v>167</v>
      </c>
      <c r="C57" s="6" t="s">
        <v>154</v>
      </c>
      <c r="D57" s="10">
        <v>0</v>
      </c>
      <c r="E57" s="10" t="s">
        <v>55</v>
      </c>
      <c r="F57" s="10" t="s">
        <v>55</v>
      </c>
      <c r="G57" s="10" t="s">
        <v>55</v>
      </c>
      <c r="H57" s="10" t="s">
        <v>55</v>
      </c>
      <c r="I57" s="10" t="s">
        <v>55</v>
      </c>
      <c r="J57" s="10" t="s">
        <v>55</v>
      </c>
      <c r="K57" s="10" t="s">
        <v>55</v>
      </c>
      <c r="L57" s="10" t="s">
        <v>55</v>
      </c>
      <c r="M57" s="10" t="s">
        <v>55</v>
      </c>
      <c r="N57" s="10" t="s">
        <v>55</v>
      </c>
      <c r="O57" s="10">
        <v>0</v>
      </c>
      <c r="P57" s="10">
        <v>0</v>
      </c>
    </row>
    <row r="58" spans="1:16" ht="50.1" customHeight="1" x14ac:dyDescent="0.15">
      <c r="A58" s="7" t="s">
        <v>169</v>
      </c>
      <c r="B58" s="6" t="s">
        <v>170</v>
      </c>
      <c r="C58" s="6" t="s">
        <v>171</v>
      </c>
      <c r="D58" s="10">
        <v>266354</v>
      </c>
      <c r="E58" s="10">
        <v>166354</v>
      </c>
      <c r="F58" s="10" t="s">
        <v>55</v>
      </c>
      <c r="G58" s="10" t="s">
        <v>55</v>
      </c>
      <c r="H58" s="10" t="s">
        <v>55</v>
      </c>
      <c r="I58" s="10" t="s">
        <v>55</v>
      </c>
      <c r="J58" s="10" t="s">
        <v>55</v>
      </c>
      <c r="K58" s="10" t="s">
        <v>55</v>
      </c>
      <c r="L58" s="10">
        <v>100000</v>
      </c>
      <c r="M58" s="10" t="s">
        <v>55</v>
      </c>
      <c r="N58" s="10" t="s">
        <v>55</v>
      </c>
      <c r="O58" s="10">
        <v>266354</v>
      </c>
      <c r="P58" s="10">
        <v>266354</v>
      </c>
    </row>
    <row r="59" spans="1:16" ht="63" customHeight="1" x14ac:dyDescent="0.15">
      <c r="A59" s="7" t="s">
        <v>155</v>
      </c>
      <c r="B59" s="6" t="s">
        <v>172</v>
      </c>
      <c r="C59" s="6" t="s">
        <v>171</v>
      </c>
      <c r="D59" s="10">
        <v>0</v>
      </c>
      <c r="E59" s="10" t="s">
        <v>55</v>
      </c>
      <c r="F59" s="10" t="s">
        <v>55</v>
      </c>
      <c r="G59" s="10" t="s">
        <v>55</v>
      </c>
      <c r="H59" s="10" t="s">
        <v>55</v>
      </c>
      <c r="I59" s="10" t="s">
        <v>55</v>
      </c>
      <c r="J59" s="10" t="s">
        <v>55</v>
      </c>
      <c r="K59" s="10" t="s">
        <v>55</v>
      </c>
      <c r="L59" s="10" t="s">
        <v>55</v>
      </c>
      <c r="M59" s="10" t="s">
        <v>55</v>
      </c>
      <c r="N59" s="10" t="s">
        <v>55</v>
      </c>
      <c r="O59" s="10">
        <v>0</v>
      </c>
      <c r="P59" s="10">
        <v>0</v>
      </c>
    </row>
    <row r="60" spans="1:16" ht="24.95" customHeight="1" x14ac:dyDescent="0.15">
      <c r="A60" s="7" t="s">
        <v>158</v>
      </c>
      <c r="B60" s="6" t="s">
        <v>173</v>
      </c>
      <c r="C60" s="6" t="s">
        <v>171</v>
      </c>
      <c r="D60" s="10">
        <v>0</v>
      </c>
      <c r="E60" s="10" t="s">
        <v>55</v>
      </c>
      <c r="F60" s="10" t="s">
        <v>55</v>
      </c>
      <c r="G60" s="10" t="s">
        <v>55</v>
      </c>
      <c r="H60" s="10" t="s">
        <v>55</v>
      </c>
      <c r="I60" s="10" t="s">
        <v>55</v>
      </c>
      <c r="J60" s="10" t="s">
        <v>55</v>
      </c>
      <c r="K60" s="10" t="s">
        <v>55</v>
      </c>
      <c r="L60" s="10" t="s">
        <v>55</v>
      </c>
      <c r="M60" s="10" t="s">
        <v>55</v>
      </c>
      <c r="N60" s="10" t="s">
        <v>55</v>
      </c>
      <c r="O60" s="10">
        <v>0</v>
      </c>
      <c r="P60" s="10">
        <v>0</v>
      </c>
    </row>
    <row r="61" spans="1:16" ht="75" customHeight="1" x14ac:dyDescent="0.15">
      <c r="A61" s="7" t="s">
        <v>161</v>
      </c>
      <c r="B61" s="6" t="s">
        <v>174</v>
      </c>
      <c r="C61" s="6" t="s">
        <v>171</v>
      </c>
      <c r="D61" s="10">
        <v>266354</v>
      </c>
      <c r="E61" s="10">
        <v>166354</v>
      </c>
      <c r="F61" s="10" t="s">
        <v>55</v>
      </c>
      <c r="G61" s="10" t="s">
        <v>55</v>
      </c>
      <c r="H61" s="10" t="s">
        <v>55</v>
      </c>
      <c r="I61" s="10" t="s">
        <v>55</v>
      </c>
      <c r="J61" s="10" t="s">
        <v>55</v>
      </c>
      <c r="K61" s="10" t="s">
        <v>55</v>
      </c>
      <c r="L61" s="10">
        <v>100000</v>
      </c>
      <c r="M61" s="10" t="s">
        <v>55</v>
      </c>
      <c r="N61" s="10" t="s">
        <v>55</v>
      </c>
      <c r="O61" s="10">
        <v>266354</v>
      </c>
      <c r="P61" s="10">
        <v>266354</v>
      </c>
    </row>
    <row r="62" spans="1:16" ht="50.1" customHeight="1" x14ac:dyDescent="0.15">
      <c r="A62" s="7" t="s">
        <v>164</v>
      </c>
      <c r="B62" s="6" t="s">
        <v>175</v>
      </c>
      <c r="C62" s="6" t="s">
        <v>171</v>
      </c>
      <c r="D62" s="10">
        <v>0</v>
      </c>
      <c r="E62" s="10" t="s">
        <v>55</v>
      </c>
      <c r="F62" s="10" t="s">
        <v>55</v>
      </c>
      <c r="G62" s="10" t="s">
        <v>55</v>
      </c>
      <c r="H62" s="10" t="s">
        <v>55</v>
      </c>
      <c r="I62" s="10" t="s">
        <v>55</v>
      </c>
      <c r="J62" s="10" t="s">
        <v>55</v>
      </c>
      <c r="K62" s="10" t="s">
        <v>55</v>
      </c>
      <c r="L62" s="10" t="s">
        <v>55</v>
      </c>
      <c r="M62" s="10" t="s">
        <v>55</v>
      </c>
      <c r="N62" s="10" t="s">
        <v>55</v>
      </c>
      <c r="O62" s="10">
        <v>0</v>
      </c>
      <c r="P62" s="10">
        <v>0</v>
      </c>
    </row>
    <row r="63" spans="1:16" ht="75" customHeight="1" x14ac:dyDescent="0.15">
      <c r="A63" s="7" t="s">
        <v>176</v>
      </c>
      <c r="B63" s="6" t="s">
        <v>177</v>
      </c>
      <c r="C63" s="6" t="s">
        <v>178</v>
      </c>
      <c r="D63" s="10">
        <v>176695159.12</v>
      </c>
      <c r="E63" s="10">
        <v>150495734.78</v>
      </c>
      <c r="F63" s="10" t="s">
        <v>55</v>
      </c>
      <c r="G63" s="10" t="s">
        <v>55</v>
      </c>
      <c r="H63" s="10" t="s">
        <v>55</v>
      </c>
      <c r="I63" s="10" t="s">
        <v>55</v>
      </c>
      <c r="J63" s="10" t="s">
        <v>55</v>
      </c>
      <c r="K63" s="10" t="s">
        <v>55</v>
      </c>
      <c r="L63" s="10">
        <v>26199424.34</v>
      </c>
      <c r="M63" s="10" t="s">
        <v>55</v>
      </c>
      <c r="N63" s="10" t="s">
        <v>55</v>
      </c>
      <c r="O63" s="10">
        <v>176695159.12</v>
      </c>
      <c r="P63" s="10">
        <v>176695159.12</v>
      </c>
    </row>
    <row r="64" spans="1:16" ht="38.1" customHeight="1" x14ac:dyDescent="0.15">
      <c r="A64" s="7" t="s">
        <v>179</v>
      </c>
      <c r="B64" s="6" t="s">
        <v>180</v>
      </c>
      <c r="C64" s="6" t="s">
        <v>178</v>
      </c>
      <c r="D64" s="10">
        <v>176678418.72</v>
      </c>
      <c r="E64" s="10">
        <v>150495734.78</v>
      </c>
      <c r="F64" s="10" t="s">
        <v>55</v>
      </c>
      <c r="G64" s="10" t="s">
        <v>55</v>
      </c>
      <c r="H64" s="10" t="s">
        <v>55</v>
      </c>
      <c r="I64" s="10" t="s">
        <v>55</v>
      </c>
      <c r="J64" s="10" t="s">
        <v>55</v>
      </c>
      <c r="K64" s="10" t="s">
        <v>55</v>
      </c>
      <c r="L64" s="10">
        <v>26182683.940000001</v>
      </c>
      <c r="M64" s="10" t="s">
        <v>55</v>
      </c>
      <c r="N64" s="10" t="s">
        <v>55</v>
      </c>
      <c r="O64" s="10">
        <v>176678418.72</v>
      </c>
      <c r="P64" s="10">
        <v>176678418.72</v>
      </c>
    </row>
    <row r="65" spans="1:16" ht="24.95" customHeight="1" x14ac:dyDescent="0.15">
      <c r="A65" s="7" t="s">
        <v>182</v>
      </c>
      <c r="B65" s="6" t="s">
        <v>183</v>
      </c>
      <c r="C65" s="6" t="s">
        <v>178</v>
      </c>
      <c r="D65" s="10">
        <v>16740.400000000001</v>
      </c>
      <c r="E65" s="10" t="s">
        <v>55</v>
      </c>
      <c r="F65" s="10" t="s">
        <v>55</v>
      </c>
      <c r="G65" s="10" t="s">
        <v>55</v>
      </c>
      <c r="H65" s="10" t="s">
        <v>55</v>
      </c>
      <c r="I65" s="10" t="s">
        <v>55</v>
      </c>
      <c r="J65" s="10" t="s">
        <v>55</v>
      </c>
      <c r="K65" s="10" t="s">
        <v>55</v>
      </c>
      <c r="L65" s="10">
        <v>16740.400000000001</v>
      </c>
      <c r="M65" s="10" t="s">
        <v>55</v>
      </c>
      <c r="N65" s="10" t="s">
        <v>55</v>
      </c>
      <c r="O65" s="10">
        <v>16740.400000000001</v>
      </c>
      <c r="P65" s="10">
        <v>16740.400000000001</v>
      </c>
    </row>
    <row r="66" spans="1:16" ht="24.95" customHeight="1" x14ac:dyDescent="0.15">
      <c r="A66" s="7" t="s">
        <v>184</v>
      </c>
      <c r="B66" s="6" t="s">
        <v>185</v>
      </c>
      <c r="C66" s="6" t="s">
        <v>186</v>
      </c>
      <c r="D66" s="10">
        <v>473998.1</v>
      </c>
      <c r="E66" s="10" t="s">
        <v>55</v>
      </c>
      <c r="F66" s="10" t="s">
        <v>55</v>
      </c>
      <c r="G66" s="10" t="s">
        <v>55</v>
      </c>
      <c r="H66" s="10" t="s">
        <v>55</v>
      </c>
      <c r="I66" s="10" t="s">
        <v>55</v>
      </c>
      <c r="J66" s="10" t="s">
        <v>55</v>
      </c>
      <c r="K66" s="10" t="s">
        <v>55</v>
      </c>
      <c r="L66" s="10">
        <v>473998.1</v>
      </c>
      <c r="M66" s="10" t="s">
        <v>55</v>
      </c>
      <c r="N66" s="10" t="s">
        <v>55</v>
      </c>
      <c r="O66" s="10">
        <v>473998.1</v>
      </c>
      <c r="P66" s="10">
        <v>473998.1</v>
      </c>
    </row>
    <row r="67" spans="1:16" ht="63" customHeight="1" x14ac:dyDescent="0.15">
      <c r="A67" s="7" t="s">
        <v>187</v>
      </c>
      <c r="B67" s="6" t="s">
        <v>188</v>
      </c>
      <c r="C67" s="6" t="s">
        <v>189</v>
      </c>
      <c r="D67" s="10">
        <v>473998.1</v>
      </c>
      <c r="E67" s="10" t="s">
        <v>55</v>
      </c>
      <c r="F67" s="10" t="s">
        <v>55</v>
      </c>
      <c r="G67" s="10" t="s">
        <v>55</v>
      </c>
      <c r="H67" s="10" t="s">
        <v>55</v>
      </c>
      <c r="I67" s="10" t="s">
        <v>55</v>
      </c>
      <c r="J67" s="10" t="s">
        <v>55</v>
      </c>
      <c r="K67" s="10" t="s">
        <v>55</v>
      </c>
      <c r="L67" s="10">
        <v>473998.1</v>
      </c>
      <c r="M67" s="10" t="s">
        <v>55</v>
      </c>
      <c r="N67" s="10" t="s">
        <v>55</v>
      </c>
      <c r="O67" s="10">
        <v>473998.1</v>
      </c>
      <c r="P67" s="10">
        <v>473998.1</v>
      </c>
    </row>
    <row r="68" spans="1:16" ht="63" customHeight="1" x14ac:dyDescent="0.15">
      <c r="A68" s="7" t="s">
        <v>191</v>
      </c>
      <c r="B68" s="6" t="s">
        <v>192</v>
      </c>
      <c r="C68" s="6" t="s">
        <v>193</v>
      </c>
      <c r="D68" s="10">
        <v>473998.1</v>
      </c>
      <c r="E68" s="10" t="s">
        <v>55</v>
      </c>
      <c r="F68" s="10" t="s">
        <v>55</v>
      </c>
      <c r="G68" s="10" t="s">
        <v>55</v>
      </c>
      <c r="H68" s="10" t="s">
        <v>55</v>
      </c>
      <c r="I68" s="10" t="s">
        <v>55</v>
      </c>
      <c r="J68" s="10" t="s">
        <v>55</v>
      </c>
      <c r="K68" s="10" t="s">
        <v>55</v>
      </c>
      <c r="L68" s="10">
        <v>473998.1</v>
      </c>
      <c r="M68" s="10" t="s">
        <v>55</v>
      </c>
      <c r="N68" s="10" t="s">
        <v>55</v>
      </c>
      <c r="O68" s="10">
        <v>473998.1</v>
      </c>
      <c r="P68" s="10">
        <v>473998.1</v>
      </c>
    </row>
    <row r="69" spans="1:16" ht="50.1" customHeight="1" x14ac:dyDescent="0.15">
      <c r="A69" s="7" t="s">
        <v>194</v>
      </c>
      <c r="B69" s="6" t="s">
        <v>195</v>
      </c>
      <c r="C69" s="6" t="s">
        <v>196</v>
      </c>
      <c r="D69" s="10">
        <v>0</v>
      </c>
      <c r="E69" s="10" t="s">
        <v>55</v>
      </c>
      <c r="F69" s="10" t="s">
        <v>55</v>
      </c>
      <c r="G69" s="10" t="s">
        <v>55</v>
      </c>
      <c r="H69" s="10" t="s">
        <v>55</v>
      </c>
      <c r="I69" s="10" t="s">
        <v>55</v>
      </c>
      <c r="J69" s="10" t="s">
        <v>55</v>
      </c>
      <c r="K69" s="10" t="s">
        <v>55</v>
      </c>
      <c r="L69" s="10" t="s">
        <v>55</v>
      </c>
      <c r="M69" s="10" t="s">
        <v>55</v>
      </c>
      <c r="N69" s="10" t="s">
        <v>55</v>
      </c>
      <c r="O69" s="10">
        <v>0</v>
      </c>
      <c r="P69" s="10">
        <v>0</v>
      </c>
    </row>
    <row r="70" spans="1:16" ht="24.95" customHeight="1" x14ac:dyDescent="0.15">
      <c r="A70" s="7" t="s">
        <v>197</v>
      </c>
      <c r="B70" s="6" t="s">
        <v>198</v>
      </c>
      <c r="C70" s="6" t="s">
        <v>196</v>
      </c>
      <c r="D70" s="10">
        <v>0</v>
      </c>
      <c r="E70" s="10" t="s">
        <v>55</v>
      </c>
      <c r="F70" s="10" t="s">
        <v>55</v>
      </c>
      <c r="G70" s="10" t="s">
        <v>55</v>
      </c>
      <c r="H70" s="10" t="s">
        <v>55</v>
      </c>
      <c r="I70" s="10" t="s">
        <v>55</v>
      </c>
      <c r="J70" s="10" t="s">
        <v>55</v>
      </c>
      <c r="K70" s="10" t="s">
        <v>55</v>
      </c>
      <c r="L70" s="10" t="s">
        <v>55</v>
      </c>
      <c r="M70" s="10" t="s">
        <v>55</v>
      </c>
      <c r="N70" s="10" t="s">
        <v>55</v>
      </c>
      <c r="O70" s="10">
        <v>0</v>
      </c>
      <c r="P70" s="10">
        <v>0</v>
      </c>
    </row>
    <row r="71" spans="1:16" ht="63" customHeight="1" x14ac:dyDescent="0.15">
      <c r="A71" s="7" t="s">
        <v>200</v>
      </c>
      <c r="B71" s="6" t="s">
        <v>201</v>
      </c>
      <c r="C71" s="6" t="s">
        <v>196</v>
      </c>
      <c r="D71" s="10">
        <v>0</v>
      </c>
      <c r="E71" s="10" t="s">
        <v>55</v>
      </c>
      <c r="F71" s="10" t="s">
        <v>55</v>
      </c>
      <c r="G71" s="10" t="s">
        <v>55</v>
      </c>
      <c r="H71" s="10" t="s">
        <v>55</v>
      </c>
      <c r="I71" s="10" t="s">
        <v>55</v>
      </c>
      <c r="J71" s="10" t="s">
        <v>55</v>
      </c>
      <c r="K71" s="10" t="s">
        <v>55</v>
      </c>
      <c r="L71" s="10" t="s">
        <v>55</v>
      </c>
      <c r="M71" s="10" t="s">
        <v>55</v>
      </c>
      <c r="N71" s="10" t="s">
        <v>55</v>
      </c>
      <c r="O71" s="10">
        <v>0</v>
      </c>
      <c r="P71" s="10">
        <v>0</v>
      </c>
    </row>
    <row r="72" spans="1:16" ht="99.95" customHeight="1" x14ac:dyDescent="0.15">
      <c r="A72" s="7" t="s">
        <v>203</v>
      </c>
      <c r="B72" s="6" t="s">
        <v>204</v>
      </c>
      <c r="C72" s="6" t="s">
        <v>205</v>
      </c>
      <c r="D72" s="10">
        <v>0</v>
      </c>
      <c r="E72" s="10" t="s">
        <v>55</v>
      </c>
      <c r="F72" s="10" t="s">
        <v>55</v>
      </c>
      <c r="G72" s="10" t="s">
        <v>55</v>
      </c>
      <c r="H72" s="10" t="s">
        <v>55</v>
      </c>
      <c r="I72" s="10" t="s">
        <v>55</v>
      </c>
      <c r="J72" s="10" t="s">
        <v>55</v>
      </c>
      <c r="K72" s="10" t="s">
        <v>55</v>
      </c>
      <c r="L72" s="10" t="s">
        <v>55</v>
      </c>
      <c r="M72" s="10" t="s">
        <v>55</v>
      </c>
      <c r="N72" s="10" t="s">
        <v>55</v>
      </c>
      <c r="O72" s="10">
        <v>0</v>
      </c>
      <c r="P72" s="10">
        <v>0</v>
      </c>
    </row>
    <row r="73" spans="1:16" ht="24.95" customHeight="1" x14ac:dyDescent="0.15">
      <c r="A73" s="7" t="s">
        <v>206</v>
      </c>
      <c r="B73" s="6" t="s">
        <v>207</v>
      </c>
      <c r="C73" s="6" t="s">
        <v>208</v>
      </c>
      <c r="D73" s="10">
        <v>0</v>
      </c>
      <c r="E73" s="10" t="s">
        <v>55</v>
      </c>
      <c r="F73" s="10" t="s">
        <v>55</v>
      </c>
      <c r="G73" s="10" t="s">
        <v>55</v>
      </c>
      <c r="H73" s="10" t="s">
        <v>55</v>
      </c>
      <c r="I73" s="10" t="s">
        <v>55</v>
      </c>
      <c r="J73" s="10" t="s">
        <v>55</v>
      </c>
      <c r="K73" s="10" t="s">
        <v>55</v>
      </c>
      <c r="L73" s="10" t="s">
        <v>55</v>
      </c>
      <c r="M73" s="10" t="s">
        <v>55</v>
      </c>
      <c r="N73" s="10" t="s">
        <v>55</v>
      </c>
      <c r="O73" s="10">
        <v>0</v>
      </c>
      <c r="P73" s="10">
        <v>0</v>
      </c>
    </row>
    <row r="74" spans="1:16" ht="24.95" customHeight="1" x14ac:dyDescent="0.15">
      <c r="A74" s="7" t="s">
        <v>209</v>
      </c>
      <c r="B74" s="6" t="s">
        <v>210</v>
      </c>
      <c r="C74" s="6" t="s">
        <v>211</v>
      </c>
      <c r="D74" s="10">
        <v>15762954.529999999</v>
      </c>
      <c r="E74" s="10">
        <v>14640413.73</v>
      </c>
      <c r="F74" s="10" t="s">
        <v>55</v>
      </c>
      <c r="G74" s="10" t="s">
        <v>55</v>
      </c>
      <c r="H74" s="10" t="s">
        <v>55</v>
      </c>
      <c r="I74" s="10" t="s">
        <v>55</v>
      </c>
      <c r="J74" s="10" t="s">
        <v>55</v>
      </c>
      <c r="K74" s="10" t="s">
        <v>55</v>
      </c>
      <c r="L74" s="10">
        <v>1122540.8</v>
      </c>
      <c r="M74" s="10" t="s">
        <v>55</v>
      </c>
      <c r="N74" s="10" t="s">
        <v>55</v>
      </c>
      <c r="O74" s="10">
        <v>15762954.529999999</v>
      </c>
      <c r="P74" s="10">
        <v>15762954.529999999</v>
      </c>
    </row>
    <row r="75" spans="1:16" ht="38.1" customHeight="1" x14ac:dyDescent="0.15">
      <c r="A75" s="7" t="s">
        <v>212</v>
      </c>
      <c r="B75" s="6" t="s">
        <v>213</v>
      </c>
      <c r="C75" s="6" t="s">
        <v>214</v>
      </c>
      <c r="D75" s="10">
        <v>14039082</v>
      </c>
      <c r="E75" s="10">
        <v>14039082</v>
      </c>
      <c r="F75" s="10" t="s">
        <v>55</v>
      </c>
      <c r="G75" s="10" t="s">
        <v>55</v>
      </c>
      <c r="H75" s="10" t="s">
        <v>55</v>
      </c>
      <c r="I75" s="10" t="s">
        <v>55</v>
      </c>
      <c r="J75" s="10" t="s">
        <v>55</v>
      </c>
      <c r="K75" s="10" t="s">
        <v>55</v>
      </c>
      <c r="L75" s="10" t="s">
        <v>55</v>
      </c>
      <c r="M75" s="10" t="s">
        <v>55</v>
      </c>
      <c r="N75" s="10" t="s">
        <v>55</v>
      </c>
      <c r="O75" s="10">
        <v>14039082</v>
      </c>
      <c r="P75" s="10">
        <v>14039082</v>
      </c>
    </row>
    <row r="76" spans="1:16" ht="75" customHeight="1" x14ac:dyDescent="0.15">
      <c r="A76" s="7" t="s">
        <v>216</v>
      </c>
      <c r="B76" s="6" t="s">
        <v>217</v>
      </c>
      <c r="C76" s="6" t="s">
        <v>218</v>
      </c>
      <c r="D76" s="10">
        <v>800001.73</v>
      </c>
      <c r="E76" s="10">
        <v>601331.73</v>
      </c>
      <c r="F76" s="10" t="s">
        <v>55</v>
      </c>
      <c r="G76" s="10" t="s">
        <v>55</v>
      </c>
      <c r="H76" s="10" t="s">
        <v>55</v>
      </c>
      <c r="I76" s="10" t="s">
        <v>55</v>
      </c>
      <c r="J76" s="10" t="s">
        <v>55</v>
      </c>
      <c r="K76" s="10" t="s">
        <v>55</v>
      </c>
      <c r="L76" s="10">
        <v>198670</v>
      </c>
      <c r="M76" s="10" t="s">
        <v>55</v>
      </c>
      <c r="N76" s="10" t="s">
        <v>55</v>
      </c>
      <c r="O76" s="10">
        <v>800001.73</v>
      </c>
      <c r="P76" s="10">
        <v>800001.73</v>
      </c>
    </row>
    <row r="77" spans="1:16" ht="50.1" customHeight="1" x14ac:dyDescent="0.15">
      <c r="A77" s="7" t="s">
        <v>219</v>
      </c>
      <c r="B77" s="6" t="s">
        <v>220</v>
      </c>
      <c r="C77" s="6" t="s">
        <v>221</v>
      </c>
      <c r="D77" s="10">
        <v>923870.8</v>
      </c>
      <c r="E77" s="10" t="s">
        <v>55</v>
      </c>
      <c r="F77" s="10" t="s">
        <v>55</v>
      </c>
      <c r="G77" s="10" t="s">
        <v>55</v>
      </c>
      <c r="H77" s="10" t="s">
        <v>55</v>
      </c>
      <c r="I77" s="10" t="s">
        <v>55</v>
      </c>
      <c r="J77" s="10" t="s">
        <v>55</v>
      </c>
      <c r="K77" s="10" t="s">
        <v>55</v>
      </c>
      <c r="L77" s="10">
        <v>923870.8</v>
      </c>
      <c r="M77" s="10" t="s">
        <v>55</v>
      </c>
      <c r="N77" s="10" t="s">
        <v>55</v>
      </c>
      <c r="O77" s="10">
        <v>923870.8</v>
      </c>
      <c r="P77" s="10">
        <v>923870.8</v>
      </c>
    </row>
    <row r="78" spans="1:16" ht="24.95" customHeight="1" x14ac:dyDescent="0.15">
      <c r="A78" s="7" t="s">
        <v>222</v>
      </c>
      <c r="B78" s="6" t="s">
        <v>223</v>
      </c>
      <c r="C78" s="6" t="s">
        <v>221</v>
      </c>
      <c r="D78" s="10">
        <v>605870.80000000005</v>
      </c>
      <c r="E78" s="10" t="s">
        <v>55</v>
      </c>
      <c r="F78" s="10" t="s">
        <v>55</v>
      </c>
      <c r="G78" s="10" t="s">
        <v>55</v>
      </c>
      <c r="H78" s="10" t="s">
        <v>55</v>
      </c>
      <c r="I78" s="10" t="s">
        <v>55</v>
      </c>
      <c r="J78" s="10" t="s">
        <v>55</v>
      </c>
      <c r="K78" s="10" t="s">
        <v>55</v>
      </c>
      <c r="L78" s="10">
        <v>605870.80000000005</v>
      </c>
      <c r="M78" s="10" t="s">
        <v>55</v>
      </c>
      <c r="N78" s="10" t="s">
        <v>55</v>
      </c>
      <c r="O78" s="10">
        <v>605870.80000000005</v>
      </c>
      <c r="P78" s="10">
        <v>605870.80000000005</v>
      </c>
    </row>
    <row r="79" spans="1:16" ht="24.95" customHeight="1" x14ac:dyDescent="0.15">
      <c r="A79" s="7" t="s">
        <v>225</v>
      </c>
      <c r="B79" s="6" t="s">
        <v>226</v>
      </c>
      <c r="C79" s="6" t="s">
        <v>221</v>
      </c>
      <c r="D79" s="10">
        <v>77900</v>
      </c>
      <c r="E79" s="10" t="s">
        <v>55</v>
      </c>
      <c r="F79" s="10" t="s">
        <v>55</v>
      </c>
      <c r="G79" s="10" t="s">
        <v>55</v>
      </c>
      <c r="H79" s="10" t="s">
        <v>55</v>
      </c>
      <c r="I79" s="10" t="s">
        <v>55</v>
      </c>
      <c r="J79" s="10" t="s">
        <v>55</v>
      </c>
      <c r="K79" s="10" t="s">
        <v>55</v>
      </c>
      <c r="L79" s="10">
        <v>77900</v>
      </c>
      <c r="M79" s="10" t="s">
        <v>55</v>
      </c>
      <c r="N79" s="10" t="s">
        <v>55</v>
      </c>
      <c r="O79" s="10">
        <v>77900</v>
      </c>
      <c r="P79" s="10">
        <v>77900</v>
      </c>
    </row>
    <row r="80" spans="1:16" ht="24.95" customHeight="1" x14ac:dyDescent="0.15">
      <c r="A80" s="7" t="s">
        <v>227</v>
      </c>
      <c r="B80" s="6" t="s">
        <v>228</v>
      </c>
      <c r="C80" s="6" t="s">
        <v>221</v>
      </c>
      <c r="D80" s="10">
        <v>240100</v>
      </c>
      <c r="E80" s="10" t="s">
        <v>55</v>
      </c>
      <c r="F80" s="10" t="s">
        <v>55</v>
      </c>
      <c r="G80" s="10" t="s">
        <v>55</v>
      </c>
      <c r="H80" s="10" t="s">
        <v>55</v>
      </c>
      <c r="I80" s="10" t="s">
        <v>55</v>
      </c>
      <c r="J80" s="10" t="s">
        <v>55</v>
      </c>
      <c r="K80" s="10" t="s">
        <v>55</v>
      </c>
      <c r="L80" s="10">
        <v>240100</v>
      </c>
      <c r="M80" s="10" t="s">
        <v>55</v>
      </c>
      <c r="N80" s="10" t="s">
        <v>55</v>
      </c>
      <c r="O80" s="10">
        <v>240100</v>
      </c>
      <c r="P80" s="10">
        <v>240100</v>
      </c>
    </row>
    <row r="81" spans="1:16" ht="24.95" customHeight="1" x14ac:dyDescent="0.15">
      <c r="A81" s="7" t="s">
        <v>230</v>
      </c>
      <c r="B81" s="6" t="s">
        <v>231</v>
      </c>
      <c r="C81" s="6" t="s">
        <v>54</v>
      </c>
      <c r="D81" s="10">
        <v>0</v>
      </c>
      <c r="E81" s="10" t="s">
        <v>55</v>
      </c>
      <c r="F81" s="10" t="s">
        <v>55</v>
      </c>
      <c r="G81" s="10" t="s">
        <v>55</v>
      </c>
      <c r="H81" s="10" t="s">
        <v>55</v>
      </c>
      <c r="I81" s="10" t="s">
        <v>55</v>
      </c>
      <c r="J81" s="10" t="s">
        <v>55</v>
      </c>
      <c r="K81" s="10" t="s">
        <v>55</v>
      </c>
      <c r="L81" s="10" t="s">
        <v>55</v>
      </c>
      <c r="M81" s="10" t="s">
        <v>55</v>
      </c>
      <c r="N81" s="10" t="s">
        <v>55</v>
      </c>
      <c r="O81" s="10">
        <v>0</v>
      </c>
      <c r="P81" s="10">
        <v>0</v>
      </c>
    </row>
    <row r="82" spans="1:16" ht="38.1" customHeight="1" x14ac:dyDescent="0.15">
      <c r="A82" s="7" t="s">
        <v>232</v>
      </c>
      <c r="B82" s="6" t="s">
        <v>233</v>
      </c>
      <c r="C82" s="6" t="s">
        <v>234</v>
      </c>
      <c r="D82" s="10">
        <v>0</v>
      </c>
      <c r="E82" s="10" t="s">
        <v>55</v>
      </c>
      <c r="F82" s="10" t="s">
        <v>55</v>
      </c>
      <c r="G82" s="10" t="s">
        <v>55</v>
      </c>
      <c r="H82" s="10" t="s">
        <v>55</v>
      </c>
      <c r="I82" s="10" t="s">
        <v>55</v>
      </c>
      <c r="J82" s="10" t="s">
        <v>55</v>
      </c>
      <c r="K82" s="10" t="s">
        <v>55</v>
      </c>
      <c r="L82" s="10" t="s">
        <v>55</v>
      </c>
      <c r="M82" s="10" t="s">
        <v>55</v>
      </c>
      <c r="N82" s="10" t="s">
        <v>55</v>
      </c>
      <c r="O82" s="10">
        <v>0</v>
      </c>
      <c r="P82" s="10">
        <v>0</v>
      </c>
    </row>
    <row r="83" spans="1:16" ht="24.95" customHeight="1" x14ac:dyDescent="0.15">
      <c r="A83" s="7" t="s">
        <v>236</v>
      </c>
      <c r="B83" s="6" t="s">
        <v>237</v>
      </c>
      <c r="C83" s="6" t="s">
        <v>238</v>
      </c>
      <c r="D83" s="10">
        <v>0</v>
      </c>
      <c r="E83" s="10" t="s">
        <v>55</v>
      </c>
      <c r="F83" s="10" t="s">
        <v>55</v>
      </c>
      <c r="G83" s="10" t="s">
        <v>55</v>
      </c>
      <c r="H83" s="10" t="s">
        <v>55</v>
      </c>
      <c r="I83" s="10" t="s">
        <v>55</v>
      </c>
      <c r="J83" s="10" t="s">
        <v>55</v>
      </c>
      <c r="K83" s="10" t="s">
        <v>55</v>
      </c>
      <c r="L83" s="10" t="s">
        <v>55</v>
      </c>
      <c r="M83" s="10" t="s">
        <v>55</v>
      </c>
      <c r="N83" s="10" t="s">
        <v>55</v>
      </c>
      <c r="O83" s="10">
        <v>0</v>
      </c>
      <c r="P83" s="10">
        <v>0</v>
      </c>
    </row>
    <row r="84" spans="1:16" ht="50.1" customHeight="1" x14ac:dyDescent="0.15">
      <c r="A84" s="7" t="s">
        <v>239</v>
      </c>
      <c r="B84" s="6" t="s">
        <v>240</v>
      </c>
      <c r="C84" s="6" t="s">
        <v>241</v>
      </c>
      <c r="D84" s="10">
        <v>0</v>
      </c>
      <c r="E84" s="10" t="s">
        <v>55</v>
      </c>
      <c r="F84" s="10" t="s">
        <v>55</v>
      </c>
      <c r="G84" s="10" t="s">
        <v>55</v>
      </c>
      <c r="H84" s="10" t="s">
        <v>55</v>
      </c>
      <c r="I84" s="10" t="s">
        <v>55</v>
      </c>
      <c r="J84" s="10" t="s">
        <v>55</v>
      </c>
      <c r="K84" s="10" t="s">
        <v>55</v>
      </c>
      <c r="L84" s="10" t="s">
        <v>55</v>
      </c>
      <c r="M84" s="10" t="s">
        <v>55</v>
      </c>
      <c r="N84" s="10" t="s">
        <v>55</v>
      </c>
      <c r="O84" s="10">
        <v>0</v>
      </c>
      <c r="P84" s="10">
        <v>0</v>
      </c>
    </row>
    <row r="85" spans="1:16" ht="50.1" customHeight="1" x14ac:dyDescent="0.15">
      <c r="A85" s="7" t="s">
        <v>243</v>
      </c>
      <c r="B85" s="6" t="s">
        <v>244</v>
      </c>
      <c r="C85" s="6" t="s">
        <v>245</v>
      </c>
      <c r="D85" s="10">
        <v>0</v>
      </c>
      <c r="E85" s="10" t="s">
        <v>55</v>
      </c>
      <c r="F85" s="10" t="s">
        <v>55</v>
      </c>
      <c r="G85" s="10" t="s">
        <v>55</v>
      </c>
      <c r="H85" s="10" t="s">
        <v>55</v>
      </c>
      <c r="I85" s="10" t="s">
        <v>55</v>
      </c>
      <c r="J85" s="10" t="s">
        <v>55</v>
      </c>
      <c r="K85" s="10" t="s">
        <v>55</v>
      </c>
      <c r="L85" s="10" t="s">
        <v>55</v>
      </c>
      <c r="M85" s="10" t="s">
        <v>55</v>
      </c>
      <c r="N85" s="10" t="s">
        <v>55</v>
      </c>
      <c r="O85" s="10">
        <v>0</v>
      </c>
      <c r="P85" s="10">
        <v>0</v>
      </c>
    </row>
    <row r="86" spans="1:16" ht="24.95" customHeight="1" x14ac:dyDescent="0.15">
      <c r="A86" s="7" t="s">
        <v>246</v>
      </c>
      <c r="B86" s="6" t="s">
        <v>247</v>
      </c>
      <c r="C86" s="6" t="s">
        <v>248</v>
      </c>
      <c r="D86" s="10">
        <v>0</v>
      </c>
      <c r="E86" s="10" t="s">
        <v>55</v>
      </c>
      <c r="F86" s="10" t="s">
        <v>55</v>
      </c>
      <c r="G86" s="10" t="s">
        <v>55</v>
      </c>
      <c r="H86" s="10" t="s">
        <v>55</v>
      </c>
      <c r="I86" s="10" t="s">
        <v>55</v>
      </c>
      <c r="J86" s="10" t="s">
        <v>55</v>
      </c>
      <c r="K86" s="10" t="s">
        <v>55</v>
      </c>
      <c r="L86" s="10" t="s">
        <v>55</v>
      </c>
      <c r="M86" s="10" t="s">
        <v>55</v>
      </c>
      <c r="N86" s="10" t="s">
        <v>55</v>
      </c>
      <c r="O86" s="10">
        <v>0</v>
      </c>
      <c r="P86" s="10">
        <v>0</v>
      </c>
    </row>
    <row r="87" spans="1:16" ht="63" customHeight="1" x14ac:dyDescent="0.15">
      <c r="A87" s="7" t="s">
        <v>250</v>
      </c>
      <c r="B87" s="6" t="s">
        <v>251</v>
      </c>
      <c r="C87" s="6" t="s">
        <v>248</v>
      </c>
      <c r="D87" s="10">
        <v>0</v>
      </c>
      <c r="E87" s="10" t="s">
        <v>55</v>
      </c>
      <c r="F87" s="10" t="s">
        <v>55</v>
      </c>
      <c r="G87" s="10" t="s">
        <v>55</v>
      </c>
      <c r="H87" s="10" t="s">
        <v>55</v>
      </c>
      <c r="I87" s="10" t="s">
        <v>55</v>
      </c>
      <c r="J87" s="10" t="s">
        <v>55</v>
      </c>
      <c r="K87" s="10" t="s">
        <v>55</v>
      </c>
      <c r="L87" s="10" t="s">
        <v>55</v>
      </c>
      <c r="M87" s="10" t="s">
        <v>55</v>
      </c>
      <c r="N87" s="10" t="s">
        <v>55</v>
      </c>
      <c r="O87" s="10">
        <v>0</v>
      </c>
      <c r="P87" s="10">
        <v>0</v>
      </c>
    </row>
    <row r="88" spans="1:16" ht="50.1" customHeight="1" x14ac:dyDescent="0.15">
      <c r="A88" s="7" t="s">
        <v>252</v>
      </c>
      <c r="B88" s="6" t="s">
        <v>253</v>
      </c>
      <c r="C88" s="6" t="s">
        <v>248</v>
      </c>
      <c r="D88" s="10">
        <v>0</v>
      </c>
      <c r="E88" s="10" t="s">
        <v>55</v>
      </c>
      <c r="F88" s="10" t="s">
        <v>55</v>
      </c>
      <c r="G88" s="10" t="s">
        <v>55</v>
      </c>
      <c r="H88" s="10" t="s">
        <v>55</v>
      </c>
      <c r="I88" s="10" t="s">
        <v>55</v>
      </c>
      <c r="J88" s="10" t="s">
        <v>55</v>
      </c>
      <c r="K88" s="10" t="s">
        <v>55</v>
      </c>
      <c r="L88" s="10" t="s">
        <v>55</v>
      </c>
      <c r="M88" s="10" t="s">
        <v>55</v>
      </c>
      <c r="N88" s="10" t="s">
        <v>55</v>
      </c>
      <c r="O88" s="10">
        <v>0</v>
      </c>
      <c r="P88" s="10">
        <v>0</v>
      </c>
    </row>
    <row r="89" spans="1:16" ht="75" customHeight="1" x14ac:dyDescent="0.15">
      <c r="A89" s="7" t="s">
        <v>254</v>
      </c>
      <c r="B89" s="6" t="s">
        <v>255</v>
      </c>
      <c r="C89" s="6" t="s">
        <v>256</v>
      </c>
      <c r="D89" s="10">
        <v>0</v>
      </c>
      <c r="E89" s="10" t="s">
        <v>55</v>
      </c>
      <c r="F89" s="10" t="s">
        <v>55</v>
      </c>
      <c r="G89" s="10" t="s">
        <v>55</v>
      </c>
      <c r="H89" s="10" t="s">
        <v>55</v>
      </c>
      <c r="I89" s="10" t="s">
        <v>55</v>
      </c>
      <c r="J89" s="10" t="s">
        <v>55</v>
      </c>
      <c r="K89" s="10" t="s">
        <v>55</v>
      </c>
      <c r="L89" s="10" t="s">
        <v>55</v>
      </c>
      <c r="M89" s="10" t="s">
        <v>55</v>
      </c>
      <c r="N89" s="10" t="s">
        <v>55</v>
      </c>
      <c r="O89" s="10">
        <v>0</v>
      </c>
      <c r="P89" s="10">
        <v>0</v>
      </c>
    </row>
    <row r="90" spans="1:16" ht="63" customHeight="1" x14ac:dyDescent="0.15">
      <c r="A90" s="7" t="s">
        <v>250</v>
      </c>
      <c r="B90" s="6" t="s">
        <v>257</v>
      </c>
      <c r="C90" s="6" t="s">
        <v>256</v>
      </c>
      <c r="D90" s="10">
        <v>0</v>
      </c>
      <c r="E90" s="10" t="s">
        <v>55</v>
      </c>
      <c r="F90" s="10" t="s">
        <v>55</v>
      </c>
      <c r="G90" s="10" t="s">
        <v>55</v>
      </c>
      <c r="H90" s="10" t="s">
        <v>55</v>
      </c>
      <c r="I90" s="10" t="s">
        <v>55</v>
      </c>
      <c r="J90" s="10" t="s">
        <v>55</v>
      </c>
      <c r="K90" s="10" t="s">
        <v>55</v>
      </c>
      <c r="L90" s="10" t="s">
        <v>55</v>
      </c>
      <c r="M90" s="10" t="s">
        <v>55</v>
      </c>
      <c r="N90" s="10" t="s">
        <v>55</v>
      </c>
      <c r="O90" s="10">
        <v>0</v>
      </c>
      <c r="P90" s="10">
        <v>0</v>
      </c>
    </row>
    <row r="91" spans="1:16" ht="50.1" customHeight="1" x14ac:dyDescent="0.15">
      <c r="A91" s="7" t="s">
        <v>252</v>
      </c>
      <c r="B91" s="6" t="s">
        <v>258</v>
      </c>
      <c r="C91" s="6" t="s">
        <v>256</v>
      </c>
      <c r="D91" s="10">
        <v>0</v>
      </c>
      <c r="E91" s="10" t="s">
        <v>55</v>
      </c>
      <c r="F91" s="10" t="s">
        <v>55</v>
      </c>
      <c r="G91" s="10" t="s">
        <v>55</v>
      </c>
      <c r="H91" s="10" t="s">
        <v>55</v>
      </c>
      <c r="I91" s="10" t="s">
        <v>55</v>
      </c>
      <c r="J91" s="10" t="s">
        <v>55</v>
      </c>
      <c r="K91" s="10" t="s">
        <v>55</v>
      </c>
      <c r="L91" s="10" t="s">
        <v>55</v>
      </c>
      <c r="M91" s="10" t="s">
        <v>55</v>
      </c>
      <c r="N91" s="10" t="s">
        <v>55</v>
      </c>
      <c r="O91" s="10">
        <v>0</v>
      </c>
      <c r="P91" s="10">
        <v>0</v>
      </c>
    </row>
    <row r="92" spans="1:16" ht="50.1" customHeight="1" x14ac:dyDescent="0.15">
      <c r="A92" s="7" t="s">
        <v>259</v>
      </c>
      <c r="B92" s="6" t="s">
        <v>260</v>
      </c>
      <c r="C92" s="6" t="s">
        <v>54</v>
      </c>
      <c r="D92" s="10">
        <v>1888216.5</v>
      </c>
      <c r="E92" s="10">
        <v>1416923.76</v>
      </c>
      <c r="F92" s="10" t="s">
        <v>55</v>
      </c>
      <c r="G92" s="10" t="s">
        <v>55</v>
      </c>
      <c r="H92" s="10" t="s">
        <v>55</v>
      </c>
      <c r="I92" s="10" t="s">
        <v>55</v>
      </c>
      <c r="J92" s="10" t="s">
        <v>55</v>
      </c>
      <c r="K92" s="10" t="s">
        <v>55</v>
      </c>
      <c r="L92" s="10">
        <v>471292.74</v>
      </c>
      <c r="M92" s="10" t="s">
        <v>55</v>
      </c>
      <c r="N92" s="10" t="s">
        <v>55</v>
      </c>
      <c r="O92" s="10">
        <v>1888216.5</v>
      </c>
      <c r="P92" s="10">
        <v>1888216.5</v>
      </c>
    </row>
    <row r="93" spans="1:16" ht="75" customHeight="1" x14ac:dyDescent="0.15">
      <c r="A93" s="7" t="s">
        <v>261</v>
      </c>
      <c r="B93" s="6" t="s">
        <v>262</v>
      </c>
      <c r="C93" s="6" t="s">
        <v>263</v>
      </c>
      <c r="D93" s="10">
        <v>1888216.5</v>
      </c>
      <c r="E93" s="10">
        <v>1416923.76</v>
      </c>
      <c r="F93" s="10" t="s">
        <v>55</v>
      </c>
      <c r="G93" s="10" t="s">
        <v>55</v>
      </c>
      <c r="H93" s="10" t="s">
        <v>55</v>
      </c>
      <c r="I93" s="10" t="s">
        <v>55</v>
      </c>
      <c r="J93" s="10" t="s">
        <v>55</v>
      </c>
      <c r="K93" s="10" t="s">
        <v>55</v>
      </c>
      <c r="L93" s="10">
        <v>471292.74</v>
      </c>
      <c r="M93" s="10" t="s">
        <v>55</v>
      </c>
      <c r="N93" s="10" t="s">
        <v>55</v>
      </c>
      <c r="O93" s="10">
        <v>1888216.5</v>
      </c>
      <c r="P93" s="10">
        <v>1888216.5</v>
      </c>
    </row>
    <row r="94" spans="1:16" ht="24.95" customHeight="1" x14ac:dyDescent="0.15">
      <c r="A94" s="7" t="s">
        <v>265</v>
      </c>
      <c r="B94" s="6" t="s">
        <v>266</v>
      </c>
      <c r="C94" s="6" t="s">
        <v>54</v>
      </c>
      <c r="D94" s="10">
        <v>705289039.47000003</v>
      </c>
      <c r="E94" s="10">
        <v>343118740.55000001</v>
      </c>
      <c r="F94" s="10" t="s">
        <v>55</v>
      </c>
      <c r="G94" s="10">
        <v>193456000</v>
      </c>
      <c r="H94" s="10" t="s">
        <v>55</v>
      </c>
      <c r="I94" s="10" t="s">
        <v>55</v>
      </c>
      <c r="J94" s="10" t="s">
        <v>55</v>
      </c>
      <c r="K94" s="10" t="s">
        <v>55</v>
      </c>
      <c r="L94" s="10">
        <v>168714298.91999999</v>
      </c>
      <c r="M94" s="10" t="s">
        <v>55</v>
      </c>
      <c r="N94" s="10" t="s">
        <v>55</v>
      </c>
      <c r="O94" s="10">
        <v>511833039.47000003</v>
      </c>
      <c r="P94" s="10">
        <v>511833039.47000003</v>
      </c>
    </row>
    <row r="95" spans="1:16" ht="50.1" customHeight="1" x14ac:dyDescent="0.15">
      <c r="A95" s="7" t="s">
        <v>267</v>
      </c>
      <c r="B95" s="6" t="s">
        <v>268</v>
      </c>
      <c r="C95" s="6" t="s">
        <v>235</v>
      </c>
      <c r="D95" s="10">
        <v>0</v>
      </c>
      <c r="E95" s="10" t="s">
        <v>55</v>
      </c>
      <c r="F95" s="10" t="s">
        <v>55</v>
      </c>
      <c r="G95" s="10" t="s">
        <v>55</v>
      </c>
      <c r="H95" s="10" t="s">
        <v>55</v>
      </c>
      <c r="I95" s="10" t="s">
        <v>55</v>
      </c>
      <c r="J95" s="10" t="s">
        <v>55</v>
      </c>
      <c r="K95" s="10" t="s">
        <v>55</v>
      </c>
      <c r="L95" s="10" t="s">
        <v>55</v>
      </c>
      <c r="M95" s="10" t="s">
        <v>55</v>
      </c>
      <c r="N95" s="10" t="s">
        <v>55</v>
      </c>
      <c r="O95" s="10">
        <v>0</v>
      </c>
      <c r="P95" s="10">
        <v>0</v>
      </c>
    </row>
    <row r="96" spans="1:16" ht="50.1" customHeight="1" x14ac:dyDescent="0.15">
      <c r="A96" s="7" t="s">
        <v>269</v>
      </c>
      <c r="B96" s="6" t="s">
        <v>270</v>
      </c>
      <c r="C96" s="6" t="s">
        <v>271</v>
      </c>
      <c r="D96" s="10">
        <v>193456000</v>
      </c>
      <c r="E96" s="10" t="s">
        <v>55</v>
      </c>
      <c r="F96" s="10" t="s">
        <v>55</v>
      </c>
      <c r="G96" s="10">
        <v>193456000</v>
      </c>
      <c r="H96" s="10" t="s">
        <v>55</v>
      </c>
      <c r="I96" s="10" t="s">
        <v>55</v>
      </c>
      <c r="J96" s="10" t="s">
        <v>55</v>
      </c>
      <c r="K96" s="10" t="s">
        <v>55</v>
      </c>
      <c r="L96" s="10" t="s">
        <v>55</v>
      </c>
      <c r="M96" s="10" t="s">
        <v>55</v>
      </c>
      <c r="N96" s="10" t="s">
        <v>55</v>
      </c>
      <c r="O96" s="10">
        <v>0</v>
      </c>
      <c r="P96" s="10">
        <v>0</v>
      </c>
    </row>
    <row r="97" spans="1:16" ht="50.1" customHeight="1" x14ac:dyDescent="0.15">
      <c r="A97" s="7" t="s">
        <v>269</v>
      </c>
      <c r="B97" s="6" t="s">
        <v>272</v>
      </c>
      <c r="C97" s="6" t="s">
        <v>271</v>
      </c>
      <c r="D97" s="10">
        <v>160288000</v>
      </c>
      <c r="E97" s="10" t="s">
        <v>55</v>
      </c>
      <c r="F97" s="10" t="s">
        <v>55</v>
      </c>
      <c r="G97" s="10">
        <v>160288000</v>
      </c>
      <c r="H97" s="10" t="s">
        <v>55</v>
      </c>
      <c r="I97" s="10" t="s">
        <v>55</v>
      </c>
      <c r="J97" s="10" t="s">
        <v>55</v>
      </c>
      <c r="K97" s="10" t="s">
        <v>55</v>
      </c>
      <c r="L97" s="10" t="s">
        <v>55</v>
      </c>
      <c r="M97" s="10" t="s">
        <v>55</v>
      </c>
      <c r="N97" s="10" t="s">
        <v>55</v>
      </c>
      <c r="O97" s="10">
        <v>0</v>
      </c>
      <c r="P97" s="10">
        <v>0</v>
      </c>
    </row>
    <row r="98" spans="1:16" ht="50.1" customHeight="1" x14ac:dyDescent="0.15">
      <c r="A98" s="7" t="s">
        <v>269</v>
      </c>
      <c r="B98" s="6" t="s">
        <v>273</v>
      </c>
      <c r="C98" s="6" t="s">
        <v>271</v>
      </c>
      <c r="D98" s="10">
        <v>154446000</v>
      </c>
      <c r="E98" s="10" t="s">
        <v>55</v>
      </c>
      <c r="F98" s="10" t="s">
        <v>55</v>
      </c>
      <c r="G98" s="10">
        <v>154446000</v>
      </c>
      <c r="H98" s="10" t="s">
        <v>55</v>
      </c>
      <c r="I98" s="10" t="s">
        <v>55</v>
      </c>
      <c r="J98" s="10" t="s">
        <v>55</v>
      </c>
      <c r="K98" s="10" t="s">
        <v>55</v>
      </c>
      <c r="L98" s="10" t="s">
        <v>55</v>
      </c>
      <c r="M98" s="10" t="s">
        <v>55</v>
      </c>
      <c r="N98" s="10" t="s">
        <v>55</v>
      </c>
      <c r="O98" s="10">
        <v>0</v>
      </c>
      <c r="P98" s="10">
        <v>0</v>
      </c>
    </row>
    <row r="99" spans="1:16" ht="50.1" customHeight="1" x14ac:dyDescent="0.15">
      <c r="A99" s="7" t="s">
        <v>269</v>
      </c>
      <c r="B99" s="6" t="s">
        <v>275</v>
      </c>
      <c r="C99" s="6" t="s">
        <v>271</v>
      </c>
      <c r="D99" s="10">
        <v>5842000</v>
      </c>
      <c r="E99" s="10" t="s">
        <v>55</v>
      </c>
      <c r="F99" s="10" t="s">
        <v>55</v>
      </c>
      <c r="G99" s="10">
        <v>5842000</v>
      </c>
      <c r="H99" s="10" t="s">
        <v>55</v>
      </c>
      <c r="I99" s="10" t="s">
        <v>55</v>
      </c>
      <c r="J99" s="10" t="s">
        <v>55</v>
      </c>
      <c r="K99" s="10" t="s">
        <v>55</v>
      </c>
      <c r="L99" s="10" t="s">
        <v>55</v>
      </c>
      <c r="M99" s="10" t="s">
        <v>55</v>
      </c>
      <c r="N99" s="10" t="s">
        <v>55</v>
      </c>
      <c r="O99" s="10">
        <v>0</v>
      </c>
      <c r="P99" s="10">
        <v>0</v>
      </c>
    </row>
    <row r="100" spans="1:16" ht="24.95" customHeight="1" x14ac:dyDescent="0.15">
      <c r="A100" s="7" t="s">
        <v>276</v>
      </c>
      <c r="B100" s="6" t="s">
        <v>277</v>
      </c>
      <c r="C100" s="6" t="s">
        <v>271</v>
      </c>
      <c r="D100" s="10">
        <v>0</v>
      </c>
      <c r="E100" s="10" t="s">
        <v>55</v>
      </c>
      <c r="F100" s="10" t="s">
        <v>55</v>
      </c>
      <c r="G100" s="10" t="s">
        <v>55</v>
      </c>
      <c r="H100" s="10" t="s">
        <v>55</v>
      </c>
      <c r="I100" s="10" t="s">
        <v>55</v>
      </c>
      <c r="J100" s="10" t="s">
        <v>55</v>
      </c>
      <c r="K100" s="10" t="s">
        <v>55</v>
      </c>
      <c r="L100" s="10" t="s">
        <v>55</v>
      </c>
      <c r="M100" s="10" t="s">
        <v>55</v>
      </c>
      <c r="N100" s="10" t="s">
        <v>55</v>
      </c>
      <c r="O100" s="10">
        <v>0</v>
      </c>
      <c r="P100" s="10">
        <v>0</v>
      </c>
    </row>
    <row r="101" spans="1:16" ht="24.95" customHeight="1" x14ac:dyDescent="0.15">
      <c r="A101" s="7" t="s">
        <v>279</v>
      </c>
      <c r="B101" s="6" t="s">
        <v>280</v>
      </c>
      <c r="C101" s="6" t="s">
        <v>271</v>
      </c>
      <c r="D101" s="10">
        <v>0</v>
      </c>
      <c r="E101" s="10" t="s">
        <v>55</v>
      </c>
      <c r="F101" s="10" t="s">
        <v>55</v>
      </c>
      <c r="G101" s="10" t="s">
        <v>55</v>
      </c>
      <c r="H101" s="10" t="s">
        <v>55</v>
      </c>
      <c r="I101" s="10" t="s">
        <v>55</v>
      </c>
      <c r="J101" s="10" t="s">
        <v>55</v>
      </c>
      <c r="K101" s="10" t="s">
        <v>55</v>
      </c>
      <c r="L101" s="10" t="s">
        <v>55</v>
      </c>
      <c r="M101" s="10" t="s">
        <v>55</v>
      </c>
      <c r="N101" s="10" t="s">
        <v>55</v>
      </c>
      <c r="O101" s="10">
        <v>0</v>
      </c>
      <c r="P101" s="10">
        <v>0</v>
      </c>
    </row>
    <row r="102" spans="1:16" ht="24.95" customHeight="1" x14ac:dyDescent="0.15">
      <c r="A102" s="7" t="s">
        <v>282</v>
      </c>
      <c r="B102" s="6" t="s">
        <v>283</v>
      </c>
      <c r="C102" s="6" t="s">
        <v>284</v>
      </c>
      <c r="D102" s="10">
        <v>425163331.08999997</v>
      </c>
      <c r="E102" s="10">
        <v>295416754.29000002</v>
      </c>
      <c r="F102" s="10" t="s">
        <v>55</v>
      </c>
      <c r="G102" s="10" t="s">
        <v>55</v>
      </c>
      <c r="H102" s="10" t="s">
        <v>55</v>
      </c>
      <c r="I102" s="10" t="s">
        <v>55</v>
      </c>
      <c r="J102" s="10" t="s">
        <v>55</v>
      </c>
      <c r="K102" s="10" t="s">
        <v>55</v>
      </c>
      <c r="L102" s="10">
        <v>129746576.8</v>
      </c>
      <c r="M102" s="10" t="s">
        <v>55</v>
      </c>
      <c r="N102" s="10" t="s">
        <v>55</v>
      </c>
      <c r="O102" s="10">
        <v>425163331.08999997</v>
      </c>
      <c r="P102" s="10">
        <v>425163331.08999997</v>
      </c>
    </row>
    <row r="103" spans="1:16" ht="38.1" customHeight="1" x14ac:dyDescent="0.15">
      <c r="A103" s="7" t="s">
        <v>285</v>
      </c>
      <c r="B103" s="6" t="s">
        <v>286</v>
      </c>
      <c r="C103" s="6" t="s">
        <v>284</v>
      </c>
      <c r="D103" s="10">
        <v>325442674.19999999</v>
      </c>
      <c r="E103" s="10">
        <v>244827750.34</v>
      </c>
      <c r="F103" s="10" t="s">
        <v>55</v>
      </c>
      <c r="G103" s="10" t="s">
        <v>55</v>
      </c>
      <c r="H103" s="10" t="s">
        <v>55</v>
      </c>
      <c r="I103" s="10" t="s">
        <v>55</v>
      </c>
      <c r="J103" s="10" t="s">
        <v>55</v>
      </c>
      <c r="K103" s="10" t="s">
        <v>55</v>
      </c>
      <c r="L103" s="10">
        <v>80614923.859999999</v>
      </c>
      <c r="M103" s="10" t="s">
        <v>55</v>
      </c>
      <c r="N103" s="10" t="s">
        <v>55</v>
      </c>
      <c r="O103" s="10">
        <v>325442674.19999999</v>
      </c>
      <c r="P103" s="10">
        <v>325442674.19999999</v>
      </c>
    </row>
    <row r="104" spans="1:16" ht="38.1" customHeight="1" x14ac:dyDescent="0.15">
      <c r="A104" s="7" t="s">
        <v>287</v>
      </c>
      <c r="B104" s="6" t="s">
        <v>288</v>
      </c>
      <c r="C104" s="6" t="s">
        <v>284</v>
      </c>
      <c r="D104" s="10">
        <v>6547511.5</v>
      </c>
      <c r="E104" s="10">
        <v>1316000</v>
      </c>
      <c r="F104" s="10" t="s">
        <v>55</v>
      </c>
      <c r="G104" s="10" t="s">
        <v>55</v>
      </c>
      <c r="H104" s="10" t="s">
        <v>55</v>
      </c>
      <c r="I104" s="10" t="s">
        <v>55</v>
      </c>
      <c r="J104" s="10" t="s">
        <v>55</v>
      </c>
      <c r="K104" s="10" t="s">
        <v>55</v>
      </c>
      <c r="L104" s="10">
        <v>5231511.5</v>
      </c>
      <c r="M104" s="10" t="s">
        <v>55</v>
      </c>
      <c r="N104" s="10" t="s">
        <v>55</v>
      </c>
      <c r="O104" s="10">
        <v>6547511.5</v>
      </c>
      <c r="P104" s="10">
        <v>6547511.5</v>
      </c>
    </row>
    <row r="105" spans="1:16" ht="24.95" customHeight="1" x14ac:dyDescent="0.15">
      <c r="A105" s="7" t="s">
        <v>158</v>
      </c>
      <c r="B105" s="6" t="s">
        <v>290</v>
      </c>
      <c r="C105" s="6" t="s">
        <v>284</v>
      </c>
      <c r="D105" s="10">
        <v>0</v>
      </c>
      <c r="E105" s="10" t="s">
        <v>55</v>
      </c>
      <c r="F105" s="10" t="s">
        <v>55</v>
      </c>
      <c r="G105" s="10" t="s">
        <v>55</v>
      </c>
      <c r="H105" s="10" t="s">
        <v>55</v>
      </c>
      <c r="I105" s="10" t="s">
        <v>55</v>
      </c>
      <c r="J105" s="10" t="s">
        <v>55</v>
      </c>
      <c r="K105" s="10" t="s">
        <v>55</v>
      </c>
      <c r="L105" s="10" t="s">
        <v>55</v>
      </c>
      <c r="M105" s="10" t="s">
        <v>55</v>
      </c>
      <c r="N105" s="10" t="s">
        <v>55</v>
      </c>
      <c r="O105" s="10">
        <v>0</v>
      </c>
      <c r="P105" s="10">
        <v>0</v>
      </c>
    </row>
    <row r="106" spans="1:16" ht="50.1" customHeight="1" x14ac:dyDescent="0.15">
      <c r="A106" s="7" t="s">
        <v>291</v>
      </c>
      <c r="B106" s="6" t="s">
        <v>292</v>
      </c>
      <c r="C106" s="6" t="s">
        <v>284</v>
      </c>
      <c r="D106" s="10">
        <v>26343991.32</v>
      </c>
      <c r="E106" s="10">
        <v>12212768.779999999</v>
      </c>
      <c r="F106" s="10" t="s">
        <v>55</v>
      </c>
      <c r="G106" s="10" t="s">
        <v>55</v>
      </c>
      <c r="H106" s="10" t="s">
        <v>55</v>
      </c>
      <c r="I106" s="10" t="s">
        <v>55</v>
      </c>
      <c r="J106" s="10" t="s">
        <v>55</v>
      </c>
      <c r="K106" s="10" t="s">
        <v>55</v>
      </c>
      <c r="L106" s="10">
        <v>14131222.539999999</v>
      </c>
      <c r="M106" s="10" t="s">
        <v>55</v>
      </c>
      <c r="N106" s="10" t="s">
        <v>55</v>
      </c>
      <c r="O106" s="10">
        <v>26343991.32</v>
      </c>
      <c r="P106" s="10">
        <v>26343991.32</v>
      </c>
    </row>
    <row r="107" spans="1:16" ht="24.95" customHeight="1" x14ac:dyDescent="0.15">
      <c r="A107" s="7" t="s">
        <v>294</v>
      </c>
      <c r="B107" s="6" t="s">
        <v>295</v>
      </c>
      <c r="C107" s="6" t="s">
        <v>284</v>
      </c>
      <c r="D107" s="10">
        <v>884000</v>
      </c>
      <c r="E107" s="10" t="s">
        <v>55</v>
      </c>
      <c r="F107" s="10" t="s">
        <v>55</v>
      </c>
      <c r="G107" s="10" t="s">
        <v>55</v>
      </c>
      <c r="H107" s="10" t="s">
        <v>55</v>
      </c>
      <c r="I107" s="10" t="s">
        <v>55</v>
      </c>
      <c r="J107" s="10" t="s">
        <v>55</v>
      </c>
      <c r="K107" s="10" t="s">
        <v>55</v>
      </c>
      <c r="L107" s="10">
        <v>884000</v>
      </c>
      <c r="M107" s="10" t="s">
        <v>55</v>
      </c>
      <c r="N107" s="10" t="s">
        <v>55</v>
      </c>
      <c r="O107" s="10">
        <v>884000</v>
      </c>
      <c r="P107" s="10">
        <v>884000</v>
      </c>
    </row>
    <row r="108" spans="1:16" ht="24.95" customHeight="1" x14ac:dyDescent="0.15">
      <c r="A108" s="7" t="s">
        <v>297</v>
      </c>
      <c r="B108" s="6" t="s">
        <v>298</v>
      </c>
      <c r="C108" s="6" t="s">
        <v>284</v>
      </c>
      <c r="D108" s="10">
        <v>214519544.86000001</v>
      </c>
      <c r="E108" s="10">
        <v>191067981.56</v>
      </c>
      <c r="F108" s="10" t="s">
        <v>55</v>
      </c>
      <c r="G108" s="10" t="s">
        <v>55</v>
      </c>
      <c r="H108" s="10" t="s">
        <v>55</v>
      </c>
      <c r="I108" s="10" t="s">
        <v>55</v>
      </c>
      <c r="J108" s="10" t="s">
        <v>55</v>
      </c>
      <c r="K108" s="10" t="s">
        <v>55</v>
      </c>
      <c r="L108" s="10">
        <v>23451563.300000001</v>
      </c>
      <c r="M108" s="10" t="s">
        <v>55</v>
      </c>
      <c r="N108" s="10" t="s">
        <v>55</v>
      </c>
      <c r="O108" s="10">
        <v>214519544.86000001</v>
      </c>
      <c r="P108" s="10">
        <v>214519544.86000001</v>
      </c>
    </row>
    <row r="109" spans="1:16" ht="24.95" customHeight="1" x14ac:dyDescent="0.15">
      <c r="A109" s="7" t="s">
        <v>299</v>
      </c>
      <c r="B109" s="6" t="s">
        <v>300</v>
      </c>
      <c r="C109" s="6" t="s">
        <v>284</v>
      </c>
      <c r="D109" s="10">
        <v>76796126.519999996</v>
      </c>
      <c r="E109" s="10">
        <v>39881000</v>
      </c>
      <c r="F109" s="10" t="s">
        <v>55</v>
      </c>
      <c r="G109" s="10" t="s">
        <v>55</v>
      </c>
      <c r="H109" s="10" t="s">
        <v>55</v>
      </c>
      <c r="I109" s="10" t="s">
        <v>55</v>
      </c>
      <c r="J109" s="10" t="s">
        <v>55</v>
      </c>
      <c r="K109" s="10" t="s">
        <v>55</v>
      </c>
      <c r="L109" s="10">
        <v>36915126.520000003</v>
      </c>
      <c r="M109" s="10" t="s">
        <v>55</v>
      </c>
      <c r="N109" s="10" t="s">
        <v>55</v>
      </c>
      <c r="O109" s="10">
        <v>76796126.519999996</v>
      </c>
      <c r="P109" s="10">
        <v>76796126.519999996</v>
      </c>
    </row>
    <row r="110" spans="1:16" ht="24.95" customHeight="1" x14ac:dyDescent="0.15">
      <c r="A110" s="7" t="s">
        <v>301</v>
      </c>
      <c r="B110" s="6" t="s">
        <v>302</v>
      </c>
      <c r="C110" s="6" t="s">
        <v>284</v>
      </c>
      <c r="D110" s="10">
        <v>351500</v>
      </c>
      <c r="E110" s="10">
        <v>350000</v>
      </c>
      <c r="F110" s="10" t="s">
        <v>55</v>
      </c>
      <c r="G110" s="10" t="s">
        <v>55</v>
      </c>
      <c r="H110" s="10" t="s">
        <v>55</v>
      </c>
      <c r="I110" s="10" t="s">
        <v>55</v>
      </c>
      <c r="J110" s="10" t="s">
        <v>55</v>
      </c>
      <c r="K110" s="10" t="s">
        <v>55</v>
      </c>
      <c r="L110" s="10">
        <v>1500</v>
      </c>
      <c r="M110" s="10" t="s">
        <v>55</v>
      </c>
      <c r="N110" s="10" t="s">
        <v>55</v>
      </c>
      <c r="O110" s="10">
        <v>351500</v>
      </c>
      <c r="P110" s="10">
        <v>351500</v>
      </c>
    </row>
    <row r="111" spans="1:16" ht="38.1" customHeight="1" x14ac:dyDescent="0.15">
      <c r="A111" s="7" t="s">
        <v>304</v>
      </c>
      <c r="B111" s="6" t="s">
        <v>305</v>
      </c>
      <c r="C111" s="6" t="s">
        <v>284</v>
      </c>
      <c r="D111" s="10">
        <v>99714656.890000001</v>
      </c>
      <c r="E111" s="10">
        <v>50589003.950000003</v>
      </c>
      <c r="F111" s="10" t="s">
        <v>55</v>
      </c>
      <c r="G111" s="10" t="s">
        <v>55</v>
      </c>
      <c r="H111" s="10" t="s">
        <v>55</v>
      </c>
      <c r="I111" s="10" t="s">
        <v>55</v>
      </c>
      <c r="J111" s="10" t="s">
        <v>55</v>
      </c>
      <c r="K111" s="10" t="s">
        <v>55</v>
      </c>
      <c r="L111" s="10">
        <v>49125652.939999998</v>
      </c>
      <c r="M111" s="10" t="s">
        <v>55</v>
      </c>
      <c r="N111" s="10" t="s">
        <v>55</v>
      </c>
      <c r="O111" s="10">
        <v>99714656.890000001</v>
      </c>
      <c r="P111" s="10">
        <v>99714656.890000001</v>
      </c>
    </row>
    <row r="112" spans="1:16" ht="38.1" customHeight="1" x14ac:dyDescent="0.15">
      <c r="A112" s="7" t="s">
        <v>306</v>
      </c>
      <c r="B112" s="6" t="s">
        <v>307</v>
      </c>
      <c r="C112" s="6" t="s">
        <v>284</v>
      </c>
      <c r="D112" s="10">
        <v>39696617.780000001</v>
      </c>
      <c r="E112" s="10" t="s">
        <v>55</v>
      </c>
      <c r="F112" s="10" t="s">
        <v>55</v>
      </c>
      <c r="G112" s="10" t="s">
        <v>55</v>
      </c>
      <c r="H112" s="10" t="s">
        <v>55</v>
      </c>
      <c r="I112" s="10" t="s">
        <v>55</v>
      </c>
      <c r="J112" s="10" t="s">
        <v>55</v>
      </c>
      <c r="K112" s="10" t="s">
        <v>55</v>
      </c>
      <c r="L112" s="10">
        <v>39696617.780000001</v>
      </c>
      <c r="M112" s="10" t="s">
        <v>55</v>
      </c>
      <c r="N112" s="10" t="s">
        <v>55</v>
      </c>
      <c r="O112" s="10">
        <v>39696617.780000001</v>
      </c>
      <c r="P112" s="10">
        <v>39696617.780000001</v>
      </c>
    </row>
    <row r="113" spans="1:16" ht="24.95" customHeight="1" x14ac:dyDescent="0.15">
      <c r="A113" s="7" t="s">
        <v>309</v>
      </c>
      <c r="B113" s="6" t="s">
        <v>310</v>
      </c>
      <c r="C113" s="6" t="s">
        <v>284</v>
      </c>
      <c r="D113" s="10">
        <v>0</v>
      </c>
      <c r="E113" s="10" t="s">
        <v>55</v>
      </c>
      <c r="F113" s="10" t="s">
        <v>55</v>
      </c>
      <c r="G113" s="10" t="s">
        <v>55</v>
      </c>
      <c r="H113" s="10" t="s">
        <v>55</v>
      </c>
      <c r="I113" s="10" t="s">
        <v>55</v>
      </c>
      <c r="J113" s="10" t="s">
        <v>55</v>
      </c>
      <c r="K113" s="10" t="s">
        <v>55</v>
      </c>
      <c r="L113" s="10" t="s">
        <v>55</v>
      </c>
      <c r="M113" s="10" t="s">
        <v>55</v>
      </c>
      <c r="N113" s="10" t="s">
        <v>55</v>
      </c>
      <c r="O113" s="10">
        <v>0</v>
      </c>
      <c r="P113" s="10">
        <v>0</v>
      </c>
    </row>
    <row r="114" spans="1:16" ht="24.95" customHeight="1" x14ac:dyDescent="0.15">
      <c r="A114" s="7" t="s">
        <v>311</v>
      </c>
      <c r="B114" s="6" t="s">
        <v>312</v>
      </c>
      <c r="C114" s="6" t="s">
        <v>284</v>
      </c>
      <c r="D114" s="10">
        <v>0</v>
      </c>
      <c r="E114" s="10" t="s">
        <v>55</v>
      </c>
      <c r="F114" s="10" t="s">
        <v>55</v>
      </c>
      <c r="G114" s="10" t="s">
        <v>55</v>
      </c>
      <c r="H114" s="10" t="s">
        <v>55</v>
      </c>
      <c r="I114" s="10" t="s">
        <v>55</v>
      </c>
      <c r="J114" s="10" t="s">
        <v>55</v>
      </c>
      <c r="K114" s="10" t="s">
        <v>55</v>
      </c>
      <c r="L114" s="10" t="s">
        <v>55</v>
      </c>
      <c r="M114" s="10" t="s">
        <v>55</v>
      </c>
      <c r="N114" s="10" t="s">
        <v>55</v>
      </c>
      <c r="O114" s="10">
        <v>0</v>
      </c>
      <c r="P114" s="10">
        <v>0</v>
      </c>
    </row>
    <row r="115" spans="1:16" ht="50.1" customHeight="1" x14ac:dyDescent="0.15">
      <c r="A115" s="7" t="s">
        <v>314</v>
      </c>
      <c r="B115" s="6" t="s">
        <v>315</v>
      </c>
      <c r="C115" s="6" t="s">
        <v>284</v>
      </c>
      <c r="D115" s="10">
        <v>0</v>
      </c>
      <c r="E115" s="10" t="s">
        <v>55</v>
      </c>
      <c r="F115" s="10" t="s">
        <v>55</v>
      </c>
      <c r="G115" s="10" t="s">
        <v>55</v>
      </c>
      <c r="H115" s="10" t="s">
        <v>55</v>
      </c>
      <c r="I115" s="10" t="s">
        <v>55</v>
      </c>
      <c r="J115" s="10" t="s">
        <v>55</v>
      </c>
      <c r="K115" s="10" t="s">
        <v>55</v>
      </c>
      <c r="L115" s="10" t="s">
        <v>55</v>
      </c>
      <c r="M115" s="10" t="s">
        <v>55</v>
      </c>
      <c r="N115" s="10" t="s">
        <v>55</v>
      </c>
      <c r="O115" s="10">
        <v>0</v>
      </c>
      <c r="P115" s="10">
        <v>0</v>
      </c>
    </row>
    <row r="116" spans="1:16" ht="24.95" customHeight="1" x14ac:dyDescent="0.15">
      <c r="A116" s="7" t="s">
        <v>317</v>
      </c>
      <c r="B116" s="6" t="s">
        <v>318</v>
      </c>
      <c r="C116" s="6" t="s">
        <v>284</v>
      </c>
      <c r="D116" s="10">
        <v>1458350.39</v>
      </c>
      <c r="E116" s="10" t="s">
        <v>55</v>
      </c>
      <c r="F116" s="10" t="s">
        <v>55</v>
      </c>
      <c r="G116" s="10" t="s">
        <v>55</v>
      </c>
      <c r="H116" s="10" t="s">
        <v>55</v>
      </c>
      <c r="I116" s="10" t="s">
        <v>55</v>
      </c>
      <c r="J116" s="10" t="s">
        <v>55</v>
      </c>
      <c r="K116" s="10" t="s">
        <v>55</v>
      </c>
      <c r="L116" s="10">
        <v>1458350.39</v>
      </c>
      <c r="M116" s="10" t="s">
        <v>55</v>
      </c>
      <c r="N116" s="10" t="s">
        <v>55</v>
      </c>
      <c r="O116" s="10">
        <v>1458350.39</v>
      </c>
      <c r="P116" s="10">
        <v>1458350.39</v>
      </c>
    </row>
    <row r="117" spans="1:16" ht="24.95" customHeight="1" x14ac:dyDescent="0.15">
      <c r="A117" s="7" t="s">
        <v>320</v>
      </c>
      <c r="B117" s="6" t="s">
        <v>321</v>
      </c>
      <c r="C117" s="6" t="s">
        <v>284</v>
      </c>
      <c r="D117" s="10">
        <v>3300000</v>
      </c>
      <c r="E117" s="10">
        <v>3300000</v>
      </c>
      <c r="F117" s="10" t="s">
        <v>55</v>
      </c>
      <c r="G117" s="10" t="s">
        <v>55</v>
      </c>
      <c r="H117" s="10" t="s">
        <v>55</v>
      </c>
      <c r="I117" s="10" t="s">
        <v>55</v>
      </c>
      <c r="J117" s="10" t="s">
        <v>55</v>
      </c>
      <c r="K117" s="10" t="s">
        <v>55</v>
      </c>
      <c r="L117" s="10" t="s">
        <v>55</v>
      </c>
      <c r="M117" s="10" t="s">
        <v>55</v>
      </c>
      <c r="N117" s="10" t="s">
        <v>55</v>
      </c>
      <c r="O117" s="10">
        <v>3300000</v>
      </c>
      <c r="P117" s="10">
        <v>3300000</v>
      </c>
    </row>
    <row r="118" spans="1:16" ht="24.95" customHeight="1" x14ac:dyDescent="0.15">
      <c r="A118" s="7" t="s">
        <v>323</v>
      </c>
      <c r="B118" s="6" t="s">
        <v>324</v>
      </c>
      <c r="C118" s="6" t="s">
        <v>284</v>
      </c>
      <c r="D118" s="10">
        <v>9793279.7799999993</v>
      </c>
      <c r="E118" s="10">
        <v>6293279.7800000003</v>
      </c>
      <c r="F118" s="10" t="s">
        <v>55</v>
      </c>
      <c r="G118" s="10" t="s">
        <v>55</v>
      </c>
      <c r="H118" s="10" t="s">
        <v>55</v>
      </c>
      <c r="I118" s="10" t="s">
        <v>55</v>
      </c>
      <c r="J118" s="10" t="s">
        <v>55</v>
      </c>
      <c r="K118" s="10" t="s">
        <v>55</v>
      </c>
      <c r="L118" s="10">
        <v>3500000</v>
      </c>
      <c r="M118" s="10" t="s">
        <v>55</v>
      </c>
      <c r="N118" s="10" t="s">
        <v>55</v>
      </c>
      <c r="O118" s="10">
        <v>9793279.7799999993</v>
      </c>
      <c r="P118" s="10">
        <v>9793279.7799999993</v>
      </c>
    </row>
    <row r="119" spans="1:16" ht="24.95" customHeight="1" x14ac:dyDescent="0.15">
      <c r="A119" s="7" t="s">
        <v>325</v>
      </c>
      <c r="B119" s="6" t="s">
        <v>326</v>
      </c>
      <c r="C119" s="6" t="s">
        <v>284</v>
      </c>
      <c r="D119" s="10">
        <v>1500000</v>
      </c>
      <c r="E119" s="10">
        <v>1500000</v>
      </c>
      <c r="F119" s="10" t="s">
        <v>55</v>
      </c>
      <c r="G119" s="10" t="s">
        <v>55</v>
      </c>
      <c r="H119" s="10" t="s">
        <v>55</v>
      </c>
      <c r="I119" s="10" t="s">
        <v>55</v>
      </c>
      <c r="J119" s="10" t="s">
        <v>55</v>
      </c>
      <c r="K119" s="10" t="s">
        <v>55</v>
      </c>
      <c r="L119" s="10" t="s">
        <v>55</v>
      </c>
      <c r="M119" s="10" t="s">
        <v>55</v>
      </c>
      <c r="N119" s="10" t="s">
        <v>55</v>
      </c>
      <c r="O119" s="10">
        <v>1500000</v>
      </c>
      <c r="P119" s="10">
        <v>1500000</v>
      </c>
    </row>
    <row r="120" spans="1:16" ht="24.95" customHeight="1" x14ac:dyDescent="0.15">
      <c r="A120" s="7" t="s">
        <v>328</v>
      </c>
      <c r="B120" s="6" t="s">
        <v>329</v>
      </c>
      <c r="C120" s="6" t="s">
        <v>284</v>
      </c>
      <c r="D120" s="10">
        <v>42966408.939999998</v>
      </c>
      <c r="E120" s="10">
        <v>38495724.170000002</v>
      </c>
      <c r="F120" s="10" t="s">
        <v>55</v>
      </c>
      <c r="G120" s="10" t="s">
        <v>55</v>
      </c>
      <c r="H120" s="10" t="s">
        <v>55</v>
      </c>
      <c r="I120" s="10" t="s">
        <v>55</v>
      </c>
      <c r="J120" s="10" t="s">
        <v>55</v>
      </c>
      <c r="K120" s="10" t="s">
        <v>55</v>
      </c>
      <c r="L120" s="10">
        <v>4470684.7699999996</v>
      </c>
      <c r="M120" s="10" t="s">
        <v>55</v>
      </c>
      <c r="N120" s="10" t="s">
        <v>55</v>
      </c>
      <c r="O120" s="10">
        <v>42966408.939999998</v>
      </c>
      <c r="P120" s="10">
        <v>42966408.939999998</v>
      </c>
    </row>
    <row r="121" spans="1:16" ht="50.1" customHeight="1" x14ac:dyDescent="0.15">
      <c r="A121" s="7" t="s">
        <v>331</v>
      </c>
      <c r="B121" s="6" t="s">
        <v>332</v>
      </c>
      <c r="C121" s="6" t="s">
        <v>284</v>
      </c>
      <c r="D121" s="10">
        <v>0</v>
      </c>
      <c r="E121" s="10" t="s">
        <v>55</v>
      </c>
      <c r="F121" s="10" t="s">
        <v>55</v>
      </c>
      <c r="G121" s="10" t="s">
        <v>55</v>
      </c>
      <c r="H121" s="10" t="s">
        <v>55</v>
      </c>
      <c r="I121" s="10" t="s">
        <v>55</v>
      </c>
      <c r="J121" s="10" t="s">
        <v>55</v>
      </c>
      <c r="K121" s="10" t="s">
        <v>55</v>
      </c>
      <c r="L121" s="10" t="s">
        <v>55</v>
      </c>
      <c r="M121" s="10" t="s">
        <v>55</v>
      </c>
      <c r="N121" s="10" t="s">
        <v>55</v>
      </c>
      <c r="O121" s="10">
        <v>0</v>
      </c>
      <c r="P121" s="10">
        <v>0</v>
      </c>
    </row>
    <row r="122" spans="1:16" ht="63" customHeight="1" x14ac:dyDescent="0.15">
      <c r="A122" s="7" t="s">
        <v>333</v>
      </c>
      <c r="B122" s="6" t="s">
        <v>334</v>
      </c>
      <c r="C122" s="6" t="s">
        <v>284</v>
      </c>
      <c r="D122" s="10">
        <v>1000000</v>
      </c>
      <c r="E122" s="10">
        <v>1000000</v>
      </c>
      <c r="F122" s="10" t="s">
        <v>55</v>
      </c>
      <c r="G122" s="10" t="s">
        <v>55</v>
      </c>
      <c r="H122" s="10" t="s">
        <v>55</v>
      </c>
      <c r="I122" s="10" t="s">
        <v>55</v>
      </c>
      <c r="J122" s="10" t="s">
        <v>55</v>
      </c>
      <c r="K122" s="10" t="s">
        <v>55</v>
      </c>
      <c r="L122" s="10" t="s">
        <v>55</v>
      </c>
      <c r="M122" s="10" t="s">
        <v>55</v>
      </c>
      <c r="N122" s="10" t="s">
        <v>55</v>
      </c>
      <c r="O122" s="10">
        <v>1000000</v>
      </c>
      <c r="P122" s="10">
        <v>1000000</v>
      </c>
    </row>
    <row r="123" spans="1:16" ht="75" customHeight="1" x14ac:dyDescent="0.15">
      <c r="A123" s="7" t="s">
        <v>336</v>
      </c>
      <c r="B123" s="6" t="s">
        <v>337</v>
      </c>
      <c r="C123" s="6" t="s">
        <v>284</v>
      </c>
      <c r="D123" s="10">
        <v>0</v>
      </c>
      <c r="E123" s="10" t="s">
        <v>55</v>
      </c>
      <c r="F123" s="10" t="s">
        <v>55</v>
      </c>
      <c r="G123" s="10" t="s">
        <v>55</v>
      </c>
      <c r="H123" s="10" t="s">
        <v>55</v>
      </c>
      <c r="I123" s="10" t="s">
        <v>55</v>
      </c>
      <c r="J123" s="10" t="s">
        <v>55</v>
      </c>
      <c r="K123" s="10" t="s">
        <v>55</v>
      </c>
      <c r="L123" s="10" t="s">
        <v>55</v>
      </c>
      <c r="M123" s="10" t="s">
        <v>55</v>
      </c>
      <c r="N123" s="10" t="s">
        <v>55</v>
      </c>
      <c r="O123" s="10">
        <v>0</v>
      </c>
      <c r="P123" s="10">
        <v>0</v>
      </c>
    </row>
    <row r="124" spans="1:16" ht="87.95" customHeight="1" x14ac:dyDescent="0.15">
      <c r="A124" s="7" t="s">
        <v>339</v>
      </c>
      <c r="B124" s="6" t="s">
        <v>340</v>
      </c>
      <c r="C124" s="6" t="s">
        <v>341</v>
      </c>
      <c r="D124" s="10">
        <v>0</v>
      </c>
      <c r="E124" s="10" t="s">
        <v>55</v>
      </c>
      <c r="F124" s="10" t="s">
        <v>55</v>
      </c>
      <c r="G124" s="10" t="s">
        <v>55</v>
      </c>
      <c r="H124" s="10" t="s">
        <v>55</v>
      </c>
      <c r="I124" s="10" t="s">
        <v>55</v>
      </c>
      <c r="J124" s="10" t="s">
        <v>55</v>
      </c>
      <c r="K124" s="10" t="s">
        <v>55</v>
      </c>
      <c r="L124" s="10" t="s">
        <v>55</v>
      </c>
      <c r="M124" s="10" t="s">
        <v>55</v>
      </c>
      <c r="N124" s="10" t="s">
        <v>55</v>
      </c>
      <c r="O124" s="10">
        <v>0</v>
      </c>
      <c r="P124" s="10">
        <v>0</v>
      </c>
    </row>
    <row r="125" spans="1:16" ht="24.95" customHeight="1" x14ac:dyDescent="0.15">
      <c r="A125" s="7" t="s">
        <v>342</v>
      </c>
      <c r="B125" s="6" t="s">
        <v>343</v>
      </c>
      <c r="C125" s="6" t="s">
        <v>344</v>
      </c>
      <c r="D125" s="10">
        <v>86669708.379999995</v>
      </c>
      <c r="E125" s="10">
        <v>47701986.259999998</v>
      </c>
      <c r="F125" s="10" t="s">
        <v>55</v>
      </c>
      <c r="G125" s="10" t="s">
        <v>55</v>
      </c>
      <c r="H125" s="10" t="s">
        <v>55</v>
      </c>
      <c r="I125" s="10" t="s">
        <v>55</v>
      </c>
      <c r="J125" s="10" t="s">
        <v>55</v>
      </c>
      <c r="K125" s="10" t="s">
        <v>55</v>
      </c>
      <c r="L125" s="10">
        <v>38967722.119999997</v>
      </c>
      <c r="M125" s="10" t="s">
        <v>55</v>
      </c>
      <c r="N125" s="10" t="s">
        <v>55</v>
      </c>
      <c r="O125" s="10">
        <v>86669708.379999995</v>
      </c>
      <c r="P125" s="10">
        <v>86669708.379999995</v>
      </c>
    </row>
    <row r="126" spans="1:16" ht="50.1" customHeight="1" x14ac:dyDescent="0.15">
      <c r="A126" s="7" t="s">
        <v>345</v>
      </c>
      <c r="B126" s="6" t="s">
        <v>346</v>
      </c>
      <c r="C126" s="6" t="s">
        <v>347</v>
      </c>
      <c r="D126" s="10">
        <v>0</v>
      </c>
      <c r="E126" s="10" t="s">
        <v>55</v>
      </c>
      <c r="F126" s="10" t="s">
        <v>55</v>
      </c>
      <c r="G126" s="10" t="s">
        <v>55</v>
      </c>
      <c r="H126" s="10" t="s">
        <v>55</v>
      </c>
      <c r="I126" s="10" t="s">
        <v>55</v>
      </c>
      <c r="J126" s="10" t="s">
        <v>55</v>
      </c>
      <c r="K126" s="10" t="s">
        <v>55</v>
      </c>
      <c r="L126" s="10" t="s">
        <v>55</v>
      </c>
      <c r="M126" s="10" t="s">
        <v>55</v>
      </c>
      <c r="N126" s="10" t="s">
        <v>55</v>
      </c>
      <c r="O126" s="10">
        <v>0</v>
      </c>
      <c r="P126" s="10">
        <v>0</v>
      </c>
    </row>
    <row r="127" spans="1:16" ht="63" customHeight="1" x14ac:dyDescent="0.15">
      <c r="A127" s="7" t="s">
        <v>348</v>
      </c>
      <c r="B127" s="6" t="s">
        <v>349</v>
      </c>
      <c r="C127" s="6" t="s">
        <v>350</v>
      </c>
      <c r="D127" s="10">
        <v>0</v>
      </c>
      <c r="E127" s="10" t="s">
        <v>55</v>
      </c>
      <c r="F127" s="10" t="s">
        <v>55</v>
      </c>
      <c r="G127" s="10" t="s">
        <v>55</v>
      </c>
      <c r="H127" s="10" t="s">
        <v>55</v>
      </c>
      <c r="I127" s="10" t="s">
        <v>55</v>
      </c>
      <c r="J127" s="10" t="s">
        <v>55</v>
      </c>
      <c r="K127" s="10" t="s">
        <v>55</v>
      </c>
      <c r="L127" s="10" t="s">
        <v>55</v>
      </c>
      <c r="M127" s="10" t="s">
        <v>55</v>
      </c>
      <c r="N127" s="10" t="s">
        <v>55</v>
      </c>
      <c r="O127" s="10">
        <v>0</v>
      </c>
      <c r="P127" s="10">
        <v>0</v>
      </c>
    </row>
    <row r="128" spans="1:16" ht="50.1" customHeight="1" x14ac:dyDescent="0.15">
      <c r="A128" s="7" t="s">
        <v>351</v>
      </c>
      <c r="B128" s="6" t="s">
        <v>352</v>
      </c>
      <c r="C128" s="6" t="s">
        <v>353</v>
      </c>
      <c r="D128" s="10">
        <v>0</v>
      </c>
      <c r="E128" s="10" t="s">
        <v>55</v>
      </c>
      <c r="F128" s="10" t="s">
        <v>55</v>
      </c>
      <c r="G128" s="10" t="s">
        <v>55</v>
      </c>
      <c r="H128" s="10" t="s">
        <v>55</v>
      </c>
      <c r="I128" s="10" t="s">
        <v>55</v>
      </c>
      <c r="J128" s="10" t="s">
        <v>55</v>
      </c>
      <c r="K128" s="10" t="s">
        <v>55</v>
      </c>
      <c r="L128" s="10" t="s">
        <v>55</v>
      </c>
      <c r="M128" s="10" t="s">
        <v>55</v>
      </c>
      <c r="N128" s="10" t="s">
        <v>55</v>
      </c>
      <c r="O128" s="10">
        <v>0</v>
      </c>
      <c r="P128" s="10">
        <v>0</v>
      </c>
    </row>
    <row r="129" spans="1:16" ht="24.95" customHeight="1" x14ac:dyDescent="0.15">
      <c r="A129" s="7" t="s">
        <v>354</v>
      </c>
      <c r="B129" s="6" t="s">
        <v>355</v>
      </c>
      <c r="C129" s="6" t="s">
        <v>356</v>
      </c>
      <c r="D129" s="10">
        <v>-3442862.38</v>
      </c>
      <c r="E129" s="10" t="s">
        <v>55</v>
      </c>
      <c r="F129" s="10" t="s">
        <v>55</v>
      </c>
      <c r="G129" s="10" t="s">
        <v>55</v>
      </c>
      <c r="H129" s="10" t="s">
        <v>55</v>
      </c>
      <c r="I129" s="10" t="s">
        <v>55</v>
      </c>
      <c r="J129" s="10" t="s">
        <v>55</v>
      </c>
      <c r="K129" s="10" t="s">
        <v>55</v>
      </c>
      <c r="L129" s="10">
        <v>-3442862.38</v>
      </c>
      <c r="M129" s="10" t="s">
        <v>55</v>
      </c>
      <c r="N129" s="10" t="s">
        <v>55</v>
      </c>
      <c r="O129" s="10">
        <v>-3442862.38</v>
      </c>
      <c r="P129" s="10">
        <v>-3442862.38</v>
      </c>
    </row>
    <row r="130" spans="1:16" ht="38.1" customHeight="1" x14ac:dyDescent="0.15">
      <c r="A130" s="7" t="s">
        <v>357</v>
      </c>
      <c r="B130" s="6" t="s">
        <v>358</v>
      </c>
      <c r="C130" s="6"/>
      <c r="D130" s="10">
        <v>0</v>
      </c>
      <c r="E130" s="10" t="s">
        <v>55</v>
      </c>
      <c r="F130" s="10" t="s">
        <v>55</v>
      </c>
      <c r="G130" s="10" t="s">
        <v>55</v>
      </c>
      <c r="H130" s="10" t="s">
        <v>55</v>
      </c>
      <c r="I130" s="10" t="s">
        <v>55</v>
      </c>
      <c r="J130" s="10" t="s">
        <v>55</v>
      </c>
      <c r="K130" s="10" t="s">
        <v>55</v>
      </c>
      <c r="L130" s="10" t="s">
        <v>55</v>
      </c>
      <c r="M130" s="10" t="s">
        <v>55</v>
      </c>
      <c r="N130" s="10" t="s">
        <v>55</v>
      </c>
      <c r="O130" s="10">
        <v>0</v>
      </c>
      <c r="P130" s="10">
        <v>0</v>
      </c>
    </row>
    <row r="131" spans="1:16" ht="24.95" customHeight="1" x14ac:dyDescent="0.15">
      <c r="A131" s="7" t="s">
        <v>359</v>
      </c>
      <c r="B131" s="6" t="s">
        <v>360</v>
      </c>
      <c r="C131" s="6"/>
      <c r="D131" s="10">
        <v>-3442862.38</v>
      </c>
      <c r="E131" s="10" t="s">
        <v>55</v>
      </c>
      <c r="F131" s="10" t="s">
        <v>55</v>
      </c>
      <c r="G131" s="10" t="s">
        <v>55</v>
      </c>
      <c r="H131" s="10" t="s">
        <v>55</v>
      </c>
      <c r="I131" s="10" t="s">
        <v>55</v>
      </c>
      <c r="J131" s="10" t="s">
        <v>55</v>
      </c>
      <c r="K131" s="10" t="s">
        <v>55</v>
      </c>
      <c r="L131" s="10">
        <v>-3442862.38</v>
      </c>
      <c r="M131" s="10" t="s">
        <v>55</v>
      </c>
      <c r="N131" s="10" t="s">
        <v>55</v>
      </c>
      <c r="O131" s="10">
        <v>-3442862.38</v>
      </c>
      <c r="P131" s="10">
        <v>-3442862.38</v>
      </c>
    </row>
    <row r="132" spans="1:16" ht="24.95" customHeight="1" x14ac:dyDescent="0.15">
      <c r="A132" s="7" t="s">
        <v>361</v>
      </c>
      <c r="B132" s="6" t="s">
        <v>362</v>
      </c>
      <c r="C132" s="6"/>
      <c r="D132" s="10">
        <v>0</v>
      </c>
      <c r="E132" s="10" t="s">
        <v>55</v>
      </c>
      <c r="F132" s="10" t="s">
        <v>55</v>
      </c>
      <c r="G132" s="10" t="s">
        <v>55</v>
      </c>
      <c r="H132" s="10" t="s">
        <v>55</v>
      </c>
      <c r="I132" s="10" t="s">
        <v>55</v>
      </c>
      <c r="J132" s="10" t="s">
        <v>55</v>
      </c>
      <c r="K132" s="10" t="s">
        <v>55</v>
      </c>
      <c r="L132" s="10" t="s">
        <v>55</v>
      </c>
      <c r="M132" s="10" t="s">
        <v>55</v>
      </c>
      <c r="N132" s="10" t="s">
        <v>55</v>
      </c>
      <c r="O132" s="10">
        <v>0</v>
      </c>
      <c r="P132" s="10">
        <v>0</v>
      </c>
    </row>
    <row r="133" spans="1:16" ht="24.95" customHeight="1" x14ac:dyDescent="0.15">
      <c r="A133" s="7" t="s">
        <v>363</v>
      </c>
      <c r="B133" s="6" t="s">
        <v>364</v>
      </c>
      <c r="C133" s="6" t="s">
        <v>54</v>
      </c>
      <c r="D133" s="10">
        <v>0</v>
      </c>
      <c r="E133" s="10" t="s">
        <v>55</v>
      </c>
      <c r="F133" s="10" t="s">
        <v>55</v>
      </c>
      <c r="G133" s="10" t="s">
        <v>55</v>
      </c>
      <c r="H133" s="10" t="s">
        <v>55</v>
      </c>
      <c r="I133" s="10" t="s">
        <v>55</v>
      </c>
      <c r="J133" s="10" t="s">
        <v>55</v>
      </c>
      <c r="K133" s="10" t="s">
        <v>55</v>
      </c>
      <c r="L133" s="10" t="s">
        <v>55</v>
      </c>
      <c r="M133" s="10" t="s">
        <v>55</v>
      </c>
      <c r="N133" s="10" t="s">
        <v>55</v>
      </c>
      <c r="O133" s="10">
        <v>0</v>
      </c>
      <c r="P133" s="10">
        <v>0</v>
      </c>
    </row>
    <row r="134" spans="1:16" ht="38.1" customHeight="1" x14ac:dyDescent="0.15">
      <c r="A134" s="7" t="s">
        <v>365</v>
      </c>
      <c r="B134" s="6" t="s">
        <v>366</v>
      </c>
      <c r="C134" s="6" t="s">
        <v>367</v>
      </c>
      <c r="D134" s="10">
        <v>0</v>
      </c>
      <c r="E134" s="10" t="s">
        <v>55</v>
      </c>
      <c r="F134" s="10" t="s">
        <v>55</v>
      </c>
      <c r="G134" s="10" t="s">
        <v>55</v>
      </c>
      <c r="H134" s="10" t="s">
        <v>55</v>
      </c>
      <c r="I134" s="10" t="s">
        <v>55</v>
      </c>
      <c r="J134" s="10" t="s">
        <v>55</v>
      </c>
      <c r="K134" s="10" t="s">
        <v>55</v>
      </c>
      <c r="L134" s="10" t="s">
        <v>55</v>
      </c>
      <c r="M134" s="10" t="s">
        <v>55</v>
      </c>
      <c r="N134" s="10" t="s">
        <v>55</v>
      </c>
      <c r="O134" s="10">
        <v>0</v>
      </c>
      <c r="P134" s="10">
        <v>0</v>
      </c>
    </row>
    <row r="135" spans="1:16" ht="24.95" customHeight="1" x14ac:dyDescent="0.15">
      <c r="A135" s="7" t="s">
        <v>368</v>
      </c>
      <c r="B135" s="6" t="s">
        <v>369</v>
      </c>
      <c r="C135" s="6" t="s">
        <v>367</v>
      </c>
      <c r="D135" s="10">
        <v>0</v>
      </c>
      <c r="E135" s="10" t="s">
        <v>55</v>
      </c>
      <c r="F135" s="10" t="s">
        <v>55</v>
      </c>
      <c r="G135" s="10" t="s">
        <v>55</v>
      </c>
      <c r="H135" s="10" t="s">
        <v>55</v>
      </c>
      <c r="I135" s="10" t="s">
        <v>55</v>
      </c>
      <c r="J135" s="10" t="s">
        <v>55</v>
      </c>
      <c r="K135" s="10" t="s">
        <v>55</v>
      </c>
      <c r="L135" s="10" t="s">
        <v>55</v>
      </c>
      <c r="M135" s="10" t="s">
        <v>55</v>
      </c>
      <c r="N135" s="10" t="s">
        <v>55</v>
      </c>
      <c r="O135" s="10">
        <v>0</v>
      </c>
      <c r="P135" s="10">
        <v>0</v>
      </c>
    </row>
  </sheetData>
  <sheetProtection password="B193" sheet="1" objects="1" scenarios="1"/>
  <mergeCells count="16">
    <mergeCell ref="A2:P2"/>
    <mergeCell ref="A4:A8"/>
    <mergeCell ref="B4:B8"/>
    <mergeCell ref="C4:C8"/>
    <mergeCell ref="D4:P4"/>
    <mergeCell ref="D5:N5"/>
    <mergeCell ref="O5:P5"/>
    <mergeCell ref="D6:D8"/>
    <mergeCell ref="E6:N6"/>
    <mergeCell ref="E7:F7"/>
    <mergeCell ref="G7:H7"/>
    <mergeCell ref="I7:I8"/>
    <mergeCell ref="J7:K7"/>
    <mergeCell ref="L7:N7"/>
    <mergeCell ref="O7:O8"/>
    <mergeCell ref="P7:P8"/>
  </mergeCells>
  <phoneticPr fontId="0" type="noConversion"/>
  <pageMargins left="0.4" right="0.4" top="0.4" bottom="0.4" header="0.1" footer="0.1"/>
  <pageSetup paperSize="9" fitToHeight="0" orientation="landscape" verticalDpi="0"/>
  <headerFooter>
    <oddHeader>&amp;R&amp;R&amp;"Verdana,полужирный" &amp;12 &amp;K00-00925616.O36.373269</oddHeader>
    <oddFooter>&amp;L&amp;L&amp;"Verdana,Полужирный"&amp;K000000&amp;L&amp;"Verdana,Полужирный"&amp;K00-014</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E201"/>
  <sheetViews>
    <sheetView workbookViewId="0"/>
  </sheetViews>
  <sheetFormatPr defaultRowHeight="10.5" x14ac:dyDescent="0.15"/>
  <cols>
    <col min="1" max="1" width="47.7109375" customWidth="1"/>
    <col min="2" max="5" width="22.85546875" customWidth="1"/>
  </cols>
  <sheetData>
    <row r="1" spans="1:5" ht="24.95" customHeight="1" x14ac:dyDescent="0.15">
      <c r="A1" s="20" t="s">
        <v>1144</v>
      </c>
      <c r="B1" s="20"/>
      <c r="C1" s="20"/>
      <c r="D1" s="20"/>
      <c r="E1" s="20"/>
    </row>
    <row r="2" spans="1:5" ht="30" customHeight="1" x14ac:dyDescent="0.15">
      <c r="A2" s="6" t="s">
        <v>1145</v>
      </c>
      <c r="B2" s="6" t="s">
        <v>1146</v>
      </c>
      <c r="C2" s="6" t="s">
        <v>1147</v>
      </c>
      <c r="D2" s="6" t="s">
        <v>1148</v>
      </c>
      <c r="E2" s="6" t="s">
        <v>1149</v>
      </c>
    </row>
    <row r="3" spans="1:5" ht="30" customHeight="1" x14ac:dyDescent="0.15">
      <c r="A3" s="9" t="s">
        <v>143</v>
      </c>
      <c r="B3" s="11">
        <v>59</v>
      </c>
      <c r="C3" s="11">
        <v>0</v>
      </c>
      <c r="D3" s="11">
        <v>27645597</v>
      </c>
      <c r="E3" s="11">
        <f t="shared" ref="E3:E34" si="0">C3-D3</f>
        <v>-27645597</v>
      </c>
    </row>
    <row r="4" spans="1:5" ht="30" customHeight="1" x14ac:dyDescent="0.15">
      <c r="A4" s="13" t="s">
        <v>1150</v>
      </c>
      <c r="B4" s="10">
        <v>2</v>
      </c>
      <c r="C4" s="10">
        <v>0</v>
      </c>
      <c r="D4" s="10">
        <v>845020.8</v>
      </c>
      <c r="E4" s="10">
        <f t="shared" si="0"/>
        <v>-845020.8</v>
      </c>
    </row>
    <row r="5" spans="1:5" ht="30" customHeight="1" x14ac:dyDescent="0.15">
      <c r="A5" s="13" t="s">
        <v>1151</v>
      </c>
      <c r="B5" s="10">
        <v>1</v>
      </c>
      <c r="C5" s="10">
        <v>0</v>
      </c>
      <c r="D5" s="10"/>
      <c r="E5" s="10">
        <f t="shared" si="0"/>
        <v>0</v>
      </c>
    </row>
    <row r="6" spans="1:5" ht="30" customHeight="1" x14ac:dyDescent="0.15">
      <c r="A6" s="13" t="s">
        <v>1152</v>
      </c>
      <c r="B6" s="10">
        <v>1</v>
      </c>
      <c r="C6" s="10">
        <v>0</v>
      </c>
      <c r="D6" s="10">
        <v>421995.6</v>
      </c>
      <c r="E6" s="10">
        <f t="shared" si="0"/>
        <v>-421995.6</v>
      </c>
    </row>
    <row r="7" spans="1:5" ht="30" customHeight="1" x14ac:dyDescent="0.15">
      <c r="A7" s="13" t="s">
        <v>1153</v>
      </c>
      <c r="B7" s="10">
        <v>1</v>
      </c>
      <c r="C7" s="10">
        <v>0</v>
      </c>
      <c r="D7" s="10">
        <v>0</v>
      </c>
      <c r="E7" s="10">
        <f t="shared" si="0"/>
        <v>0</v>
      </c>
    </row>
    <row r="8" spans="1:5" ht="30" customHeight="1" x14ac:dyDescent="0.15">
      <c r="A8" s="13" t="s">
        <v>1153</v>
      </c>
      <c r="B8" s="10">
        <v>3</v>
      </c>
      <c r="C8" s="10">
        <v>0</v>
      </c>
      <c r="D8" s="10">
        <v>985467.6</v>
      </c>
      <c r="E8" s="10">
        <f t="shared" si="0"/>
        <v>-985467.6</v>
      </c>
    </row>
    <row r="9" spans="1:5" ht="30" customHeight="1" x14ac:dyDescent="0.15">
      <c r="A9" s="13" t="s">
        <v>1154</v>
      </c>
      <c r="B9" s="10"/>
      <c r="C9" s="10">
        <v>0</v>
      </c>
      <c r="D9" s="10">
        <v>538713.59999999998</v>
      </c>
      <c r="E9" s="10">
        <f t="shared" si="0"/>
        <v>-538713.59999999998</v>
      </c>
    </row>
    <row r="10" spans="1:5" ht="30" customHeight="1" x14ac:dyDescent="0.15">
      <c r="A10" s="13" t="s">
        <v>1155</v>
      </c>
      <c r="B10" s="10"/>
      <c r="C10" s="10">
        <v>0</v>
      </c>
      <c r="D10" s="10">
        <v>563260.80000000005</v>
      </c>
      <c r="E10" s="10">
        <f t="shared" si="0"/>
        <v>-563260.80000000005</v>
      </c>
    </row>
    <row r="11" spans="1:5" ht="30" customHeight="1" x14ac:dyDescent="0.15">
      <c r="A11" s="13" t="s">
        <v>1153</v>
      </c>
      <c r="B11" s="10"/>
      <c r="C11" s="10">
        <v>0</v>
      </c>
      <c r="D11" s="10">
        <v>746347.8</v>
      </c>
      <c r="E11" s="10">
        <f t="shared" si="0"/>
        <v>-746347.8</v>
      </c>
    </row>
    <row r="12" spans="1:5" ht="30" customHeight="1" x14ac:dyDescent="0.15">
      <c r="A12" s="13" t="s">
        <v>1156</v>
      </c>
      <c r="B12" s="10">
        <v>1</v>
      </c>
      <c r="C12" s="10">
        <v>0</v>
      </c>
      <c r="D12" s="10">
        <v>1174454.3999999999</v>
      </c>
      <c r="E12" s="10">
        <f t="shared" si="0"/>
        <v>-1174454.3999999999</v>
      </c>
    </row>
    <row r="13" spans="1:5" ht="30" customHeight="1" x14ac:dyDescent="0.15">
      <c r="A13" s="13" t="s">
        <v>1153</v>
      </c>
      <c r="B13" s="10">
        <v>1</v>
      </c>
      <c r="C13" s="10">
        <v>0</v>
      </c>
      <c r="D13" s="10">
        <v>328489.2</v>
      </c>
      <c r="E13" s="10">
        <f t="shared" si="0"/>
        <v>-328489.2</v>
      </c>
    </row>
    <row r="14" spans="1:5" ht="30" customHeight="1" x14ac:dyDescent="0.15">
      <c r="A14" s="13" t="s">
        <v>1157</v>
      </c>
      <c r="B14" s="10">
        <v>0</v>
      </c>
      <c r="C14" s="10">
        <v>0</v>
      </c>
      <c r="D14" s="10"/>
      <c r="E14" s="10">
        <f t="shared" si="0"/>
        <v>0</v>
      </c>
    </row>
    <row r="15" spans="1:5" ht="30" customHeight="1" x14ac:dyDescent="0.15">
      <c r="A15" s="13" t="s">
        <v>1158</v>
      </c>
      <c r="B15" s="10">
        <v>0</v>
      </c>
      <c r="C15" s="10">
        <v>0</v>
      </c>
      <c r="D15" s="10"/>
      <c r="E15" s="10">
        <f t="shared" si="0"/>
        <v>0</v>
      </c>
    </row>
    <row r="16" spans="1:5" ht="30" customHeight="1" x14ac:dyDescent="0.15">
      <c r="A16" s="13" t="s">
        <v>1159</v>
      </c>
      <c r="B16" s="10">
        <v>3</v>
      </c>
      <c r="C16" s="10">
        <v>0</v>
      </c>
      <c r="D16" s="10">
        <v>609398.4</v>
      </c>
      <c r="E16" s="10">
        <f t="shared" si="0"/>
        <v>-609398.4</v>
      </c>
    </row>
    <row r="17" spans="1:5" ht="30" customHeight="1" x14ac:dyDescent="0.15">
      <c r="A17" s="13" t="s">
        <v>1160</v>
      </c>
      <c r="B17" s="10">
        <v>1</v>
      </c>
      <c r="C17" s="10">
        <v>0</v>
      </c>
      <c r="D17" s="10">
        <v>0</v>
      </c>
      <c r="E17" s="10">
        <f t="shared" si="0"/>
        <v>0</v>
      </c>
    </row>
    <row r="18" spans="1:5" ht="30" customHeight="1" x14ac:dyDescent="0.15">
      <c r="A18" s="13" t="s">
        <v>1161</v>
      </c>
      <c r="B18" s="10">
        <v>1</v>
      </c>
      <c r="C18" s="10">
        <v>0</v>
      </c>
      <c r="D18" s="10">
        <v>834624</v>
      </c>
      <c r="E18" s="10">
        <f t="shared" si="0"/>
        <v>-834624</v>
      </c>
    </row>
    <row r="19" spans="1:5" ht="30" customHeight="1" x14ac:dyDescent="0.15">
      <c r="A19" s="13" t="s">
        <v>1162</v>
      </c>
      <c r="B19" s="10"/>
      <c r="C19" s="10">
        <v>0</v>
      </c>
      <c r="D19" s="10">
        <v>4629552</v>
      </c>
      <c r="E19" s="10">
        <f t="shared" si="0"/>
        <v>-4629552</v>
      </c>
    </row>
    <row r="20" spans="1:5" ht="30" customHeight="1" x14ac:dyDescent="0.15">
      <c r="A20" s="13" t="s">
        <v>1155</v>
      </c>
      <c r="B20" s="10">
        <v>0</v>
      </c>
      <c r="C20" s="10">
        <v>0</v>
      </c>
      <c r="D20" s="10">
        <v>281673.59999999998</v>
      </c>
      <c r="E20" s="10">
        <f t="shared" si="0"/>
        <v>-281673.59999999998</v>
      </c>
    </row>
    <row r="21" spans="1:5" ht="30" customHeight="1" x14ac:dyDescent="0.15">
      <c r="A21" s="13" t="s">
        <v>1163</v>
      </c>
      <c r="B21" s="10"/>
      <c r="C21" s="10">
        <v>0</v>
      </c>
      <c r="D21" s="10"/>
      <c r="E21" s="10">
        <f t="shared" si="0"/>
        <v>0</v>
      </c>
    </row>
    <row r="22" spans="1:5" ht="30" customHeight="1" x14ac:dyDescent="0.15">
      <c r="A22" s="13" t="s">
        <v>1164</v>
      </c>
      <c r="B22" s="10">
        <v>0</v>
      </c>
      <c r="C22" s="10">
        <v>0</v>
      </c>
      <c r="D22" s="10"/>
      <c r="E22" s="10">
        <f t="shared" si="0"/>
        <v>0</v>
      </c>
    </row>
    <row r="23" spans="1:5" ht="30" customHeight="1" x14ac:dyDescent="0.15">
      <c r="A23" s="13" t="s">
        <v>1165</v>
      </c>
      <c r="B23" s="10"/>
      <c r="C23" s="10">
        <v>0</v>
      </c>
      <c r="D23" s="10">
        <v>222169.2</v>
      </c>
      <c r="E23" s="10">
        <f t="shared" si="0"/>
        <v>-222169.2</v>
      </c>
    </row>
    <row r="24" spans="1:5" ht="30" customHeight="1" x14ac:dyDescent="0.15">
      <c r="A24" s="13" t="s">
        <v>1166</v>
      </c>
      <c r="B24" s="10">
        <v>3</v>
      </c>
      <c r="C24" s="10">
        <v>0</v>
      </c>
      <c r="D24" s="10">
        <v>1971715.2</v>
      </c>
      <c r="E24" s="10">
        <f t="shared" si="0"/>
        <v>-1971715.2</v>
      </c>
    </row>
    <row r="25" spans="1:5" ht="30" customHeight="1" x14ac:dyDescent="0.15">
      <c r="A25" s="13" t="s">
        <v>1167</v>
      </c>
      <c r="B25" s="10">
        <v>1</v>
      </c>
      <c r="C25" s="10">
        <v>0</v>
      </c>
      <c r="D25" s="10">
        <v>0</v>
      </c>
      <c r="E25" s="10">
        <f t="shared" si="0"/>
        <v>0</v>
      </c>
    </row>
    <row r="26" spans="1:5" ht="30" customHeight="1" x14ac:dyDescent="0.15">
      <c r="A26" s="13" t="s">
        <v>1168</v>
      </c>
      <c r="B26" s="10">
        <v>10</v>
      </c>
      <c r="C26" s="10">
        <v>0</v>
      </c>
      <c r="D26" s="10">
        <v>1891968</v>
      </c>
      <c r="E26" s="10">
        <f t="shared" si="0"/>
        <v>-1891968</v>
      </c>
    </row>
    <row r="27" spans="1:5" ht="30" customHeight="1" x14ac:dyDescent="0.15">
      <c r="A27" s="13" t="s">
        <v>1166</v>
      </c>
      <c r="B27" s="10"/>
      <c r="C27" s="10">
        <v>0</v>
      </c>
      <c r="D27" s="10">
        <v>563260.80000000005</v>
      </c>
      <c r="E27" s="10">
        <f t="shared" si="0"/>
        <v>-563260.80000000005</v>
      </c>
    </row>
    <row r="28" spans="1:5" ht="30" customHeight="1" x14ac:dyDescent="0.15">
      <c r="A28" s="13" t="s">
        <v>1169</v>
      </c>
      <c r="B28" s="10"/>
      <c r="C28" s="10">
        <v>0</v>
      </c>
      <c r="D28" s="10">
        <v>666081.6</v>
      </c>
      <c r="E28" s="10">
        <f t="shared" si="0"/>
        <v>-666081.6</v>
      </c>
    </row>
    <row r="29" spans="1:5" ht="30" customHeight="1" x14ac:dyDescent="0.15">
      <c r="A29" s="13" t="s">
        <v>1170</v>
      </c>
      <c r="B29" s="10"/>
      <c r="C29" s="10">
        <v>0</v>
      </c>
      <c r="D29" s="10">
        <v>252000</v>
      </c>
      <c r="E29" s="10">
        <f t="shared" si="0"/>
        <v>-252000</v>
      </c>
    </row>
    <row r="30" spans="1:5" ht="30" customHeight="1" x14ac:dyDescent="0.15">
      <c r="A30" s="13" t="s">
        <v>1171</v>
      </c>
      <c r="B30" s="10">
        <v>1</v>
      </c>
      <c r="C30" s="10">
        <v>0</v>
      </c>
      <c r="D30" s="10">
        <v>278208</v>
      </c>
      <c r="E30" s="10">
        <f t="shared" si="0"/>
        <v>-278208</v>
      </c>
    </row>
    <row r="31" spans="1:5" ht="30" customHeight="1" x14ac:dyDescent="0.15">
      <c r="A31" s="13" t="s">
        <v>1158</v>
      </c>
      <c r="B31" s="10">
        <v>1</v>
      </c>
      <c r="C31" s="10">
        <v>0</v>
      </c>
      <c r="D31" s="10">
        <v>0</v>
      </c>
      <c r="E31" s="10">
        <f t="shared" si="0"/>
        <v>0</v>
      </c>
    </row>
    <row r="32" spans="1:5" ht="30" customHeight="1" x14ac:dyDescent="0.15">
      <c r="A32" s="13" t="s">
        <v>1172</v>
      </c>
      <c r="B32" s="10">
        <v>3</v>
      </c>
      <c r="C32" s="10">
        <v>0</v>
      </c>
      <c r="D32" s="10">
        <v>1971715.2</v>
      </c>
      <c r="E32" s="10">
        <f t="shared" si="0"/>
        <v>-1971715.2</v>
      </c>
    </row>
    <row r="33" spans="1:5" ht="30" customHeight="1" x14ac:dyDescent="0.15">
      <c r="A33" s="13" t="s">
        <v>1170</v>
      </c>
      <c r="B33" s="10">
        <v>2</v>
      </c>
      <c r="C33" s="10">
        <v>0</v>
      </c>
      <c r="D33" s="10"/>
      <c r="E33" s="10">
        <f t="shared" si="0"/>
        <v>0</v>
      </c>
    </row>
    <row r="34" spans="1:5" ht="30" customHeight="1" x14ac:dyDescent="0.15">
      <c r="A34" s="13" t="s">
        <v>1173</v>
      </c>
      <c r="B34" s="10">
        <v>0</v>
      </c>
      <c r="C34" s="10">
        <v>0</v>
      </c>
      <c r="D34" s="10"/>
      <c r="E34" s="10">
        <f t="shared" si="0"/>
        <v>0</v>
      </c>
    </row>
    <row r="35" spans="1:5" ht="30" customHeight="1" x14ac:dyDescent="0.15">
      <c r="A35" s="13" t="s">
        <v>1174</v>
      </c>
      <c r="B35" s="10"/>
      <c r="C35" s="10">
        <v>0</v>
      </c>
      <c r="D35" s="10">
        <v>333040.8</v>
      </c>
      <c r="E35" s="10">
        <f t="shared" ref="E35:E66" si="1">C35-D35</f>
        <v>-333040.8</v>
      </c>
    </row>
    <row r="36" spans="1:5" ht="30" customHeight="1" x14ac:dyDescent="0.15">
      <c r="A36" s="13" t="s">
        <v>1175</v>
      </c>
      <c r="B36" s="10">
        <v>2</v>
      </c>
      <c r="C36" s="10">
        <v>0</v>
      </c>
      <c r="D36" s="10">
        <v>346070.4</v>
      </c>
      <c r="E36" s="10">
        <f t="shared" si="1"/>
        <v>-346070.4</v>
      </c>
    </row>
    <row r="37" spans="1:5" ht="30" customHeight="1" x14ac:dyDescent="0.15">
      <c r="A37" s="13" t="s">
        <v>1162</v>
      </c>
      <c r="B37" s="10">
        <v>1</v>
      </c>
      <c r="C37" s="10">
        <v>0</v>
      </c>
      <c r="D37" s="10"/>
      <c r="E37" s="10">
        <f t="shared" si="1"/>
        <v>0</v>
      </c>
    </row>
    <row r="38" spans="1:5" ht="30" customHeight="1" x14ac:dyDescent="0.15">
      <c r="A38" s="13" t="s">
        <v>1155</v>
      </c>
      <c r="B38" s="10">
        <v>5</v>
      </c>
      <c r="C38" s="10">
        <v>0</v>
      </c>
      <c r="D38" s="10">
        <v>1408368</v>
      </c>
      <c r="E38" s="10">
        <f t="shared" si="1"/>
        <v>-1408368</v>
      </c>
    </row>
    <row r="39" spans="1:5" ht="30" customHeight="1" x14ac:dyDescent="0.15">
      <c r="A39" s="13" t="s">
        <v>1166</v>
      </c>
      <c r="B39" s="10">
        <v>0</v>
      </c>
      <c r="C39" s="10">
        <v>0</v>
      </c>
      <c r="D39" s="10">
        <v>281673.59999999998</v>
      </c>
      <c r="E39" s="10">
        <f t="shared" si="1"/>
        <v>-281673.59999999998</v>
      </c>
    </row>
    <row r="40" spans="1:5" ht="30" customHeight="1" x14ac:dyDescent="0.15">
      <c r="A40" s="13" t="s">
        <v>1153</v>
      </c>
      <c r="B40" s="10">
        <v>1</v>
      </c>
      <c r="C40" s="10">
        <v>0</v>
      </c>
      <c r="D40" s="10">
        <v>329706</v>
      </c>
      <c r="E40" s="10">
        <f t="shared" si="1"/>
        <v>-329706</v>
      </c>
    </row>
    <row r="41" spans="1:5" ht="30" customHeight="1" x14ac:dyDescent="0.15">
      <c r="A41" s="13" t="s">
        <v>1170</v>
      </c>
      <c r="B41" s="10">
        <v>5</v>
      </c>
      <c r="C41" s="10">
        <v>0</v>
      </c>
      <c r="D41" s="10">
        <v>1583509.2</v>
      </c>
      <c r="E41" s="10">
        <f t="shared" si="1"/>
        <v>-1583509.2</v>
      </c>
    </row>
    <row r="42" spans="1:5" ht="30" customHeight="1" x14ac:dyDescent="0.15">
      <c r="A42" s="13" t="s">
        <v>1176</v>
      </c>
      <c r="B42" s="10">
        <v>1</v>
      </c>
      <c r="C42" s="10">
        <v>0</v>
      </c>
      <c r="D42" s="10">
        <v>421995.6</v>
      </c>
      <c r="E42" s="10">
        <f t="shared" si="1"/>
        <v>-421995.6</v>
      </c>
    </row>
    <row r="43" spans="1:5" ht="30" customHeight="1" x14ac:dyDescent="0.15">
      <c r="A43" s="13" t="s">
        <v>1167</v>
      </c>
      <c r="B43" s="10"/>
      <c r="C43" s="10">
        <v>0</v>
      </c>
      <c r="D43" s="10"/>
      <c r="E43" s="10">
        <f t="shared" si="1"/>
        <v>0</v>
      </c>
    </row>
    <row r="44" spans="1:5" ht="30" customHeight="1" x14ac:dyDescent="0.15">
      <c r="A44" s="13" t="s">
        <v>1169</v>
      </c>
      <c r="B44" s="10">
        <v>4</v>
      </c>
      <c r="C44" s="10">
        <v>0</v>
      </c>
      <c r="D44" s="10">
        <v>900712.8</v>
      </c>
      <c r="E44" s="10">
        <f t="shared" si="1"/>
        <v>-900712.8</v>
      </c>
    </row>
    <row r="45" spans="1:5" ht="30" customHeight="1" x14ac:dyDescent="0.15">
      <c r="A45" s="13" t="s">
        <v>1165</v>
      </c>
      <c r="B45" s="10">
        <v>0</v>
      </c>
      <c r="C45" s="10">
        <v>0</v>
      </c>
      <c r="D45" s="10"/>
      <c r="E45" s="10">
        <f t="shared" si="1"/>
        <v>0</v>
      </c>
    </row>
    <row r="46" spans="1:5" ht="30" customHeight="1" x14ac:dyDescent="0.15">
      <c r="A46" s="13" t="s">
        <v>1160</v>
      </c>
      <c r="B46" s="10">
        <v>3</v>
      </c>
      <c r="C46" s="10">
        <v>0</v>
      </c>
      <c r="D46" s="10">
        <v>845020.8</v>
      </c>
      <c r="E46" s="10">
        <f t="shared" si="1"/>
        <v>-845020.8</v>
      </c>
    </row>
    <row r="47" spans="1:5" ht="30" customHeight="1" x14ac:dyDescent="0.15">
      <c r="A47" s="13" t="s">
        <v>1177</v>
      </c>
      <c r="B47" s="10">
        <v>0</v>
      </c>
      <c r="C47" s="10">
        <v>0</v>
      </c>
      <c r="D47" s="10"/>
      <c r="E47" s="10">
        <f t="shared" si="1"/>
        <v>0</v>
      </c>
    </row>
    <row r="48" spans="1:5" ht="30" customHeight="1" x14ac:dyDescent="0.15">
      <c r="A48" s="13" t="s">
        <v>1178</v>
      </c>
      <c r="B48" s="10"/>
      <c r="C48" s="10">
        <v>0</v>
      </c>
      <c r="D48" s="10">
        <v>561268.80000000005</v>
      </c>
      <c r="E48" s="10">
        <f t="shared" si="1"/>
        <v>-561268.80000000005</v>
      </c>
    </row>
    <row r="49" spans="1:5" ht="30" customHeight="1" x14ac:dyDescent="0.15">
      <c r="A49" s="13" t="s">
        <v>1174</v>
      </c>
      <c r="B49" s="10">
        <v>0</v>
      </c>
      <c r="C49" s="10">
        <v>0</v>
      </c>
      <c r="D49" s="10"/>
      <c r="E49" s="10">
        <f t="shared" si="1"/>
        <v>0</v>
      </c>
    </row>
    <row r="50" spans="1:5" ht="30" customHeight="1" x14ac:dyDescent="0.15">
      <c r="A50" s="13" t="s">
        <v>1157</v>
      </c>
      <c r="B50" s="10">
        <v>0</v>
      </c>
      <c r="C50" s="10">
        <v>0</v>
      </c>
      <c r="D50" s="10">
        <v>0</v>
      </c>
      <c r="E50" s="10">
        <f t="shared" si="1"/>
        <v>0</v>
      </c>
    </row>
    <row r="51" spans="1:5" ht="30" customHeight="1" x14ac:dyDescent="0.15">
      <c r="A51" s="13" t="s">
        <v>1179</v>
      </c>
      <c r="B51" s="10">
        <v>1</v>
      </c>
      <c r="C51" s="10">
        <v>0</v>
      </c>
      <c r="D51" s="10">
        <v>281673.59999999998</v>
      </c>
      <c r="E51" s="10">
        <f t="shared" si="1"/>
        <v>-281673.59999999998</v>
      </c>
    </row>
    <row r="52" spans="1:5" ht="30" customHeight="1" x14ac:dyDescent="0.15">
      <c r="A52" s="13" t="s">
        <v>1160</v>
      </c>
      <c r="B52" s="10"/>
      <c r="C52" s="10">
        <v>0</v>
      </c>
      <c r="D52" s="10">
        <v>576441.59999999998</v>
      </c>
      <c r="E52" s="10">
        <f t="shared" si="1"/>
        <v>-576441.59999999998</v>
      </c>
    </row>
    <row r="53" spans="1:5" ht="30" customHeight="1" x14ac:dyDescent="0.15">
      <c r="A53" s="9" t="s">
        <v>1180</v>
      </c>
      <c r="B53" s="11">
        <v>90</v>
      </c>
      <c r="C53" s="11">
        <v>0</v>
      </c>
      <c r="D53" s="11">
        <v>77899457.879999995</v>
      </c>
      <c r="E53" s="11">
        <f t="shared" si="1"/>
        <v>-77899457.879999995</v>
      </c>
    </row>
    <row r="54" spans="1:5" ht="30" customHeight="1" x14ac:dyDescent="0.15">
      <c r="A54" s="13" t="s">
        <v>1181</v>
      </c>
      <c r="B54" s="10"/>
      <c r="C54" s="10">
        <v>0</v>
      </c>
      <c r="D54" s="10">
        <v>603313.19999999995</v>
      </c>
      <c r="E54" s="10">
        <f t="shared" si="1"/>
        <v>-603313.19999999995</v>
      </c>
    </row>
    <row r="55" spans="1:5" ht="30" customHeight="1" x14ac:dyDescent="0.15">
      <c r="A55" s="13" t="s">
        <v>1182</v>
      </c>
      <c r="B55" s="10">
        <v>1</v>
      </c>
      <c r="C55" s="10">
        <v>0</v>
      </c>
      <c r="D55" s="10">
        <v>548143.19999999995</v>
      </c>
      <c r="E55" s="10">
        <f t="shared" si="1"/>
        <v>-548143.19999999995</v>
      </c>
    </row>
    <row r="56" spans="1:5" ht="30" customHeight="1" x14ac:dyDescent="0.15">
      <c r="A56" s="13" t="s">
        <v>1182</v>
      </c>
      <c r="B56" s="10">
        <v>8</v>
      </c>
      <c r="C56" s="10">
        <v>0</v>
      </c>
      <c r="D56" s="10">
        <v>5830250.4000000004</v>
      </c>
      <c r="E56" s="10">
        <f t="shared" si="1"/>
        <v>-5830250.4000000004</v>
      </c>
    </row>
    <row r="57" spans="1:5" ht="30" customHeight="1" x14ac:dyDescent="0.15">
      <c r="A57" s="13" t="s">
        <v>1183</v>
      </c>
      <c r="B57" s="10">
        <v>2</v>
      </c>
      <c r="C57" s="10">
        <v>0</v>
      </c>
      <c r="D57" s="10">
        <v>2332100.16</v>
      </c>
      <c r="E57" s="10">
        <f t="shared" si="1"/>
        <v>-2332100.16</v>
      </c>
    </row>
    <row r="58" spans="1:5" ht="30" customHeight="1" x14ac:dyDescent="0.15">
      <c r="A58" s="13" t="s">
        <v>1184</v>
      </c>
      <c r="B58" s="10">
        <v>1</v>
      </c>
      <c r="C58" s="10">
        <v>0</v>
      </c>
      <c r="D58" s="10"/>
      <c r="E58" s="10">
        <f t="shared" si="1"/>
        <v>0</v>
      </c>
    </row>
    <row r="59" spans="1:5" ht="30" customHeight="1" x14ac:dyDescent="0.15">
      <c r="A59" s="13" t="s">
        <v>1185</v>
      </c>
      <c r="B59" s="10"/>
      <c r="C59" s="10">
        <v>0</v>
      </c>
      <c r="D59" s="10"/>
      <c r="E59" s="10">
        <f t="shared" si="1"/>
        <v>0</v>
      </c>
    </row>
    <row r="60" spans="1:5" ht="30" customHeight="1" x14ac:dyDescent="0.15">
      <c r="A60" s="13" t="s">
        <v>1186</v>
      </c>
      <c r="B60" s="10">
        <v>2</v>
      </c>
      <c r="C60" s="10">
        <v>0</v>
      </c>
      <c r="D60" s="10">
        <v>0</v>
      </c>
      <c r="E60" s="10">
        <f t="shared" si="1"/>
        <v>0</v>
      </c>
    </row>
    <row r="61" spans="1:5" ht="30" customHeight="1" x14ac:dyDescent="0.15">
      <c r="A61" s="13" t="s">
        <v>1187</v>
      </c>
      <c r="B61" s="10">
        <v>1</v>
      </c>
      <c r="C61" s="10">
        <v>0</v>
      </c>
      <c r="D61" s="10">
        <v>0</v>
      </c>
      <c r="E61" s="10">
        <f t="shared" si="1"/>
        <v>0</v>
      </c>
    </row>
    <row r="62" spans="1:5" ht="30" customHeight="1" x14ac:dyDescent="0.15">
      <c r="A62" s="13" t="s">
        <v>1188</v>
      </c>
      <c r="B62" s="10">
        <v>3</v>
      </c>
      <c r="C62" s="10">
        <v>0</v>
      </c>
      <c r="D62" s="10"/>
      <c r="E62" s="10">
        <f t="shared" si="1"/>
        <v>0</v>
      </c>
    </row>
    <row r="63" spans="1:5" ht="30" customHeight="1" x14ac:dyDescent="0.15">
      <c r="A63" s="13" t="s">
        <v>1187</v>
      </c>
      <c r="B63" s="10"/>
      <c r="C63" s="10">
        <v>0</v>
      </c>
      <c r="D63" s="10">
        <v>1270776</v>
      </c>
      <c r="E63" s="10">
        <f t="shared" si="1"/>
        <v>-1270776</v>
      </c>
    </row>
    <row r="64" spans="1:5" ht="30" customHeight="1" x14ac:dyDescent="0.15">
      <c r="A64" s="13" t="s">
        <v>1189</v>
      </c>
      <c r="B64" s="10">
        <v>1</v>
      </c>
      <c r="C64" s="10">
        <v>0</v>
      </c>
      <c r="D64" s="10">
        <v>1259313.6000000001</v>
      </c>
      <c r="E64" s="10">
        <f t="shared" si="1"/>
        <v>-1259313.6000000001</v>
      </c>
    </row>
    <row r="65" spans="1:5" ht="30" customHeight="1" x14ac:dyDescent="0.15">
      <c r="A65" s="13" t="s">
        <v>1190</v>
      </c>
      <c r="B65" s="10"/>
      <c r="C65" s="10">
        <v>0</v>
      </c>
      <c r="D65" s="10">
        <v>598346.4</v>
      </c>
      <c r="E65" s="10">
        <f t="shared" si="1"/>
        <v>-598346.4</v>
      </c>
    </row>
    <row r="66" spans="1:5" ht="30" customHeight="1" x14ac:dyDescent="0.15">
      <c r="A66" s="13" t="s">
        <v>1185</v>
      </c>
      <c r="B66" s="10">
        <v>0</v>
      </c>
      <c r="C66" s="10">
        <v>0</v>
      </c>
      <c r="D66" s="10">
        <v>1063065.6000000001</v>
      </c>
      <c r="E66" s="10">
        <f t="shared" si="1"/>
        <v>-1063065.6000000001</v>
      </c>
    </row>
    <row r="67" spans="1:5" ht="30" customHeight="1" x14ac:dyDescent="0.15">
      <c r="A67" s="13" t="s">
        <v>1191</v>
      </c>
      <c r="B67" s="10">
        <v>1</v>
      </c>
      <c r="C67" s="10">
        <v>0</v>
      </c>
      <c r="D67" s="10">
        <v>548143.19999999995</v>
      </c>
      <c r="E67" s="10">
        <f t="shared" ref="E67:E98" si="2">C67-D67</f>
        <v>-548143.19999999995</v>
      </c>
    </row>
    <row r="68" spans="1:5" ht="30" customHeight="1" x14ac:dyDescent="0.15">
      <c r="A68" s="13" t="s">
        <v>1192</v>
      </c>
      <c r="B68" s="10">
        <v>3</v>
      </c>
      <c r="C68" s="10">
        <v>0</v>
      </c>
      <c r="D68" s="10"/>
      <c r="E68" s="10">
        <f t="shared" si="2"/>
        <v>0</v>
      </c>
    </row>
    <row r="69" spans="1:5" ht="30" customHeight="1" x14ac:dyDescent="0.15">
      <c r="A69" s="13" t="s">
        <v>1193</v>
      </c>
      <c r="B69" s="10"/>
      <c r="C69" s="10">
        <v>0</v>
      </c>
      <c r="D69" s="10"/>
      <c r="E69" s="10">
        <f t="shared" si="2"/>
        <v>0</v>
      </c>
    </row>
    <row r="70" spans="1:5" ht="30" customHeight="1" x14ac:dyDescent="0.15">
      <c r="A70" s="13" t="s">
        <v>1184</v>
      </c>
      <c r="B70" s="10">
        <v>1</v>
      </c>
      <c r="C70" s="10">
        <v>0</v>
      </c>
      <c r="D70" s="10">
        <v>1749075.12</v>
      </c>
      <c r="E70" s="10">
        <f t="shared" si="2"/>
        <v>-1749075.12</v>
      </c>
    </row>
    <row r="71" spans="1:5" ht="30" customHeight="1" x14ac:dyDescent="0.15">
      <c r="A71" s="13" t="s">
        <v>1188</v>
      </c>
      <c r="B71" s="10"/>
      <c r="C71" s="10">
        <v>0</v>
      </c>
      <c r="D71" s="10">
        <v>598346.4</v>
      </c>
      <c r="E71" s="10">
        <f t="shared" si="2"/>
        <v>-598346.4</v>
      </c>
    </row>
    <row r="72" spans="1:5" ht="30" customHeight="1" x14ac:dyDescent="0.15">
      <c r="A72" s="13" t="s">
        <v>1182</v>
      </c>
      <c r="B72" s="10">
        <v>2</v>
      </c>
      <c r="C72" s="10">
        <v>0</v>
      </c>
      <c r="D72" s="10">
        <v>1259313.6000000001</v>
      </c>
      <c r="E72" s="10">
        <f t="shared" si="2"/>
        <v>-1259313.6000000001</v>
      </c>
    </row>
    <row r="73" spans="1:5" ht="30" customHeight="1" x14ac:dyDescent="0.15">
      <c r="A73" s="13" t="s">
        <v>1188</v>
      </c>
      <c r="B73" s="10">
        <v>1</v>
      </c>
      <c r="C73" s="10">
        <v>0</v>
      </c>
      <c r="D73" s="10">
        <v>548143.19999999995</v>
      </c>
      <c r="E73" s="10">
        <f t="shared" si="2"/>
        <v>-548143.19999999995</v>
      </c>
    </row>
    <row r="74" spans="1:5" ht="30" customHeight="1" x14ac:dyDescent="0.15">
      <c r="A74" s="13" t="s">
        <v>1194</v>
      </c>
      <c r="B74" s="10">
        <v>2</v>
      </c>
      <c r="C74" s="10">
        <v>0</v>
      </c>
      <c r="D74" s="10">
        <v>966240</v>
      </c>
      <c r="E74" s="10">
        <f t="shared" si="2"/>
        <v>-966240</v>
      </c>
    </row>
    <row r="75" spans="1:5" ht="30" customHeight="1" x14ac:dyDescent="0.15">
      <c r="A75" s="13" t="s">
        <v>1195</v>
      </c>
      <c r="B75" s="10"/>
      <c r="C75" s="10">
        <v>0</v>
      </c>
      <c r="D75" s="10">
        <v>385861.32</v>
      </c>
      <c r="E75" s="10">
        <f t="shared" si="2"/>
        <v>-385861.32</v>
      </c>
    </row>
    <row r="76" spans="1:5" ht="30" customHeight="1" x14ac:dyDescent="0.15">
      <c r="A76" s="13" t="s">
        <v>1188</v>
      </c>
      <c r="B76" s="10"/>
      <c r="C76" s="10">
        <v>0</v>
      </c>
      <c r="D76" s="10"/>
      <c r="E76" s="10">
        <f t="shared" si="2"/>
        <v>0</v>
      </c>
    </row>
    <row r="77" spans="1:5" ht="30" customHeight="1" x14ac:dyDescent="0.15">
      <c r="A77" s="13" t="s">
        <v>1196</v>
      </c>
      <c r="B77" s="10">
        <v>3</v>
      </c>
      <c r="C77" s="10">
        <v>0</v>
      </c>
      <c r="D77" s="10">
        <v>1644429.6</v>
      </c>
      <c r="E77" s="10">
        <f t="shared" si="2"/>
        <v>-1644429.6</v>
      </c>
    </row>
    <row r="78" spans="1:5" ht="30" customHeight="1" x14ac:dyDescent="0.15">
      <c r="A78" s="13" t="s">
        <v>1185</v>
      </c>
      <c r="B78" s="10">
        <v>8</v>
      </c>
      <c r="C78" s="10">
        <v>0</v>
      </c>
      <c r="D78" s="10">
        <v>4385145.5999999996</v>
      </c>
      <c r="E78" s="10">
        <f t="shared" si="2"/>
        <v>-4385145.5999999996</v>
      </c>
    </row>
    <row r="79" spans="1:5" ht="30" customHeight="1" x14ac:dyDescent="0.15">
      <c r="A79" s="13" t="s">
        <v>1155</v>
      </c>
      <c r="B79" s="10"/>
      <c r="C79" s="10">
        <v>0</v>
      </c>
      <c r="D79" s="10"/>
      <c r="E79" s="10">
        <f t="shared" si="2"/>
        <v>0</v>
      </c>
    </row>
    <row r="80" spans="1:5" ht="30" customHeight="1" x14ac:dyDescent="0.15">
      <c r="A80" s="13" t="s">
        <v>1197</v>
      </c>
      <c r="B80" s="10">
        <v>1</v>
      </c>
      <c r="C80" s="10">
        <v>0</v>
      </c>
      <c r="D80" s="10">
        <v>548143.19999999995</v>
      </c>
      <c r="E80" s="10">
        <f t="shared" si="2"/>
        <v>-548143.19999999995</v>
      </c>
    </row>
    <row r="81" spans="1:5" ht="30" customHeight="1" x14ac:dyDescent="0.15">
      <c r="A81" s="13" t="s">
        <v>1198</v>
      </c>
      <c r="B81" s="10"/>
      <c r="C81" s="10">
        <v>0</v>
      </c>
      <c r="D81" s="10"/>
      <c r="E81" s="10">
        <f t="shared" si="2"/>
        <v>0</v>
      </c>
    </row>
    <row r="82" spans="1:5" ht="30" customHeight="1" x14ac:dyDescent="0.15">
      <c r="A82" s="13" t="s">
        <v>1189</v>
      </c>
      <c r="B82" s="10">
        <v>10</v>
      </c>
      <c r="C82" s="10">
        <v>0</v>
      </c>
      <c r="D82" s="10">
        <v>5647536</v>
      </c>
      <c r="E82" s="10">
        <f t="shared" si="2"/>
        <v>-5647536</v>
      </c>
    </row>
    <row r="83" spans="1:5" ht="30" customHeight="1" x14ac:dyDescent="0.15">
      <c r="A83" s="13" t="s">
        <v>1188</v>
      </c>
      <c r="B83" s="10">
        <v>5</v>
      </c>
      <c r="C83" s="10">
        <v>0</v>
      </c>
      <c r="D83" s="10">
        <v>5830250.4000000004</v>
      </c>
      <c r="E83" s="10">
        <f t="shared" si="2"/>
        <v>-5830250.4000000004</v>
      </c>
    </row>
    <row r="84" spans="1:5" ht="30" customHeight="1" x14ac:dyDescent="0.15">
      <c r="A84" s="13" t="s">
        <v>1195</v>
      </c>
      <c r="B84" s="10"/>
      <c r="C84" s="10">
        <v>0</v>
      </c>
      <c r="D84" s="10">
        <v>1196692.8</v>
      </c>
      <c r="E84" s="10">
        <f t="shared" si="2"/>
        <v>-1196692.8</v>
      </c>
    </row>
    <row r="85" spans="1:5" ht="30" customHeight="1" x14ac:dyDescent="0.15">
      <c r="A85" s="13" t="s">
        <v>1185</v>
      </c>
      <c r="B85" s="10">
        <v>2</v>
      </c>
      <c r="C85" s="10">
        <v>0</v>
      </c>
      <c r="D85" s="10">
        <v>0</v>
      </c>
      <c r="E85" s="10">
        <f t="shared" si="2"/>
        <v>0</v>
      </c>
    </row>
    <row r="86" spans="1:5" ht="30" customHeight="1" x14ac:dyDescent="0.15">
      <c r="A86" s="13" t="s">
        <v>1182</v>
      </c>
      <c r="B86" s="10"/>
      <c r="C86" s="10">
        <v>0</v>
      </c>
      <c r="D86" s="10"/>
      <c r="E86" s="10">
        <f t="shared" si="2"/>
        <v>0</v>
      </c>
    </row>
    <row r="87" spans="1:5" ht="30" customHeight="1" x14ac:dyDescent="0.15">
      <c r="A87" s="13" t="s">
        <v>1199</v>
      </c>
      <c r="B87" s="10"/>
      <c r="C87" s="10">
        <v>0</v>
      </c>
      <c r="D87" s="10"/>
      <c r="E87" s="10">
        <f t="shared" si="2"/>
        <v>0</v>
      </c>
    </row>
    <row r="88" spans="1:5" ht="30" customHeight="1" x14ac:dyDescent="0.15">
      <c r="A88" s="13" t="s">
        <v>1182</v>
      </c>
      <c r="B88" s="10"/>
      <c r="C88" s="10">
        <v>0</v>
      </c>
      <c r="D88" s="10">
        <v>598346.4</v>
      </c>
      <c r="E88" s="10">
        <f t="shared" si="2"/>
        <v>-598346.4</v>
      </c>
    </row>
    <row r="89" spans="1:5" ht="30" customHeight="1" x14ac:dyDescent="0.15">
      <c r="A89" s="13" t="s">
        <v>1185</v>
      </c>
      <c r="B89" s="10">
        <v>2</v>
      </c>
      <c r="C89" s="10">
        <v>0</v>
      </c>
      <c r="D89" s="10">
        <v>2159352</v>
      </c>
      <c r="E89" s="10">
        <f t="shared" si="2"/>
        <v>-2159352</v>
      </c>
    </row>
    <row r="90" spans="1:5" ht="30" customHeight="1" x14ac:dyDescent="0.15">
      <c r="A90" s="13" t="s">
        <v>1193</v>
      </c>
      <c r="B90" s="10">
        <v>20</v>
      </c>
      <c r="C90" s="10">
        <v>0</v>
      </c>
      <c r="D90" s="10">
        <v>18073776.239999998</v>
      </c>
      <c r="E90" s="10">
        <f t="shared" si="2"/>
        <v>-18073776.239999998</v>
      </c>
    </row>
    <row r="91" spans="1:5" ht="30" customHeight="1" x14ac:dyDescent="0.15">
      <c r="A91" s="13" t="s">
        <v>1192</v>
      </c>
      <c r="B91" s="10">
        <v>3</v>
      </c>
      <c r="C91" s="10">
        <v>0</v>
      </c>
      <c r="D91" s="10">
        <v>3498150.24</v>
      </c>
      <c r="E91" s="10">
        <f t="shared" si="2"/>
        <v>-3498150.24</v>
      </c>
    </row>
    <row r="92" spans="1:5" ht="30" customHeight="1" x14ac:dyDescent="0.15">
      <c r="A92" s="13" t="s">
        <v>1198</v>
      </c>
      <c r="B92" s="10">
        <v>1</v>
      </c>
      <c r="C92" s="10">
        <v>0</v>
      </c>
      <c r="D92" s="10">
        <v>0</v>
      </c>
      <c r="E92" s="10">
        <f t="shared" si="2"/>
        <v>0</v>
      </c>
    </row>
    <row r="93" spans="1:5" ht="30" customHeight="1" x14ac:dyDescent="0.15">
      <c r="A93" s="13" t="s">
        <v>1164</v>
      </c>
      <c r="B93" s="10"/>
      <c r="C93" s="10">
        <v>0</v>
      </c>
      <c r="D93" s="10">
        <v>528303.6</v>
      </c>
      <c r="E93" s="10">
        <f t="shared" si="2"/>
        <v>-528303.6</v>
      </c>
    </row>
    <row r="94" spans="1:5" ht="30" customHeight="1" x14ac:dyDescent="0.15">
      <c r="A94" s="13" t="s">
        <v>1185</v>
      </c>
      <c r="B94" s="10">
        <v>1</v>
      </c>
      <c r="C94" s="10">
        <v>0</v>
      </c>
      <c r="D94" s="10">
        <v>1259313.6000000001</v>
      </c>
      <c r="E94" s="10">
        <f t="shared" si="2"/>
        <v>-1259313.6000000001</v>
      </c>
    </row>
    <row r="95" spans="1:5" ht="30" customHeight="1" x14ac:dyDescent="0.15">
      <c r="A95" s="13" t="s">
        <v>1185</v>
      </c>
      <c r="B95" s="10">
        <v>2</v>
      </c>
      <c r="C95" s="10">
        <v>0</v>
      </c>
      <c r="D95" s="10">
        <v>4407597.5999999996</v>
      </c>
      <c r="E95" s="10">
        <f t="shared" si="2"/>
        <v>-4407597.5999999996</v>
      </c>
    </row>
    <row r="96" spans="1:5" ht="30" customHeight="1" x14ac:dyDescent="0.15">
      <c r="A96" s="13" t="s">
        <v>1193</v>
      </c>
      <c r="B96" s="10"/>
      <c r="C96" s="10">
        <v>0</v>
      </c>
      <c r="D96" s="10">
        <v>1259313.6000000001</v>
      </c>
      <c r="E96" s="10">
        <f t="shared" si="2"/>
        <v>-1259313.6000000001</v>
      </c>
    </row>
    <row r="97" spans="1:5" ht="30" customHeight="1" x14ac:dyDescent="0.15">
      <c r="A97" s="13" t="s">
        <v>1190</v>
      </c>
      <c r="B97" s="10"/>
      <c r="C97" s="10">
        <v>0</v>
      </c>
      <c r="D97" s="10">
        <v>1445104.8</v>
      </c>
      <c r="E97" s="10">
        <f t="shared" si="2"/>
        <v>-1445104.8</v>
      </c>
    </row>
    <row r="98" spans="1:5" ht="30" customHeight="1" x14ac:dyDescent="0.15">
      <c r="A98" s="13" t="s">
        <v>1184</v>
      </c>
      <c r="B98" s="10"/>
      <c r="C98" s="10">
        <v>0</v>
      </c>
      <c r="D98" s="10">
        <v>1063065.6000000001</v>
      </c>
      <c r="E98" s="10">
        <f t="shared" si="2"/>
        <v>-1063065.6000000001</v>
      </c>
    </row>
    <row r="99" spans="1:5" ht="30" customHeight="1" x14ac:dyDescent="0.15">
      <c r="A99" s="13" t="s">
        <v>1182</v>
      </c>
      <c r="B99" s="10">
        <v>1</v>
      </c>
      <c r="C99" s="10">
        <v>0</v>
      </c>
      <c r="D99" s="10">
        <v>0</v>
      </c>
      <c r="E99" s="10">
        <f t="shared" ref="E99:E130" si="3">C99-D99</f>
        <v>0</v>
      </c>
    </row>
    <row r="100" spans="1:5" ht="30" customHeight="1" x14ac:dyDescent="0.15">
      <c r="A100" s="13" t="s">
        <v>1183</v>
      </c>
      <c r="B100" s="10">
        <v>1</v>
      </c>
      <c r="C100" s="10">
        <v>0</v>
      </c>
      <c r="D100" s="10">
        <v>0</v>
      </c>
      <c r="E100" s="10">
        <f t="shared" si="3"/>
        <v>0</v>
      </c>
    </row>
    <row r="101" spans="1:5" ht="30" customHeight="1" x14ac:dyDescent="0.15">
      <c r="A101" s="13" t="s">
        <v>1187</v>
      </c>
      <c r="B101" s="10">
        <v>0</v>
      </c>
      <c r="C101" s="10">
        <v>0</v>
      </c>
      <c r="D101" s="10"/>
      <c r="E101" s="10">
        <f t="shared" si="3"/>
        <v>0</v>
      </c>
    </row>
    <row r="102" spans="1:5" ht="30" customHeight="1" x14ac:dyDescent="0.15">
      <c r="A102" s="13" t="s">
        <v>1196</v>
      </c>
      <c r="B102" s="10">
        <v>0</v>
      </c>
      <c r="C102" s="10">
        <v>0</v>
      </c>
      <c r="D102" s="10"/>
      <c r="E102" s="10">
        <f t="shared" si="3"/>
        <v>0</v>
      </c>
    </row>
    <row r="103" spans="1:5" ht="30" customHeight="1" x14ac:dyDescent="0.15">
      <c r="A103" s="13" t="s">
        <v>1196</v>
      </c>
      <c r="B103" s="10">
        <v>1</v>
      </c>
      <c r="C103" s="10">
        <v>0</v>
      </c>
      <c r="D103" s="10">
        <v>629656.80000000005</v>
      </c>
      <c r="E103" s="10">
        <f t="shared" si="3"/>
        <v>-629656.80000000005</v>
      </c>
    </row>
    <row r="104" spans="1:5" ht="30" customHeight="1" x14ac:dyDescent="0.15">
      <c r="A104" s="13" t="s">
        <v>1185</v>
      </c>
      <c r="B104" s="10"/>
      <c r="C104" s="10">
        <v>0</v>
      </c>
      <c r="D104" s="10">
        <v>1196692.8</v>
      </c>
      <c r="E104" s="10">
        <f t="shared" si="3"/>
        <v>-1196692.8</v>
      </c>
    </row>
    <row r="105" spans="1:5" ht="30" customHeight="1" x14ac:dyDescent="0.15">
      <c r="A105" s="13" t="s">
        <v>1184</v>
      </c>
      <c r="B105" s="10"/>
      <c r="C105" s="10">
        <v>0</v>
      </c>
      <c r="D105" s="10">
        <v>1196692.8</v>
      </c>
      <c r="E105" s="10">
        <f t="shared" si="3"/>
        <v>-1196692.8</v>
      </c>
    </row>
    <row r="106" spans="1:5" ht="30" customHeight="1" x14ac:dyDescent="0.15">
      <c r="A106" s="13" t="s">
        <v>1181</v>
      </c>
      <c r="B106" s="10"/>
      <c r="C106" s="10">
        <v>0</v>
      </c>
      <c r="D106" s="10">
        <v>512149.2</v>
      </c>
      <c r="E106" s="10">
        <f t="shared" si="3"/>
        <v>-512149.2</v>
      </c>
    </row>
    <row r="107" spans="1:5" ht="30" customHeight="1" x14ac:dyDescent="0.15">
      <c r="A107" s="13" t="s">
        <v>1184</v>
      </c>
      <c r="B107" s="10"/>
      <c r="C107" s="10">
        <v>0</v>
      </c>
      <c r="D107" s="10">
        <v>1259313.6000000001</v>
      </c>
      <c r="E107" s="10">
        <f t="shared" si="3"/>
        <v>-1259313.6000000001</v>
      </c>
    </row>
    <row r="108" spans="1:5" ht="30" customHeight="1" x14ac:dyDescent="0.15">
      <c r="A108" s="9" t="s">
        <v>1200</v>
      </c>
      <c r="B108" s="11">
        <v>77</v>
      </c>
      <c r="C108" s="11">
        <v>0</v>
      </c>
      <c r="D108" s="11">
        <v>45233628.409999996</v>
      </c>
      <c r="E108" s="11">
        <f t="shared" si="3"/>
        <v>-45233628.409999996</v>
      </c>
    </row>
    <row r="109" spans="1:5" ht="30" customHeight="1" x14ac:dyDescent="0.15">
      <c r="A109" s="13" t="s">
        <v>1201</v>
      </c>
      <c r="B109" s="10">
        <v>1</v>
      </c>
      <c r="C109" s="10">
        <v>0</v>
      </c>
      <c r="D109" s="10">
        <v>364088.4</v>
      </c>
      <c r="E109" s="10">
        <f t="shared" si="3"/>
        <v>-364088.4</v>
      </c>
    </row>
    <row r="110" spans="1:5" ht="30" customHeight="1" x14ac:dyDescent="0.15">
      <c r="A110" s="13" t="s">
        <v>1202</v>
      </c>
      <c r="B110" s="10">
        <v>1</v>
      </c>
      <c r="C110" s="10">
        <v>0</v>
      </c>
      <c r="D110" s="10">
        <v>433729.8</v>
      </c>
      <c r="E110" s="10">
        <f t="shared" si="3"/>
        <v>-433729.8</v>
      </c>
    </row>
    <row r="111" spans="1:5" ht="30" customHeight="1" x14ac:dyDescent="0.15">
      <c r="A111" s="13" t="s">
        <v>1203</v>
      </c>
      <c r="B111" s="10">
        <v>1</v>
      </c>
      <c r="C111" s="10">
        <v>0</v>
      </c>
      <c r="D111" s="10">
        <v>415958.4</v>
      </c>
      <c r="E111" s="10">
        <f t="shared" si="3"/>
        <v>-415958.4</v>
      </c>
    </row>
    <row r="112" spans="1:5" ht="30" customHeight="1" x14ac:dyDescent="0.15">
      <c r="A112" s="13" t="s">
        <v>1204</v>
      </c>
      <c r="B112" s="10">
        <v>1</v>
      </c>
      <c r="C112" s="10">
        <v>0</v>
      </c>
      <c r="D112" s="10">
        <v>447190.44</v>
      </c>
      <c r="E112" s="10">
        <f t="shared" si="3"/>
        <v>-447190.44</v>
      </c>
    </row>
    <row r="113" spans="1:5" ht="30" customHeight="1" x14ac:dyDescent="0.15">
      <c r="A113" s="13" t="s">
        <v>1205</v>
      </c>
      <c r="B113" s="10">
        <v>7</v>
      </c>
      <c r="C113" s="10">
        <v>0</v>
      </c>
      <c r="D113" s="10">
        <v>4238065.8</v>
      </c>
      <c r="E113" s="10">
        <f t="shared" si="3"/>
        <v>-4238065.8</v>
      </c>
    </row>
    <row r="114" spans="1:5" ht="30" customHeight="1" x14ac:dyDescent="0.15">
      <c r="A114" s="13" t="s">
        <v>1206</v>
      </c>
      <c r="B114" s="10">
        <v>1</v>
      </c>
      <c r="C114" s="10">
        <v>0</v>
      </c>
      <c r="D114" s="10">
        <v>657846</v>
      </c>
      <c r="E114" s="10">
        <f t="shared" si="3"/>
        <v>-657846</v>
      </c>
    </row>
    <row r="115" spans="1:5" ht="30" customHeight="1" x14ac:dyDescent="0.15">
      <c r="A115" s="13" t="s">
        <v>1207</v>
      </c>
      <c r="B115" s="10">
        <v>1</v>
      </c>
      <c r="C115" s="10">
        <v>0</v>
      </c>
      <c r="D115" s="10">
        <v>373014</v>
      </c>
      <c r="E115" s="10">
        <f t="shared" si="3"/>
        <v>-373014</v>
      </c>
    </row>
    <row r="116" spans="1:5" ht="30" customHeight="1" x14ac:dyDescent="0.15">
      <c r="A116" s="13" t="s">
        <v>1208</v>
      </c>
      <c r="B116" s="10">
        <v>2</v>
      </c>
      <c r="C116" s="10">
        <v>0</v>
      </c>
      <c r="D116" s="10">
        <v>346070.4</v>
      </c>
      <c r="E116" s="10">
        <f t="shared" si="3"/>
        <v>-346070.4</v>
      </c>
    </row>
    <row r="117" spans="1:5" ht="30" customHeight="1" x14ac:dyDescent="0.15">
      <c r="A117" s="13" t="s">
        <v>1209</v>
      </c>
      <c r="B117" s="10">
        <v>10</v>
      </c>
      <c r="C117" s="10">
        <v>0</v>
      </c>
      <c r="D117" s="10">
        <v>3888612</v>
      </c>
      <c r="E117" s="10">
        <f t="shared" si="3"/>
        <v>-3888612</v>
      </c>
    </row>
    <row r="118" spans="1:5" ht="30" customHeight="1" x14ac:dyDescent="0.15">
      <c r="A118" s="13" t="s">
        <v>1210</v>
      </c>
      <c r="B118" s="10">
        <v>1</v>
      </c>
      <c r="C118" s="10">
        <v>0</v>
      </c>
      <c r="D118" s="10">
        <v>1046511.6</v>
      </c>
      <c r="E118" s="10">
        <f t="shared" si="3"/>
        <v>-1046511.6</v>
      </c>
    </row>
    <row r="119" spans="1:5" ht="30" customHeight="1" x14ac:dyDescent="0.15">
      <c r="A119" s="13" t="s">
        <v>1211</v>
      </c>
      <c r="B119" s="10">
        <v>1</v>
      </c>
      <c r="C119" s="10">
        <v>0</v>
      </c>
      <c r="D119" s="10">
        <v>1064300.3999999999</v>
      </c>
      <c r="E119" s="10">
        <f t="shared" si="3"/>
        <v>-1064300.3999999999</v>
      </c>
    </row>
    <row r="120" spans="1:5" ht="30" customHeight="1" x14ac:dyDescent="0.15">
      <c r="A120" s="13" t="s">
        <v>1211</v>
      </c>
      <c r="B120" s="10">
        <v>1</v>
      </c>
      <c r="C120" s="10">
        <v>0</v>
      </c>
      <c r="D120" s="10">
        <v>1064300.3999999999</v>
      </c>
      <c r="E120" s="10">
        <f t="shared" si="3"/>
        <v>-1064300.3999999999</v>
      </c>
    </row>
    <row r="121" spans="1:5" ht="30" customHeight="1" x14ac:dyDescent="0.15">
      <c r="A121" s="13" t="s">
        <v>1206</v>
      </c>
      <c r="B121" s="10">
        <v>1</v>
      </c>
      <c r="C121" s="10">
        <v>0</v>
      </c>
      <c r="D121" s="10">
        <v>435661.2</v>
      </c>
      <c r="E121" s="10">
        <f t="shared" si="3"/>
        <v>-435661.2</v>
      </c>
    </row>
    <row r="122" spans="1:5" ht="30" customHeight="1" x14ac:dyDescent="0.15">
      <c r="A122" s="13" t="s">
        <v>1212</v>
      </c>
      <c r="B122" s="10">
        <v>1</v>
      </c>
      <c r="C122" s="10">
        <v>0</v>
      </c>
      <c r="D122" s="10">
        <v>388861.2</v>
      </c>
      <c r="E122" s="10">
        <f t="shared" si="3"/>
        <v>-388861.2</v>
      </c>
    </row>
    <row r="123" spans="1:5" ht="30" customHeight="1" x14ac:dyDescent="0.15">
      <c r="A123" s="13" t="s">
        <v>1213</v>
      </c>
      <c r="B123" s="10"/>
      <c r="C123" s="10">
        <v>0</v>
      </c>
      <c r="D123" s="10"/>
      <c r="E123" s="10">
        <f t="shared" si="3"/>
        <v>0</v>
      </c>
    </row>
    <row r="124" spans="1:5" ht="30" customHeight="1" x14ac:dyDescent="0.15">
      <c r="A124" s="13" t="s">
        <v>1214</v>
      </c>
      <c r="B124" s="10"/>
      <c r="C124" s="10">
        <v>0</v>
      </c>
      <c r="D124" s="10"/>
      <c r="E124" s="10">
        <f t="shared" si="3"/>
        <v>0</v>
      </c>
    </row>
    <row r="125" spans="1:5" ht="30" customHeight="1" x14ac:dyDescent="0.15">
      <c r="A125" s="13" t="s">
        <v>1215</v>
      </c>
      <c r="B125" s="10">
        <v>1</v>
      </c>
      <c r="C125" s="10">
        <v>0</v>
      </c>
      <c r="D125" s="10">
        <v>388861.2</v>
      </c>
      <c r="E125" s="10">
        <f t="shared" si="3"/>
        <v>-388861.2</v>
      </c>
    </row>
    <row r="126" spans="1:5" ht="30" customHeight="1" x14ac:dyDescent="0.15">
      <c r="A126" s="13" t="s">
        <v>1216</v>
      </c>
      <c r="B126" s="10"/>
      <c r="C126" s="10">
        <v>0</v>
      </c>
      <c r="D126" s="10"/>
      <c r="E126" s="10">
        <f t="shared" si="3"/>
        <v>0</v>
      </c>
    </row>
    <row r="127" spans="1:5" ht="30" customHeight="1" x14ac:dyDescent="0.15">
      <c r="A127" s="13" t="s">
        <v>1213</v>
      </c>
      <c r="B127" s="10">
        <v>1</v>
      </c>
      <c r="C127" s="10">
        <v>0</v>
      </c>
      <c r="D127" s="10"/>
      <c r="E127" s="10">
        <f t="shared" si="3"/>
        <v>0</v>
      </c>
    </row>
    <row r="128" spans="1:5" ht="30" customHeight="1" x14ac:dyDescent="0.15">
      <c r="A128" s="13" t="s">
        <v>1217</v>
      </c>
      <c r="B128" s="10">
        <v>1</v>
      </c>
      <c r="C128" s="10">
        <v>0</v>
      </c>
      <c r="D128" s="10">
        <v>6531337</v>
      </c>
      <c r="E128" s="10">
        <f t="shared" si="3"/>
        <v>-6531337</v>
      </c>
    </row>
    <row r="129" spans="1:5" ht="30" customHeight="1" x14ac:dyDescent="0.15">
      <c r="A129" s="13" t="s">
        <v>1213</v>
      </c>
      <c r="B129" s="10">
        <v>1</v>
      </c>
      <c r="C129" s="10">
        <v>0</v>
      </c>
      <c r="D129" s="10">
        <v>890870.4</v>
      </c>
      <c r="E129" s="10">
        <f t="shared" si="3"/>
        <v>-890870.4</v>
      </c>
    </row>
    <row r="130" spans="1:5" ht="30" customHeight="1" x14ac:dyDescent="0.15">
      <c r="A130" s="13" t="s">
        <v>1213</v>
      </c>
      <c r="B130" s="10">
        <v>1</v>
      </c>
      <c r="C130" s="10">
        <v>0</v>
      </c>
      <c r="D130" s="10">
        <v>422182.8</v>
      </c>
      <c r="E130" s="10">
        <f t="shared" si="3"/>
        <v>-422182.8</v>
      </c>
    </row>
    <row r="131" spans="1:5" ht="30" customHeight="1" x14ac:dyDescent="0.15">
      <c r="A131" s="13" t="s">
        <v>1218</v>
      </c>
      <c r="B131" s="10">
        <v>2</v>
      </c>
      <c r="C131" s="10">
        <v>0</v>
      </c>
      <c r="D131" s="10">
        <v>0</v>
      </c>
      <c r="E131" s="10">
        <f t="shared" ref="E131:E162" si="4">C131-D131</f>
        <v>0</v>
      </c>
    </row>
    <row r="132" spans="1:5" ht="30" customHeight="1" x14ac:dyDescent="0.15">
      <c r="A132" s="13" t="s">
        <v>1219</v>
      </c>
      <c r="B132" s="10"/>
      <c r="C132" s="10">
        <v>0</v>
      </c>
      <c r="D132" s="10"/>
      <c r="E132" s="10">
        <f t="shared" si="4"/>
        <v>0</v>
      </c>
    </row>
    <row r="133" spans="1:5" ht="30" customHeight="1" x14ac:dyDescent="0.15">
      <c r="A133" s="13" t="s">
        <v>1220</v>
      </c>
      <c r="B133" s="10"/>
      <c r="C133" s="10">
        <v>0</v>
      </c>
      <c r="D133" s="10"/>
      <c r="E133" s="10">
        <f t="shared" si="4"/>
        <v>0</v>
      </c>
    </row>
    <row r="134" spans="1:5" ht="30" customHeight="1" x14ac:dyDescent="0.15">
      <c r="A134" s="13" t="s">
        <v>1218</v>
      </c>
      <c r="B134" s="10">
        <v>10</v>
      </c>
      <c r="C134" s="10">
        <v>0</v>
      </c>
      <c r="D134" s="10">
        <v>5103489.5999999996</v>
      </c>
      <c r="E134" s="10">
        <f t="shared" si="4"/>
        <v>-5103489.5999999996</v>
      </c>
    </row>
    <row r="135" spans="1:5" ht="30" customHeight="1" x14ac:dyDescent="0.15">
      <c r="A135" s="13" t="s">
        <v>1221</v>
      </c>
      <c r="B135" s="10"/>
      <c r="C135" s="10">
        <v>0</v>
      </c>
      <c r="D135" s="10"/>
      <c r="E135" s="10">
        <f t="shared" si="4"/>
        <v>0</v>
      </c>
    </row>
    <row r="136" spans="1:5" ht="30" customHeight="1" x14ac:dyDescent="0.15">
      <c r="A136" s="13" t="s">
        <v>1222</v>
      </c>
      <c r="B136" s="10">
        <v>9</v>
      </c>
      <c r="C136" s="10">
        <v>0</v>
      </c>
      <c r="D136" s="10">
        <v>1627392</v>
      </c>
      <c r="E136" s="10">
        <f t="shared" si="4"/>
        <v>-1627392</v>
      </c>
    </row>
    <row r="137" spans="1:5" ht="30" customHeight="1" x14ac:dyDescent="0.15">
      <c r="A137" s="13" t="s">
        <v>1223</v>
      </c>
      <c r="B137" s="10">
        <v>1</v>
      </c>
      <c r="C137" s="10">
        <v>0</v>
      </c>
      <c r="D137" s="10">
        <v>388861.2</v>
      </c>
      <c r="E137" s="10">
        <f t="shared" si="4"/>
        <v>-388861.2</v>
      </c>
    </row>
    <row r="138" spans="1:5" ht="30" customHeight="1" x14ac:dyDescent="0.15">
      <c r="A138" s="13" t="s">
        <v>1224</v>
      </c>
      <c r="B138" s="10">
        <v>0</v>
      </c>
      <c r="C138" s="10">
        <v>0</v>
      </c>
      <c r="D138" s="10"/>
      <c r="E138" s="10">
        <f t="shared" si="4"/>
        <v>0</v>
      </c>
    </row>
    <row r="139" spans="1:5" ht="30" customHeight="1" x14ac:dyDescent="0.15">
      <c r="A139" s="13" t="s">
        <v>1225</v>
      </c>
      <c r="B139" s="10">
        <v>1</v>
      </c>
      <c r="C139" s="10">
        <v>0</v>
      </c>
      <c r="D139" s="10">
        <v>388861.2</v>
      </c>
      <c r="E139" s="10">
        <f t="shared" si="4"/>
        <v>-388861.2</v>
      </c>
    </row>
    <row r="140" spans="1:5" ht="30" customHeight="1" x14ac:dyDescent="0.15">
      <c r="A140" s="13" t="s">
        <v>1206</v>
      </c>
      <c r="B140" s="10">
        <v>7</v>
      </c>
      <c r="C140" s="10">
        <v>0</v>
      </c>
      <c r="D140" s="10">
        <v>5733024.9699999997</v>
      </c>
      <c r="E140" s="10">
        <f t="shared" si="4"/>
        <v>-5733024.9699999997</v>
      </c>
    </row>
    <row r="141" spans="1:5" ht="30" customHeight="1" x14ac:dyDescent="0.15">
      <c r="A141" s="13" t="s">
        <v>1226</v>
      </c>
      <c r="B141" s="10">
        <v>10</v>
      </c>
      <c r="C141" s="10">
        <v>0</v>
      </c>
      <c r="D141" s="10">
        <v>8242524</v>
      </c>
      <c r="E141" s="10">
        <f t="shared" si="4"/>
        <v>-8242524</v>
      </c>
    </row>
    <row r="142" spans="1:5" ht="30" customHeight="1" x14ac:dyDescent="0.15">
      <c r="A142" s="13" t="s">
        <v>1227</v>
      </c>
      <c r="B142" s="10">
        <v>1</v>
      </c>
      <c r="C142" s="10">
        <v>0</v>
      </c>
      <c r="D142" s="10">
        <v>352014</v>
      </c>
      <c r="E142" s="10">
        <f t="shared" si="4"/>
        <v>-352014</v>
      </c>
    </row>
    <row r="143" spans="1:5" ht="30" customHeight="1" x14ac:dyDescent="0.15">
      <c r="A143" s="13" t="s">
        <v>1228</v>
      </c>
      <c r="B143" s="10"/>
      <c r="C143" s="10">
        <v>0</v>
      </c>
      <c r="D143" s="10"/>
      <c r="E143" s="10">
        <f t="shared" si="4"/>
        <v>0</v>
      </c>
    </row>
    <row r="144" spans="1:5" ht="30" customHeight="1" x14ac:dyDescent="0.15">
      <c r="A144" s="13" t="s">
        <v>1229</v>
      </c>
      <c r="B144" s="10">
        <v>0</v>
      </c>
      <c r="C144" s="10">
        <v>0</v>
      </c>
      <c r="D144" s="10"/>
      <c r="E144" s="10">
        <f t="shared" si="4"/>
        <v>0</v>
      </c>
    </row>
    <row r="145" spans="1:5" ht="30" customHeight="1" x14ac:dyDescent="0.15">
      <c r="A145" s="13" t="s">
        <v>1230</v>
      </c>
      <c r="B145" s="10">
        <v>0</v>
      </c>
      <c r="C145" s="10">
        <v>0</v>
      </c>
      <c r="D145" s="10"/>
      <c r="E145" s="10">
        <f t="shared" si="4"/>
        <v>0</v>
      </c>
    </row>
    <row r="146" spans="1:5" ht="30" customHeight="1" x14ac:dyDescent="0.15">
      <c r="A146" s="13" t="s">
        <v>1231</v>
      </c>
      <c r="B146" s="10">
        <v>0</v>
      </c>
      <c r="C146" s="10">
        <v>0</v>
      </c>
      <c r="D146" s="10"/>
      <c r="E146" s="10">
        <f t="shared" si="4"/>
        <v>0</v>
      </c>
    </row>
    <row r="147" spans="1:5" ht="30" customHeight="1" x14ac:dyDescent="0.15">
      <c r="A147" s="13" t="s">
        <v>1213</v>
      </c>
      <c r="B147" s="10">
        <v>1</v>
      </c>
      <c r="C147" s="10">
        <v>0</v>
      </c>
      <c r="D147" s="10">
        <v>0</v>
      </c>
      <c r="E147" s="10">
        <f t="shared" si="4"/>
        <v>0</v>
      </c>
    </row>
    <row r="148" spans="1:5" ht="30" customHeight="1" x14ac:dyDescent="0.15">
      <c r="A148" s="9" t="s">
        <v>1232</v>
      </c>
      <c r="B148" s="11">
        <v>261</v>
      </c>
      <c r="C148" s="11">
        <v>0</v>
      </c>
      <c r="D148" s="11">
        <v>24195564.940000001</v>
      </c>
      <c r="E148" s="11">
        <f t="shared" si="4"/>
        <v>-24195564.940000001</v>
      </c>
    </row>
    <row r="149" spans="1:5" ht="30" customHeight="1" x14ac:dyDescent="0.15">
      <c r="A149" s="13" t="s">
        <v>1233</v>
      </c>
      <c r="B149" s="10"/>
      <c r="C149" s="10">
        <v>0</v>
      </c>
      <c r="D149" s="10">
        <v>24195564.940000001</v>
      </c>
      <c r="E149" s="10">
        <f t="shared" si="4"/>
        <v>-24195564.940000001</v>
      </c>
    </row>
    <row r="150" spans="1:5" ht="30" customHeight="1" x14ac:dyDescent="0.15">
      <c r="A150" s="13" t="s">
        <v>1233</v>
      </c>
      <c r="B150" s="10">
        <v>23</v>
      </c>
      <c r="C150" s="10">
        <v>0</v>
      </c>
      <c r="D150" s="10"/>
      <c r="E150" s="10">
        <f t="shared" si="4"/>
        <v>0</v>
      </c>
    </row>
    <row r="151" spans="1:5" ht="30" customHeight="1" x14ac:dyDescent="0.15">
      <c r="A151" s="13" t="s">
        <v>1233</v>
      </c>
      <c r="B151" s="10">
        <v>0</v>
      </c>
      <c r="C151" s="10">
        <v>0</v>
      </c>
      <c r="D151" s="10">
        <v>0</v>
      </c>
      <c r="E151" s="10">
        <f t="shared" si="4"/>
        <v>0</v>
      </c>
    </row>
    <row r="152" spans="1:5" ht="30" customHeight="1" x14ac:dyDescent="0.15">
      <c r="A152" s="13" t="s">
        <v>1233</v>
      </c>
      <c r="B152" s="10">
        <v>238</v>
      </c>
      <c r="C152" s="10">
        <v>0</v>
      </c>
      <c r="D152" s="10">
        <v>0</v>
      </c>
      <c r="E152" s="10">
        <f t="shared" si="4"/>
        <v>0</v>
      </c>
    </row>
    <row r="153" spans="1:5" ht="30" customHeight="1" x14ac:dyDescent="0.15">
      <c r="A153" s="9" t="s">
        <v>145</v>
      </c>
      <c r="B153" s="11">
        <v>88</v>
      </c>
      <c r="C153" s="11">
        <v>0</v>
      </c>
      <c r="D153" s="11">
        <v>32900671.27</v>
      </c>
      <c r="E153" s="11">
        <f t="shared" si="4"/>
        <v>-32900671.27</v>
      </c>
    </row>
    <row r="154" spans="1:5" ht="30" customHeight="1" x14ac:dyDescent="0.15">
      <c r="A154" s="13" t="s">
        <v>1234</v>
      </c>
      <c r="B154" s="10">
        <v>0</v>
      </c>
      <c r="C154" s="10">
        <v>0</v>
      </c>
      <c r="D154" s="10"/>
      <c r="E154" s="10">
        <f t="shared" si="4"/>
        <v>0</v>
      </c>
    </row>
    <row r="155" spans="1:5" ht="30" customHeight="1" x14ac:dyDescent="0.15">
      <c r="A155" s="13" t="s">
        <v>1235</v>
      </c>
      <c r="B155" s="10"/>
      <c r="C155" s="10">
        <v>0</v>
      </c>
      <c r="D155" s="10">
        <v>289816.8</v>
      </c>
      <c r="E155" s="10">
        <f t="shared" si="4"/>
        <v>-289816.8</v>
      </c>
    </row>
    <row r="156" spans="1:5" ht="30" customHeight="1" x14ac:dyDescent="0.15">
      <c r="A156" s="13" t="s">
        <v>1236</v>
      </c>
      <c r="B156" s="10">
        <v>1</v>
      </c>
      <c r="C156" s="10">
        <v>0</v>
      </c>
      <c r="D156" s="10">
        <v>185426.23</v>
      </c>
      <c r="E156" s="10">
        <f t="shared" si="4"/>
        <v>-185426.23</v>
      </c>
    </row>
    <row r="157" spans="1:5" ht="30" customHeight="1" x14ac:dyDescent="0.15">
      <c r="A157" s="13" t="s">
        <v>1237</v>
      </c>
      <c r="B157" s="10"/>
      <c r="C157" s="10">
        <v>0</v>
      </c>
      <c r="D157" s="10">
        <v>296162.40000000002</v>
      </c>
      <c r="E157" s="10">
        <f t="shared" si="4"/>
        <v>-296162.40000000002</v>
      </c>
    </row>
    <row r="158" spans="1:5" ht="30" customHeight="1" x14ac:dyDescent="0.15">
      <c r="A158" s="13" t="s">
        <v>1238</v>
      </c>
      <c r="B158" s="10">
        <v>3</v>
      </c>
      <c r="C158" s="10">
        <v>0</v>
      </c>
      <c r="D158" s="10">
        <v>3652592.64</v>
      </c>
      <c r="E158" s="10">
        <f t="shared" si="4"/>
        <v>-3652592.64</v>
      </c>
    </row>
    <row r="159" spans="1:5" ht="30" customHeight="1" x14ac:dyDescent="0.15">
      <c r="A159" s="13" t="s">
        <v>1239</v>
      </c>
      <c r="B159" s="10">
        <v>48</v>
      </c>
      <c r="C159" s="10">
        <v>0</v>
      </c>
      <c r="D159" s="10">
        <v>14434234.800000001</v>
      </c>
      <c r="E159" s="10">
        <f t="shared" si="4"/>
        <v>-14434234.800000001</v>
      </c>
    </row>
    <row r="160" spans="1:5" ht="30" customHeight="1" x14ac:dyDescent="0.15">
      <c r="A160" s="13" t="s">
        <v>1240</v>
      </c>
      <c r="B160" s="10">
        <v>2</v>
      </c>
      <c r="C160" s="10">
        <v>0</v>
      </c>
      <c r="D160" s="10">
        <v>1489123.2</v>
      </c>
      <c r="E160" s="10">
        <f t="shared" si="4"/>
        <v>-1489123.2</v>
      </c>
    </row>
    <row r="161" spans="1:5" ht="30" customHeight="1" x14ac:dyDescent="0.15">
      <c r="A161" s="13" t="s">
        <v>1241</v>
      </c>
      <c r="B161" s="10">
        <v>10</v>
      </c>
      <c r="C161" s="10">
        <v>0</v>
      </c>
      <c r="D161" s="10">
        <v>2692800</v>
      </c>
      <c r="E161" s="10">
        <f t="shared" si="4"/>
        <v>-2692800</v>
      </c>
    </row>
    <row r="162" spans="1:5" ht="30" customHeight="1" x14ac:dyDescent="0.15">
      <c r="A162" s="13" t="s">
        <v>1242</v>
      </c>
      <c r="B162" s="10">
        <v>4</v>
      </c>
      <c r="C162" s="10">
        <v>0</v>
      </c>
      <c r="D162" s="10">
        <v>1346400</v>
      </c>
      <c r="E162" s="10">
        <f t="shared" si="4"/>
        <v>-1346400</v>
      </c>
    </row>
    <row r="163" spans="1:5" ht="30" customHeight="1" x14ac:dyDescent="0.15">
      <c r="A163" s="13" t="s">
        <v>1243</v>
      </c>
      <c r="B163" s="10">
        <v>5</v>
      </c>
      <c r="C163" s="10">
        <v>0</v>
      </c>
      <c r="D163" s="10">
        <v>2423520</v>
      </c>
      <c r="E163" s="10">
        <f t="shared" ref="E163:E194" si="5">C163-D163</f>
        <v>-2423520</v>
      </c>
    </row>
    <row r="164" spans="1:5" ht="30" customHeight="1" x14ac:dyDescent="0.15">
      <c r="A164" s="13" t="s">
        <v>1237</v>
      </c>
      <c r="B164" s="10">
        <v>1</v>
      </c>
      <c r="C164" s="10">
        <v>0</v>
      </c>
      <c r="D164" s="10">
        <v>269280</v>
      </c>
      <c r="E164" s="10">
        <f t="shared" si="5"/>
        <v>-269280</v>
      </c>
    </row>
    <row r="165" spans="1:5" ht="30" customHeight="1" x14ac:dyDescent="0.15">
      <c r="A165" s="13" t="s">
        <v>1244</v>
      </c>
      <c r="B165" s="10">
        <v>5</v>
      </c>
      <c r="C165" s="10">
        <v>0</v>
      </c>
      <c r="D165" s="10">
        <v>2423520</v>
      </c>
      <c r="E165" s="10">
        <f t="shared" si="5"/>
        <v>-2423520</v>
      </c>
    </row>
    <row r="166" spans="1:5" ht="30" customHeight="1" x14ac:dyDescent="0.15">
      <c r="A166" s="13" t="s">
        <v>1245</v>
      </c>
      <c r="B166" s="10">
        <v>3</v>
      </c>
      <c r="C166" s="10">
        <v>0</v>
      </c>
      <c r="D166" s="10">
        <v>1456665.6000000001</v>
      </c>
      <c r="E166" s="10">
        <f t="shared" si="5"/>
        <v>-1456665.6000000001</v>
      </c>
    </row>
    <row r="167" spans="1:5" ht="30" customHeight="1" x14ac:dyDescent="0.15">
      <c r="A167" s="13" t="s">
        <v>1246</v>
      </c>
      <c r="B167" s="10">
        <v>0</v>
      </c>
      <c r="C167" s="10">
        <v>0</v>
      </c>
      <c r="D167" s="10"/>
      <c r="E167" s="10">
        <f t="shared" si="5"/>
        <v>0</v>
      </c>
    </row>
    <row r="168" spans="1:5" ht="30" customHeight="1" x14ac:dyDescent="0.15">
      <c r="A168" s="13" t="s">
        <v>1247</v>
      </c>
      <c r="B168" s="10">
        <v>5</v>
      </c>
      <c r="C168" s="10">
        <v>0</v>
      </c>
      <c r="D168" s="10">
        <v>724542</v>
      </c>
      <c r="E168" s="10">
        <f t="shared" si="5"/>
        <v>-724542</v>
      </c>
    </row>
    <row r="169" spans="1:5" ht="30" customHeight="1" x14ac:dyDescent="0.15">
      <c r="A169" s="13" t="s">
        <v>1248</v>
      </c>
      <c r="B169" s="10">
        <v>1</v>
      </c>
      <c r="C169" s="10">
        <v>0</v>
      </c>
      <c r="D169" s="10">
        <v>354115.2</v>
      </c>
      <c r="E169" s="10">
        <f t="shared" si="5"/>
        <v>-354115.2</v>
      </c>
    </row>
    <row r="170" spans="1:5" ht="30" customHeight="1" x14ac:dyDescent="0.15">
      <c r="A170" s="13" t="s">
        <v>1249</v>
      </c>
      <c r="B170" s="10"/>
      <c r="C170" s="10">
        <v>0</v>
      </c>
      <c r="D170" s="10">
        <v>347972.4</v>
      </c>
      <c r="E170" s="10">
        <f t="shared" si="5"/>
        <v>-347972.4</v>
      </c>
    </row>
    <row r="171" spans="1:5" ht="30" customHeight="1" x14ac:dyDescent="0.15">
      <c r="A171" s="13" t="s">
        <v>1250</v>
      </c>
      <c r="B171" s="10">
        <v>0</v>
      </c>
      <c r="C171" s="10">
        <v>0</v>
      </c>
      <c r="D171" s="10">
        <v>152349.6</v>
      </c>
      <c r="E171" s="10">
        <f t="shared" si="5"/>
        <v>-152349.6</v>
      </c>
    </row>
    <row r="172" spans="1:5" ht="30" customHeight="1" x14ac:dyDescent="0.15">
      <c r="A172" s="13" t="s">
        <v>1251</v>
      </c>
      <c r="B172" s="10">
        <v>0</v>
      </c>
      <c r="C172" s="10">
        <v>0</v>
      </c>
      <c r="D172" s="10"/>
      <c r="E172" s="10">
        <f t="shared" si="5"/>
        <v>0</v>
      </c>
    </row>
    <row r="173" spans="1:5" ht="30" customHeight="1" x14ac:dyDescent="0.15">
      <c r="A173" s="13" t="s">
        <v>1252</v>
      </c>
      <c r="B173" s="10">
        <v>0</v>
      </c>
      <c r="C173" s="10">
        <v>0</v>
      </c>
      <c r="D173" s="10"/>
      <c r="E173" s="10">
        <f t="shared" si="5"/>
        <v>0</v>
      </c>
    </row>
    <row r="174" spans="1:5" ht="30" customHeight="1" x14ac:dyDescent="0.15">
      <c r="A174" s="13" t="s">
        <v>1244</v>
      </c>
      <c r="B174" s="10"/>
      <c r="C174" s="10">
        <v>0</v>
      </c>
      <c r="D174" s="10">
        <v>362150.40000000002</v>
      </c>
      <c r="E174" s="10">
        <f t="shared" si="5"/>
        <v>-362150.40000000002</v>
      </c>
    </row>
    <row r="175" spans="1:5" ht="30" customHeight="1" x14ac:dyDescent="0.15">
      <c r="A175" s="9" t="s">
        <v>1253</v>
      </c>
      <c r="B175" s="11">
        <v>992</v>
      </c>
      <c r="C175" s="11">
        <v>0</v>
      </c>
      <c r="D175" s="11">
        <v>369565757.82999998</v>
      </c>
      <c r="E175" s="11">
        <f t="shared" si="5"/>
        <v>-369565757.82999998</v>
      </c>
    </row>
    <row r="176" spans="1:5" ht="30" customHeight="1" x14ac:dyDescent="0.15">
      <c r="A176" s="13" t="s">
        <v>1233</v>
      </c>
      <c r="B176" s="10">
        <v>66</v>
      </c>
      <c r="C176" s="10">
        <v>0</v>
      </c>
      <c r="D176" s="10">
        <v>8712000</v>
      </c>
      <c r="E176" s="10">
        <f t="shared" si="5"/>
        <v>-8712000</v>
      </c>
    </row>
    <row r="177" spans="1:5" ht="30" customHeight="1" x14ac:dyDescent="0.15">
      <c r="A177" s="13" t="s">
        <v>1233</v>
      </c>
      <c r="B177" s="10"/>
      <c r="C177" s="10">
        <v>0</v>
      </c>
      <c r="D177" s="10">
        <v>48834576</v>
      </c>
      <c r="E177" s="10">
        <f t="shared" si="5"/>
        <v>-48834576</v>
      </c>
    </row>
    <row r="178" spans="1:5" ht="30" customHeight="1" x14ac:dyDescent="0.15">
      <c r="A178" s="13" t="s">
        <v>1233</v>
      </c>
      <c r="B178" s="10">
        <v>224</v>
      </c>
      <c r="C178" s="10">
        <v>0</v>
      </c>
      <c r="D178" s="10">
        <v>16128000</v>
      </c>
      <c r="E178" s="10">
        <f t="shared" si="5"/>
        <v>-16128000</v>
      </c>
    </row>
    <row r="179" spans="1:5" ht="30" customHeight="1" x14ac:dyDescent="0.15">
      <c r="A179" s="13" t="s">
        <v>1233</v>
      </c>
      <c r="B179" s="10">
        <v>280</v>
      </c>
      <c r="C179" s="10">
        <v>0</v>
      </c>
      <c r="D179" s="10">
        <v>246303812.88</v>
      </c>
      <c r="E179" s="10">
        <f t="shared" si="5"/>
        <v>-246303812.88</v>
      </c>
    </row>
    <row r="180" spans="1:5" ht="30" customHeight="1" x14ac:dyDescent="0.15">
      <c r="A180" s="13" t="s">
        <v>1233</v>
      </c>
      <c r="B180" s="10">
        <v>9</v>
      </c>
      <c r="C180" s="10">
        <v>0</v>
      </c>
      <c r="D180" s="10">
        <v>0</v>
      </c>
      <c r="E180" s="10">
        <f t="shared" si="5"/>
        <v>0</v>
      </c>
    </row>
    <row r="181" spans="1:5" ht="30" customHeight="1" x14ac:dyDescent="0.15">
      <c r="A181" s="13" t="s">
        <v>1233</v>
      </c>
      <c r="B181" s="10">
        <v>150</v>
      </c>
      <c r="C181" s="10">
        <v>0</v>
      </c>
      <c r="D181" s="10">
        <v>9000000</v>
      </c>
      <c r="E181" s="10">
        <f t="shared" si="5"/>
        <v>-9000000</v>
      </c>
    </row>
    <row r="182" spans="1:5" ht="30" customHeight="1" x14ac:dyDescent="0.15">
      <c r="A182" s="13" t="s">
        <v>1233</v>
      </c>
      <c r="B182" s="10">
        <v>263</v>
      </c>
      <c r="C182" s="10">
        <v>0</v>
      </c>
      <c r="D182" s="10">
        <v>40587368.950000003</v>
      </c>
      <c r="E182" s="10">
        <f t="shared" si="5"/>
        <v>-40587368.950000003</v>
      </c>
    </row>
    <row r="183" spans="1:5" ht="30" customHeight="1" x14ac:dyDescent="0.15">
      <c r="A183" s="13" t="s">
        <v>1233</v>
      </c>
      <c r="B183" s="10"/>
      <c r="C183" s="10">
        <v>0</v>
      </c>
      <c r="D183" s="10"/>
      <c r="E183" s="10">
        <f t="shared" si="5"/>
        <v>0</v>
      </c>
    </row>
    <row r="184" spans="1:5" ht="30" customHeight="1" x14ac:dyDescent="0.15">
      <c r="A184" s="13" t="s">
        <v>1233</v>
      </c>
      <c r="B184" s="10"/>
      <c r="C184" s="10">
        <v>0</v>
      </c>
      <c r="D184" s="10">
        <v>0</v>
      </c>
      <c r="E184" s="10">
        <f t="shared" si="5"/>
        <v>0</v>
      </c>
    </row>
    <row r="185" spans="1:5" ht="30" customHeight="1" x14ac:dyDescent="0.15">
      <c r="A185" s="9" t="s">
        <v>137</v>
      </c>
      <c r="B185" s="11">
        <v>12</v>
      </c>
      <c r="C185" s="11">
        <v>0</v>
      </c>
      <c r="D185" s="11">
        <v>3738717.6</v>
      </c>
      <c r="E185" s="11">
        <f t="shared" si="5"/>
        <v>-3738717.6</v>
      </c>
    </row>
    <row r="186" spans="1:5" ht="30" customHeight="1" x14ac:dyDescent="0.15">
      <c r="A186" s="13" t="s">
        <v>1156</v>
      </c>
      <c r="B186" s="10">
        <v>1</v>
      </c>
      <c r="C186" s="10">
        <v>0</v>
      </c>
      <c r="D186" s="10"/>
      <c r="E186" s="10">
        <f t="shared" si="5"/>
        <v>0</v>
      </c>
    </row>
    <row r="187" spans="1:5" ht="30" customHeight="1" x14ac:dyDescent="0.15">
      <c r="A187" s="13" t="s">
        <v>1206</v>
      </c>
      <c r="B187" s="10">
        <v>2</v>
      </c>
      <c r="C187" s="10">
        <v>0</v>
      </c>
      <c r="D187" s="10">
        <v>0</v>
      </c>
      <c r="E187" s="10">
        <f t="shared" si="5"/>
        <v>0</v>
      </c>
    </row>
    <row r="188" spans="1:5" ht="30" customHeight="1" x14ac:dyDescent="0.15">
      <c r="A188" s="13" t="s">
        <v>1179</v>
      </c>
      <c r="B188" s="10">
        <v>1</v>
      </c>
      <c r="C188" s="10">
        <v>0</v>
      </c>
      <c r="D188" s="10">
        <v>0</v>
      </c>
      <c r="E188" s="10">
        <f t="shared" si="5"/>
        <v>0</v>
      </c>
    </row>
    <row r="189" spans="1:5" ht="30" customHeight="1" x14ac:dyDescent="0.15">
      <c r="A189" s="13" t="s">
        <v>1254</v>
      </c>
      <c r="B189" s="10"/>
      <c r="C189" s="10">
        <v>0</v>
      </c>
      <c r="D189" s="10"/>
      <c r="E189" s="10">
        <f t="shared" si="5"/>
        <v>0</v>
      </c>
    </row>
    <row r="190" spans="1:5" ht="30" customHeight="1" x14ac:dyDescent="0.15">
      <c r="A190" s="13" t="s">
        <v>1254</v>
      </c>
      <c r="B190" s="10">
        <v>5</v>
      </c>
      <c r="C190" s="10">
        <v>0</v>
      </c>
      <c r="D190" s="10">
        <v>1408368</v>
      </c>
      <c r="E190" s="10">
        <f t="shared" si="5"/>
        <v>-1408368</v>
      </c>
    </row>
    <row r="191" spans="1:5" ht="30" customHeight="1" x14ac:dyDescent="0.15">
      <c r="A191" s="13" t="s">
        <v>1153</v>
      </c>
      <c r="B191" s="10"/>
      <c r="C191" s="10">
        <v>0</v>
      </c>
      <c r="D191" s="10"/>
      <c r="E191" s="10">
        <f t="shared" si="5"/>
        <v>0</v>
      </c>
    </row>
    <row r="192" spans="1:5" ht="30" customHeight="1" x14ac:dyDescent="0.15">
      <c r="A192" s="13" t="s">
        <v>1206</v>
      </c>
      <c r="B192" s="10">
        <v>2</v>
      </c>
      <c r="C192" s="10">
        <v>0</v>
      </c>
      <c r="D192" s="10">
        <v>777722.4</v>
      </c>
      <c r="E192" s="10">
        <f t="shared" si="5"/>
        <v>-777722.4</v>
      </c>
    </row>
    <row r="193" spans="1:5" ht="30" customHeight="1" x14ac:dyDescent="0.15">
      <c r="A193" s="13" t="s">
        <v>1254</v>
      </c>
      <c r="B193" s="10">
        <v>1</v>
      </c>
      <c r="C193" s="10">
        <v>0</v>
      </c>
      <c r="D193" s="10">
        <v>0</v>
      </c>
      <c r="E193" s="10">
        <f t="shared" si="5"/>
        <v>0</v>
      </c>
    </row>
    <row r="194" spans="1:5" ht="30" customHeight="1" x14ac:dyDescent="0.15">
      <c r="A194" s="13" t="s">
        <v>1206</v>
      </c>
      <c r="B194" s="10"/>
      <c r="C194" s="10">
        <v>0</v>
      </c>
      <c r="D194" s="10"/>
      <c r="E194" s="10">
        <f t="shared" si="5"/>
        <v>0</v>
      </c>
    </row>
    <row r="195" spans="1:5" ht="30" customHeight="1" x14ac:dyDescent="0.15">
      <c r="A195" s="13" t="s">
        <v>1179</v>
      </c>
      <c r="B195" s="10"/>
      <c r="C195" s="10">
        <v>0</v>
      </c>
      <c r="D195" s="10"/>
      <c r="E195" s="10">
        <f t="shared" ref="E195:E201" si="6">C195-D195</f>
        <v>0</v>
      </c>
    </row>
    <row r="196" spans="1:5" ht="30" customHeight="1" x14ac:dyDescent="0.15">
      <c r="A196" s="13" t="s">
        <v>1255</v>
      </c>
      <c r="B196" s="10"/>
      <c r="C196" s="10">
        <v>0</v>
      </c>
      <c r="D196" s="10"/>
      <c r="E196" s="10">
        <f t="shared" si="6"/>
        <v>0</v>
      </c>
    </row>
    <row r="197" spans="1:5" ht="30" customHeight="1" x14ac:dyDescent="0.15">
      <c r="A197" s="13" t="s">
        <v>1256</v>
      </c>
      <c r="B197" s="10"/>
      <c r="C197" s="10">
        <v>0</v>
      </c>
      <c r="D197" s="10"/>
      <c r="E197" s="10">
        <f t="shared" si="6"/>
        <v>0</v>
      </c>
    </row>
    <row r="198" spans="1:5" ht="30" customHeight="1" x14ac:dyDescent="0.15">
      <c r="A198" s="13" t="s">
        <v>1254</v>
      </c>
      <c r="B198" s="10"/>
      <c r="C198" s="10">
        <v>0</v>
      </c>
      <c r="D198" s="10">
        <v>1552627.2</v>
      </c>
      <c r="E198" s="10">
        <f t="shared" si="6"/>
        <v>-1552627.2</v>
      </c>
    </row>
    <row r="199" spans="1:5" ht="30" customHeight="1" x14ac:dyDescent="0.15">
      <c r="A199" s="9" t="s">
        <v>147</v>
      </c>
      <c r="B199" s="11">
        <v>8</v>
      </c>
      <c r="C199" s="11">
        <v>0</v>
      </c>
      <c r="D199" s="11">
        <v>3848481.6</v>
      </c>
      <c r="E199" s="11">
        <f t="shared" si="6"/>
        <v>-3848481.6</v>
      </c>
    </row>
    <row r="200" spans="1:5" ht="30" customHeight="1" x14ac:dyDescent="0.15">
      <c r="A200" s="13" t="s">
        <v>1257</v>
      </c>
      <c r="B200" s="10">
        <v>1</v>
      </c>
      <c r="C200" s="10">
        <v>0</v>
      </c>
      <c r="D200" s="10">
        <v>800760</v>
      </c>
      <c r="E200" s="10">
        <f t="shared" si="6"/>
        <v>-800760</v>
      </c>
    </row>
    <row r="201" spans="1:5" ht="30" customHeight="1" x14ac:dyDescent="0.15">
      <c r="A201" s="13" t="s">
        <v>1258</v>
      </c>
      <c r="B201" s="10">
        <v>7</v>
      </c>
      <c r="C201" s="10">
        <v>0</v>
      </c>
      <c r="D201" s="10">
        <v>3047721.6</v>
      </c>
      <c r="E201" s="10">
        <f t="shared" si="6"/>
        <v>-3047721.6</v>
      </c>
    </row>
  </sheetData>
  <sheetProtection password="B193" sheet="1" objects="1" scenarios="1"/>
  <mergeCells count="1">
    <mergeCell ref="A1:E1"/>
  </mergeCells>
  <phoneticPr fontId="0" type="noConversion"/>
  <pageMargins left="0.4" right="0.4" top="0.4" bottom="0.4" header="0.1" footer="0.1"/>
  <pageSetup paperSize="9" fitToHeight="0" orientation="landscape" verticalDpi="0"/>
  <headerFooter>
    <oddHeader>&amp;R&amp;R&amp;"Verdana,полужирный" &amp;12 &amp;K00-00925616.O36.373269</oddHeader>
    <oddFooter>&amp;L&amp;L&amp;"Verdana,Полужирный"&amp;K000000&amp;L&amp;"Verdana,Полужирный"&amp;K00-014</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D28"/>
  <sheetViews>
    <sheetView workbookViewId="0"/>
  </sheetViews>
  <sheetFormatPr defaultRowHeight="10.5" x14ac:dyDescent="0.15"/>
  <cols>
    <col min="1" max="1" width="9.5703125" customWidth="1"/>
    <col min="2" max="2" width="38.140625" customWidth="1"/>
    <col min="3" max="3" width="19.140625" customWidth="1"/>
    <col min="4" max="4" width="38.140625" customWidth="1"/>
  </cols>
  <sheetData>
    <row r="1" spans="1:4" ht="20.100000000000001" customHeight="1" x14ac:dyDescent="0.15"/>
    <row r="2" spans="1:4" ht="30" customHeight="1" x14ac:dyDescent="0.15">
      <c r="A2" s="20" t="s">
        <v>1259</v>
      </c>
      <c r="B2" s="20"/>
      <c r="C2" s="20"/>
      <c r="D2" s="20"/>
    </row>
    <row r="3" spans="1:4" ht="20.100000000000001" customHeight="1" x14ac:dyDescent="0.15"/>
    <row r="4" spans="1:4" ht="30" customHeight="1" x14ac:dyDescent="0.15">
      <c r="A4" s="24" t="s">
        <v>1260</v>
      </c>
      <c r="B4" s="24"/>
      <c r="C4" s="24"/>
      <c r="D4" s="24"/>
    </row>
    <row r="5" spans="1:4" ht="30" customHeight="1" x14ac:dyDescent="0.15">
      <c r="A5" s="1" t="s">
        <v>1261</v>
      </c>
      <c r="B5" s="1" t="s">
        <v>1262</v>
      </c>
      <c r="C5" s="1" t="s">
        <v>1263</v>
      </c>
      <c r="D5" s="1" t="s">
        <v>1264</v>
      </c>
    </row>
    <row r="6" spans="1:4" ht="60" customHeight="1" x14ac:dyDescent="0.15">
      <c r="A6" s="6" t="s">
        <v>383</v>
      </c>
      <c r="B6" s="7" t="s">
        <v>1265</v>
      </c>
      <c r="C6" s="6" t="s">
        <v>1266</v>
      </c>
      <c r="D6" s="6" t="s">
        <v>1267</v>
      </c>
    </row>
    <row r="7" spans="1:4" ht="21" x14ac:dyDescent="0.15">
      <c r="A7" s="6" t="s">
        <v>479</v>
      </c>
      <c r="B7" s="7" t="s">
        <v>1268</v>
      </c>
      <c r="C7" s="6" t="s">
        <v>1269</v>
      </c>
      <c r="D7" s="6"/>
    </row>
    <row r="8" spans="1:4" ht="21" x14ac:dyDescent="0.15">
      <c r="A8" s="6" t="s">
        <v>480</v>
      </c>
      <c r="B8" s="7" t="s">
        <v>1270</v>
      </c>
      <c r="C8" s="6" t="s">
        <v>1271</v>
      </c>
      <c r="D8" s="6"/>
    </row>
    <row r="9" spans="1:4" ht="21" x14ac:dyDescent="0.15">
      <c r="A9" s="6" t="s">
        <v>481</v>
      </c>
      <c r="B9" s="7" t="s">
        <v>1268</v>
      </c>
      <c r="C9" s="6" t="s">
        <v>1272</v>
      </c>
      <c r="D9" s="6"/>
    </row>
    <row r="10" spans="1:4" ht="21" x14ac:dyDescent="0.15">
      <c r="A10" s="6" t="s">
        <v>482</v>
      </c>
      <c r="B10" s="7" t="s">
        <v>1268</v>
      </c>
      <c r="C10" s="6" t="s">
        <v>1273</v>
      </c>
      <c r="D10" s="6"/>
    </row>
    <row r="11" spans="1:4" ht="21" x14ac:dyDescent="0.15">
      <c r="A11" s="6" t="s">
        <v>483</v>
      </c>
      <c r="B11" s="7" t="s">
        <v>1268</v>
      </c>
      <c r="C11" s="6" t="s">
        <v>1274</v>
      </c>
      <c r="D11" s="6"/>
    </row>
    <row r="12" spans="1:4" ht="21" x14ac:dyDescent="0.15">
      <c r="A12" s="6" t="s">
        <v>484</v>
      </c>
      <c r="B12" s="7" t="s">
        <v>1268</v>
      </c>
      <c r="C12" s="6" t="s">
        <v>1275</v>
      </c>
      <c r="D12" s="6"/>
    </row>
    <row r="13" spans="1:4" ht="21" x14ac:dyDescent="0.15">
      <c r="A13" s="6" t="s">
        <v>485</v>
      </c>
      <c r="B13" s="7" t="s">
        <v>1268</v>
      </c>
      <c r="C13" s="6" t="s">
        <v>1276</v>
      </c>
      <c r="D13" s="6"/>
    </row>
    <row r="14" spans="1:4" ht="21" x14ac:dyDescent="0.15">
      <c r="A14" s="6" t="s">
        <v>571</v>
      </c>
      <c r="B14" s="7" t="s">
        <v>1268</v>
      </c>
      <c r="C14" s="6" t="s">
        <v>1277</v>
      </c>
      <c r="D14" s="6"/>
    </row>
    <row r="15" spans="1:4" ht="21" x14ac:dyDescent="0.15">
      <c r="A15" s="6" t="s">
        <v>573</v>
      </c>
      <c r="B15" s="7" t="s">
        <v>1268</v>
      </c>
      <c r="C15" s="6" t="s">
        <v>1278</v>
      </c>
      <c r="D15" s="6"/>
    </row>
    <row r="16" spans="1:4" ht="21" x14ac:dyDescent="0.15">
      <c r="A16" s="6" t="s">
        <v>575</v>
      </c>
      <c r="B16" s="7" t="s">
        <v>1270</v>
      </c>
      <c r="C16" s="6" t="s">
        <v>1279</v>
      </c>
      <c r="D16" s="6"/>
    </row>
    <row r="17" spans="1:4" ht="21" x14ac:dyDescent="0.15">
      <c r="A17" s="6" t="s">
        <v>577</v>
      </c>
      <c r="B17" s="7" t="s">
        <v>1268</v>
      </c>
      <c r="C17" s="6" t="s">
        <v>1280</v>
      </c>
      <c r="D17" s="6"/>
    </row>
    <row r="18" spans="1:4" ht="21" x14ac:dyDescent="0.15">
      <c r="A18" s="6" t="s">
        <v>579</v>
      </c>
      <c r="B18" s="7" t="s">
        <v>1265</v>
      </c>
      <c r="C18" s="6" t="s">
        <v>1281</v>
      </c>
      <c r="D18" s="6"/>
    </row>
    <row r="19" spans="1:4" ht="21" x14ac:dyDescent="0.15">
      <c r="A19" s="6" t="s">
        <v>488</v>
      </c>
      <c r="B19" s="7" t="s">
        <v>1265</v>
      </c>
      <c r="C19" s="6" t="s">
        <v>1282</v>
      </c>
      <c r="D19" s="6"/>
    </row>
    <row r="20" spans="1:4" ht="99.95" customHeight="1" x14ac:dyDescent="0.15">
      <c r="A20" s="6" t="s">
        <v>581</v>
      </c>
      <c r="B20" s="7" t="s">
        <v>1265</v>
      </c>
      <c r="C20" s="6" t="s">
        <v>1283</v>
      </c>
      <c r="D20" s="6" t="s">
        <v>1284</v>
      </c>
    </row>
    <row r="21" spans="1:4" ht="21" x14ac:dyDescent="0.15">
      <c r="A21" s="6" t="s">
        <v>583</v>
      </c>
      <c r="B21" s="7" t="s">
        <v>1268</v>
      </c>
      <c r="C21" s="6" t="s">
        <v>1285</v>
      </c>
      <c r="D21" s="6"/>
    </row>
    <row r="22" spans="1:4" ht="99.95" customHeight="1" x14ac:dyDescent="0.15">
      <c r="A22" s="6" t="s">
        <v>585</v>
      </c>
      <c r="B22" s="7" t="s">
        <v>1265</v>
      </c>
      <c r="C22" s="6" t="s">
        <v>1286</v>
      </c>
      <c r="D22" s="6" t="s">
        <v>1284</v>
      </c>
    </row>
    <row r="23" spans="1:4" ht="99.95" customHeight="1" x14ac:dyDescent="0.15">
      <c r="A23" s="6" t="s">
        <v>587</v>
      </c>
      <c r="B23" s="7" t="s">
        <v>1265</v>
      </c>
      <c r="C23" s="6" t="s">
        <v>1287</v>
      </c>
      <c r="D23" s="6" t="s">
        <v>1284</v>
      </c>
    </row>
    <row r="24" spans="1:4" ht="99.95" customHeight="1" x14ac:dyDescent="0.15">
      <c r="A24" s="6" t="s">
        <v>800</v>
      </c>
      <c r="B24" s="7" t="s">
        <v>1265</v>
      </c>
      <c r="C24" s="6" t="s">
        <v>1287</v>
      </c>
      <c r="D24" s="6" t="s">
        <v>1284</v>
      </c>
    </row>
    <row r="25" spans="1:4" ht="99.95" customHeight="1" x14ac:dyDescent="0.15">
      <c r="A25" s="6" t="s">
        <v>802</v>
      </c>
      <c r="B25" s="7" t="s">
        <v>1265</v>
      </c>
      <c r="C25" s="6" t="s">
        <v>1287</v>
      </c>
      <c r="D25" s="6" t="s">
        <v>1284</v>
      </c>
    </row>
    <row r="26" spans="1:4" ht="21" x14ac:dyDescent="0.15">
      <c r="A26" s="6" t="s">
        <v>490</v>
      </c>
      <c r="B26" s="7" t="s">
        <v>1288</v>
      </c>
      <c r="C26" s="6" t="s">
        <v>1289</v>
      </c>
      <c r="D26" s="6"/>
    </row>
    <row r="27" spans="1:4" ht="21" x14ac:dyDescent="0.15">
      <c r="A27" s="6" t="s">
        <v>805</v>
      </c>
      <c r="B27" s="7" t="s">
        <v>1290</v>
      </c>
      <c r="C27" s="6" t="s">
        <v>1291</v>
      </c>
      <c r="D27" s="6"/>
    </row>
    <row r="28" spans="1:4" ht="21" x14ac:dyDescent="0.15">
      <c r="A28" s="6" t="s">
        <v>776</v>
      </c>
      <c r="B28" s="7" t="s">
        <v>1268</v>
      </c>
      <c r="C28" s="6" t="s">
        <v>1292</v>
      </c>
      <c r="D28" s="6"/>
    </row>
  </sheetData>
  <sheetProtection password="B193" sheet="1" objects="1" scenarios="1"/>
  <mergeCells count="2">
    <mergeCell ref="A2:D2"/>
    <mergeCell ref="A4:D4"/>
  </mergeCells>
  <phoneticPr fontId="0" type="noConversion"/>
  <pageMargins left="0.4" right="0.4" top="0.4" bottom="0.4" header="0.1" footer="0.1"/>
  <pageSetup paperSize="9" fitToHeight="0" orientation="landscape" verticalDpi="0"/>
  <headerFooter>
    <oddHeader>&amp;R&amp;R&amp;"Verdana,полужирный" &amp;12 &amp;K00-00925616.O36.373269</oddHeader>
    <oddFooter>&amp;L&amp;L&amp;"Verdana,Полужирный"&amp;K000000&amp;L&amp;"Verdana,Полужирный"&amp;K00-014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132"/>
  <sheetViews>
    <sheetView workbookViewId="0"/>
  </sheetViews>
  <sheetFormatPr defaultRowHeight="10.5" x14ac:dyDescent="0.15"/>
  <cols>
    <col min="1" max="1" width="57.28515625" customWidth="1"/>
    <col min="2" max="4" width="11.42578125" customWidth="1"/>
    <col min="5" max="8" width="22.85546875" customWidth="1"/>
  </cols>
  <sheetData>
    <row r="1" spans="1:8" ht="15" customHeight="1" x14ac:dyDescent="0.15"/>
    <row r="2" spans="1:8" ht="24.95" customHeight="1" x14ac:dyDescent="0.15">
      <c r="A2" s="23" t="s">
        <v>42</v>
      </c>
      <c r="B2" s="23"/>
      <c r="C2" s="23"/>
      <c r="D2" s="23"/>
      <c r="E2" s="23"/>
      <c r="F2" s="23"/>
      <c r="G2" s="23"/>
      <c r="H2" s="23"/>
    </row>
    <row r="3" spans="1:8" ht="15" customHeight="1" x14ac:dyDescent="0.15"/>
    <row r="4" spans="1:8" ht="39.950000000000003" customHeight="1" x14ac:dyDescent="0.15">
      <c r="A4" s="16" t="s">
        <v>43</v>
      </c>
      <c r="B4" s="16" t="s">
        <v>44</v>
      </c>
      <c r="C4" s="16" t="s">
        <v>45</v>
      </c>
      <c r="D4" s="16" t="s">
        <v>46</v>
      </c>
      <c r="E4" s="16" t="s">
        <v>47</v>
      </c>
      <c r="F4" s="16"/>
      <c r="G4" s="16"/>
      <c r="H4" s="16"/>
    </row>
    <row r="5" spans="1:8" ht="39.950000000000003" customHeight="1" x14ac:dyDescent="0.15">
      <c r="A5" s="16"/>
      <c r="B5" s="16"/>
      <c r="C5" s="16"/>
      <c r="D5" s="16"/>
      <c r="E5" s="6" t="s">
        <v>48</v>
      </c>
      <c r="F5" s="6" t="s">
        <v>49</v>
      </c>
      <c r="G5" s="6" t="s">
        <v>50</v>
      </c>
      <c r="H5" s="6" t="s">
        <v>51</v>
      </c>
    </row>
    <row r="6" spans="1:8" ht="20.100000000000001" customHeight="1" x14ac:dyDescent="0.15">
      <c r="A6" s="6">
        <v>1</v>
      </c>
      <c r="B6" s="6">
        <v>2</v>
      </c>
      <c r="C6" s="6">
        <v>3</v>
      </c>
      <c r="D6" s="6">
        <v>4</v>
      </c>
      <c r="E6" s="6">
        <v>5</v>
      </c>
      <c r="F6" s="6">
        <v>6</v>
      </c>
      <c r="G6" s="6">
        <v>7</v>
      </c>
      <c r="H6" s="6">
        <v>8</v>
      </c>
    </row>
    <row r="7" spans="1:8" ht="24.95" customHeight="1" x14ac:dyDescent="0.15">
      <c r="A7" s="7" t="s">
        <v>52</v>
      </c>
      <c r="B7" s="6" t="s">
        <v>53</v>
      </c>
      <c r="C7" s="6" t="s">
        <v>54</v>
      </c>
      <c r="D7" s="6" t="s">
        <v>54</v>
      </c>
      <c r="E7" s="10" t="s">
        <v>55</v>
      </c>
      <c r="F7" s="10" t="s">
        <v>55</v>
      </c>
      <c r="G7" s="10" t="s">
        <v>55</v>
      </c>
      <c r="H7" s="10" t="s">
        <v>55</v>
      </c>
    </row>
    <row r="8" spans="1:8" ht="24.95" customHeight="1" x14ac:dyDescent="0.15">
      <c r="A8" s="7" t="s">
        <v>56</v>
      </c>
      <c r="B8" s="6" t="s">
        <v>57</v>
      </c>
      <c r="C8" s="6" t="s">
        <v>54</v>
      </c>
      <c r="D8" s="6" t="s">
        <v>54</v>
      </c>
      <c r="E8" s="10">
        <v>0</v>
      </c>
      <c r="F8" s="10">
        <v>0</v>
      </c>
      <c r="G8" s="10">
        <v>0</v>
      </c>
      <c r="H8" s="10">
        <v>0</v>
      </c>
    </row>
    <row r="9" spans="1:8" ht="24.95" customHeight="1" x14ac:dyDescent="0.15">
      <c r="A9" s="7" t="s">
        <v>58</v>
      </c>
      <c r="B9" s="6" t="s">
        <v>59</v>
      </c>
      <c r="C9" s="6"/>
      <c r="D9" s="6"/>
      <c r="E9" s="10">
        <v>1491681888.98</v>
      </c>
      <c r="F9" s="10">
        <v>1298225888.98</v>
      </c>
      <c r="G9" s="10">
        <v>1298225888.98</v>
      </c>
      <c r="H9" s="10" t="s">
        <v>55</v>
      </c>
    </row>
    <row r="10" spans="1:8" ht="38.1" customHeight="1" x14ac:dyDescent="0.15">
      <c r="A10" s="7" t="s">
        <v>60</v>
      </c>
      <c r="B10" s="6" t="s">
        <v>61</v>
      </c>
      <c r="C10" s="6" t="s">
        <v>62</v>
      </c>
      <c r="D10" s="6"/>
      <c r="E10" s="10">
        <v>39230706.18</v>
      </c>
      <c r="F10" s="10">
        <v>39230706.18</v>
      </c>
      <c r="G10" s="10">
        <v>39230706.18</v>
      </c>
      <c r="H10" s="10" t="s">
        <v>55</v>
      </c>
    </row>
    <row r="11" spans="1:8" ht="24.95" customHeight="1" x14ac:dyDescent="0.15">
      <c r="A11" s="7" t="s">
        <v>63</v>
      </c>
      <c r="B11" s="6" t="s">
        <v>64</v>
      </c>
      <c r="C11" s="6" t="s">
        <v>62</v>
      </c>
      <c r="D11" s="6" t="s">
        <v>65</v>
      </c>
      <c r="E11" s="10" t="s">
        <v>55</v>
      </c>
      <c r="F11" s="10" t="s">
        <v>55</v>
      </c>
      <c r="G11" s="10" t="s">
        <v>55</v>
      </c>
      <c r="H11" s="10" t="s">
        <v>55</v>
      </c>
    </row>
    <row r="12" spans="1:8" ht="24.95" customHeight="1" x14ac:dyDescent="0.15">
      <c r="A12" s="7" t="s">
        <v>66</v>
      </c>
      <c r="B12" s="6" t="s">
        <v>67</v>
      </c>
      <c r="C12" s="6" t="s">
        <v>62</v>
      </c>
      <c r="D12" s="6" t="s">
        <v>68</v>
      </c>
      <c r="E12" s="10">
        <v>39230706.18</v>
      </c>
      <c r="F12" s="10">
        <v>39230706.18</v>
      </c>
      <c r="G12" s="10">
        <v>39230706.18</v>
      </c>
      <c r="H12" s="10" t="s">
        <v>55</v>
      </c>
    </row>
    <row r="13" spans="1:8" ht="50.1" customHeight="1" x14ac:dyDescent="0.15">
      <c r="A13" s="7" t="s">
        <v>69</v>
      </c>
      <c r="B13" s="6" t="s">
        <v>70</v>
      </c>
      <c r="C13" s="6" t="s">
        <v>71</v>
      </c>
      <c r="D13" s="6"/>
      <c r="E13" s="10">
        <v>1258823890.0599999</v>
      </c>
      <c r="F13" s="10">
        <v>1258823890.0599999</v>
      </c>
      <c r="G13" s="10">
        <v>1258823890.0599999</v>
      </c>
      <c r="H13" s="10" t="s">
        <v>55</v>
      </c>
    </row>
    <row r="14" spans="1:8" ht="87.95" customHeight="1" x14ac:dyDescent="0.15">
      <c r="A14" s="7" t="s">
        <v>72</v>
      </c>
      <c r="B14" s="6" t="s">
        <v>73</v>
      </c>
      <c r="C14" s="6" t="s">
        <v>71</v>
      </c>
      <c r="D14" s="6" t="s">
        <v>74</v>
      </c>
      <c r="E14" s="10">
        <v>1010705842.78</v>
      </c>
      <c r="F14" s="10">
        <v>1010705842.78</v>
      </c>
      <c r="G14" s="10">
        <v>1010705842.78</v>
      </c>
      <c r="H14" s="10" t="s">
        <v>55</v>
      </c>
    </row>
    <row r="15" spans="1:8" ht="50.1" customHeight="1" x14ac:dyDescent="0.15">
      <c r="A15" s="7" t="s">
        <v>75</v>
      </c>
      <c r="B15" s="6" t="s">
        <v>76</v>
      </c>
      <c r="C15" s="6" t="s">
        <v>71</v>
      </c>
      <c r="D15" s="6" t="s">
        <v>77</v>
      </c>
      <c r="E15" s="10" t="s">
        <v>55</v>
      </c>
      <c r="F15" s="10" t="s">
        <v>55</v>
      </c>
      <c r="G15" s="10" t="s">
        <v>55</v>
      </c>
      <c r="H15" s="10" t="s">
        <v>55</v>
      </c>
    </row>
    <row r="16" spans="1:8" ht="50.1" customHeight="1" x14ac:dyDescent="0.15">
      <c r="A16" s="7" t="s">
        <v>78</v>
      </c>
      <c r="B16" s="6" t="s">
        <v>79</v>
      </c>
      <c r="C16" s="6" t="s">
        <v>80</v>
      </c>
      <c r="D16" s="6"/>
      <c r="E16" s="10">
        <v>171292.74</v>
      </c>
      <c r="F16" s="10">
        <v>171292.74</v>
      </c>
      <c r="G16" s="10">
        <v>171292.74</v>
      </c>
      <c r="H16" s="10" t="s">
        <v>55</v>
      </c>
    </row>
    <row r="17" spans="1:8" ht="38.1" customHeight="1" x14ac:dyDescent="0.15">
      <c r="A17" s="7" t="s">
        <v>81</v>
      </c>
      <c r="B17" s="6" t="s">
        <v>82</v>
      </c>
      <c r="C17" s="6" t="s">
        <v>80</v>
      </c>
      <c r="D17" s="6" t="s">
        <v>83</v>
      </c>
      <c r="E17" s="10" t="s">
        <v>55</v>
      </c>
      <c r="F17" s="10" t="s">
        <v>55</v>
      </c>
      <c r="G17" s="10" t="s">
        <v>55</v>
      </c>
      <c r="H17" s="10" t="s">
        <v>55</v>
      </c>
    </row>
    <row r="18" spans="1:8" ht="24.95" customHeight="1" x14ac:dyDescent="0.15">
      <c r="A18" s="7" t="s">
        <v>84</v>
      </c>
      <c r="B18" s="6" t="s">
        <v>85</v>
      </c>
      <c r="C18" s="6" t="s">
        <v>86</v>
      </c>
      <c r="D18" s="6"/>
      <c r="E18" s="10">
        <v>193456000</v>
      </c>
      <c r="F18" s="10" t="s">
        <v>55</v>
      </c>
      <c r="G18" s="10" t="s">
        <v>55</v>
      </c>
      <c r="H18" s="10" t="s">
        <v>55</v>
      </c>
    </row>
    <row r="19" spans="1:8" ht="38.1" customHeight="1" x14ac:dyDescent="0.15">
      <c r="A19" s="7" t="s">
        <v>87</v>
      </c>
      <c r="B19" s="6" t="s">
        <v>88</v>
      </c>
      <c r="C19" s="6" t="s">
        <v>86</v>
      </c>
      <c r="D19" s="6"/>
      <c r="E19" s="10">
        <v>193456000</v>
      </c>
      <c r="F19" s="10" t="s">
        <v>55</v>
      </c>
      <c r="G19" s="10" t="s">
        <v>55</v>
      </c>
      <c r="H19" s="10" t="s">
        <v>55</v>
      </c>
    </row>
    <row r="20" spans="1:8" ht="24.95" customHeight="1" x14ac:dyDescent="0.15">
      <c r="A20" s="7" t="s">
        <v>89</v>
      </c>
      <c r="B20" s="6" t="s">
        <v>90</v>
      </c>
      <c r="C20" s="6" t="s">
        <v>86</v>
      </c>
      <c r="D20" s="6"/>
      <c r="E20" s="10" t="s">
        <v>55</v>
      </c>
      <c r="F20" s="10" t="s">
        <v>55</v>
      </c>
      <c r="G20" s="10" t="s">
        <v>55</v>
      </c>
      <c r="H20" s="10" t="s">
        <v>55</v>
      </c>
    </row>
    <row r="21" spans="1:8" ht="24.95" customHeight="1" x14ac:dyDescent="0.15">
      <c r="A21" s="7" t="s">
        <v>91</v>
      </c>
      <c r="B21" s="6" t="s">
        <v>92</v>
      </c>
      <c r="C21" s="6" t="s">
        <v>86</v>
      </c>
      <c r="D21" s="6"/>
      <c r="E21" s="10" t="s">
        <v>55</v>
      </c>
      <c r="F21" s="10" t="s">
        <v>55</v>
      </c>
      <c r="G21" s="10" t="s">
        <v>55</v>
      </c>
      <c r="H21" s="10" t="s">
        <v>55</v>
      </c>
    </row>
    <row r="22" spans="1:8" ht="24.95" customHeight="1" x14ac:dyDescent="0.15">
      <c r="A22" s="7" t="s">
        <v>93</v>
      </c>
      <c r="B22" s="6" t="s">
        <v>94</v>
      </c>
      <c r="C22" s="6" t="s">
        <v>86</v>
      </c>
      <c r="D22" s="6"/>
      <c r="E22" s="10" t="s">
        <v>55</v>
      </c>
      <c r="F22" s="10" t="s">
        <v>55</v>
      </c>
      <c r="G22" s="10" t="s">
        <v>55</v>
      </c>
      <c r="H22" s="10" t="s">
        <v>55</v>
      </c>
    </row>
    <row r="23" spans="1:8" ht="24.95" customHeight="1" x14ac:dyDescent="0.15">
      <c r="A23" s="7" t="s">
        <v>95</v>
      </c>
      <c r="B23" s="6" t="s">
        <v>96</v>
      </c>
      <c r="C23" s="6" t="s">
        <v>97</v>
      </c>
      <c r="D23" s="6"/>
      <c r="E23" s="10" t="s">
        <v>55</v>
      </c>
      <c r="F23" s="10" t="s">
        <v>55</v>
      </c>
      <c r="G23" s="10" t="s">
        <v>55</v>
      </c>
      <c r="H23" s="10" t="s">
        <v>55</v>
      </c>
    </row>
    <row r="24" spans="1:8" ht="24.95" customHeight="1" x14ac:dyDescent="0.15">
      <c r="A24" s="7" t="s">
        <v>98</v>
      </c>
      <c r="B24" s="6" t="s">
        <v>99</v>
      </c>
      <c r="C24" s="6" t="s">
        <v>97</v>
      </c>
      <c r="D24" s="6"/>
      <c r="E24" s="10" t="s">
        <v>55</v>
      </c>
      <c r="F24" s="10" t="s">
        <v>55</v>
      </c>
      <c r="G24" s="10" t="s">
        <v>55</v>
      </c>
      <c r="H24" s="10" t="s">
        <v>55</v>
      </c>
    </row>
    <row r="25" spans="1:8" ht="24.95" customHeight="1" x14ac:dyDescent="0.15">
      <c r="A25" s="7" t="s">
        <v>100</v>
      </c>
      <c r="B25" s="6" t="s">
        <v>101</v>
      </c>
      <c r="C25" s="6" t="s">
        <v>54</v>
      </c>
      <c r="D25" s="6"/>
      <c r="E25" s="10" t="s">
        <v>55</v>
      </c>
      <c r="F25" s="10" t="s">
        <v>55</v>
      </c>
      <c r="G25" s="10" t="s">
        <v>55</v>
      </c>
      <c r="H25" s="10" t="s">
        <v>55</v>
      </c>
    </row>
    <row r="26" spans="1:8" ht="24.95" customHeight="1" x14ac:dyDescent="0.15">
      <c r="A26" s="7" t="s">
        <v>102</v>
      </c>
      <c r="B26" s="6" t="s">
        <v>103</v>
      </c>
      <c r="C26" s="6" t="s">
        <v>54</v>
      </c>
      <c r="D26" s="6"/>
      <c r="E26" s="10" t="s">
        <v>55</v>
      </c>
      <c r="F26" s="10" t="s">
        <v>55</v>
      </c>
      <c r="G26" s="10" t="s">
        <v>55</v>
      </c>
      <c r="H26" s="10" t="s">
        <v>55</v>
      </c>
    </row>
    <row r="27" spans="1:8" ht="50.1" customHeight="1" x14ac:dyDescent="0.15">
      <c r="A27" s="7" t="s">
        <v>104</v>
      </c>
      <c r="B27" s="6" t="s">
        <v>105</v>
      </c>
      <c r="C27" s="6" t="s">
        <v>106</v>
      </c>
      <c r="D27" s="6"/>
      <c r="E27" s="10" t="s">
        <v>55</v>
      </c>
      <c r="F27" s="10" t="s">
        <v>55</v>
      </c>
      <c r="G27" s="10" t="s">
        <v>55</v>
      </c>
      <c r="H27" s="10" t="s">
        <v>55</v>
      </c>
    </row>
    <row r="28" spans="1:8" ht="24.95" customHeight="1" x14ac:dyDescent="0.15">
      <c r="A28" s="7" t="s">
        <v>107</v>
      </c>
      <c r="B28" s="6" t="s">
        <v>108</v>
      </c>
      <c r="C28" s="6" t="s">
        <v>54</v>
      </c>
      <c r="D28" s="6"/>
      <c r="E28" s="10">
        <v>1488239026.5999999</v>
      </c>
      <c r="F28" s="10">
        <v>1294783026.5999999</v>
      </c>
      <c r="G28" s="10">
        <v>1294783026.5999999</v>
      </c>
      <c r="H28" s="10">
        <v>0</v>
      </c>
    </row>
    <row r="29" spans="1:8" ht="38.1" customHeight="1" x14ac:dyDescent="0.15">
      <c r="A29" s="7" t="s">
        <v>109</v>
      </c>
      <c r="B29" s="6" t="s">
        <v>110</v>
      </c>
      <c r="C29" s="6" t="s">
        <v>54</v>
      </c>
      <c r="D29" s="6"/>
      <c r="E29" s="10">
        <v>764824818</v>
      </c>
      <c r="F29" s="10">
        <v>764824818</v>
      </c>
      <c r="G29" s="10">
        <v>764824818</v>
      </c>
      <c r="H29" s="10">
        <v>0</v>
      </c>
    </row>
    <row r="30" spans="1:8" ht="38.1" customHeight="1" x14ac:dyDescent="0.15">
      <c r="A30" s="7" t="s">
        <v>111</v>
      </c>
      <c r="B30" s="6" t="s">
        <v>112</v>
      </c>
      <c r="C30" s="6" t="s">
        <v>113</v>
      </c>
      <c r="D30" s="6"/>
      <c r="E30" s="10">
        <v>585027876.52999997</v>
      </c>
      <c r="F30" s="10">
        <v>585027876.52999997</v>
      </c>
      <c r="G30" s="10">
        <v>585027876.52999997</v>
      </c>
      <c r="H30" s="10">
        <v>0</v>
      </c>
    </row>
    <row r="31" spans="1:8" ht="38.1" customHeight="1" x14ac:dyDescent="0.15">
      <c r="A31" s="7" t="s">
        <v>114</v>
      </c>
      <c r="B31" s="6" t="s">
        <v>115</v>
      </c>
      <c r="C31" s="6" t="s">
        <v>113</v>
      </c>
      <c r="D31" s="6" t="s">
        <v>116</v>
      </c>
      <c r="E31" s="10">
        <v>585027876.52999997</v>
      </c>
      <c r="F31" s="10">
        <v>585027876.52999997</v>
      </c>
      <c r="G31" s="10">
        <v>585027876.52999997</v>
      </c>
      <c r="H31" s="10">
        <v>0</v>
      </c>
    </row>
    <row r="32" spans="1:8" ht="38.1" customHeight="1" x14ac:dyDescent="0.15">
      <c r="A32" s="7" t="s">
        <v>117</v>
      </c>
      <c r="B32" s="6" t="s">
        <v>118</v>
      </c>
      <c r="C32" s="6" t="s">
        <v>113</v>
      </c>
      <c r="D32" s="6" t="s">
        <v>116</v>
      </c>
      <c r="E32" s="10">
        <v>380387313.31999999</v>
      </c>
      <c r="F32" s="10">
        <v>380387313.31999999</v>
      </c>
      <c r="G32" s="10">
        <v>380387313.31999999</v>
      </c>
      <c r="H32" s="10">
        <v>0</v>
      </c>
    </row>
    <row r="33" spans="1:8" ht="24.95" customHeight="1" x14ac:dyDescent="0.15">
      <c r="A33" s="7" t="s">
        <v>119</v>
      </c>
      <c r="B33" s="6" t="s">
        <v>120</v>
      </c>
      <c r="C33" s="6" t="s">
        <v>113</v>
      </c>
      <c r="D33" s="6" t="s">
        <v>116</v>
      </c>
      <c r="E33" s="10">
        <v>330008191.88</v>
      </c>
      <c r="F33" s="10">
        <v>330008191.88</v>
      </c>
      <c r="G33" s="10">
        <v>330008191.88</v>
      </c>
      <c r="H33" s="10">
        <v>0</v>
      </c>
    </row>
    <row r="34" spans="1:8" ht="63" customHeight="1" x14ac:dyDescent="0.15">
      <c r="A34" s="7" t="s">
        <v>121</v>
      </c>
      <c r="B34" s="6" t="s">
        <v>122</v>
      </c>
      <c r="C34" s="6" t="s">
        <v>113</v>
      </c>
      <c r="D34" s="6" t="s">
        <v>116</v>
      </c>
      <c r="E34" s="10" t="s">
        <v>55</v>
      </c>
      <c r="F34" s="10" t="s">
        <v>55</v>
      </c>
      <c r="G34" s="10" t="s">
        <v>55</v>
      </c>
      <c r="H34" s="10" t="s">
        <v>55</v>
      </c>
    </row>
    <row r="35" spans="1:8" ht="50.1" customHeight="1" x14ac:dyDescent="0.15">
      <c r="A35" s="7" t="s">
        <v>123</v>
      </c>
      <c r="B35" s="6" t="s">
        <v>124</v>
      </c>
      <c r="C35" s="6" t="s">
        <v>113</v>
      </c>
      <c r="D35" s="6" t="s">
        <v>116</v>
      </c>
      <c r="E35" s="10" t="s">
        <v>55</v>
      </c>
      <c r="F35" s="10" t="s">
        <v>55</v>
      </c>
      <c r="G35" s="10" t="s">
        <v>55</v>
      </c>
      <c r="H35" s="10" t="s">
        <v>55</v>
      </c>
    </row>
    <row r="36" spans="1:8" ht="75" customHeight="1" x14ac:dyDescent="0.15">
      <c r="A36" s="7" t="s">
        <v>125</v>
      </c>
      <c r="B36" s="6" t="s">
        <v>126</v>
      </c>
      <c r="C36" s="6" t="s">
        <v>113</v>
      </c>
      <c r="D36" s="6" t="s">
        <v>116</v>
      </c>
      <c r="E36" s="10" t="s">
        <v>55</v>
      </c>
      <c r="F36" s="10" t="s">
        <v>55</v>
      </c>
      <c r="G36" s="10" t="s">
        <v>55</v>
      </c>
      <c r="H36" s="10" t="s">
        <v>55</v>
      </c>
    </row>
    <row r="37" spans="1:8" ht="50.1" customHeight="1" x14ac:dyDescent="0.15">
      <c r="A37" s="7" t="s">
        <v>127</v>
      </c>
      <c r="B37" s="6" t="s">
        <v>128</v>
      </c>
      <c r="C37" s="6" t="s">
        <v>113</v>
      </c>
      <c r="D37" s="6" t="s">
        <v>116</v>
      </c>
      <c r="E37" s="10">
        <v>330008191.88</v>
      </c>
      <c r="F37" s="10">
        <v>330008191.88</v>
      </c>
      <c r="G37" s="10">
        <v>330008191.88</v>
      </c>
      <c r="H37" s="10">
        <v>0</v>
      </c>
    </row>
    <row r="38" spans="1:8" ht="50.1" customHeight="1" x14ac:dyDescent="0.15">
      <c r="A38" s="7" t="s">
        <v>129</v>
      </c>
      <c r="B38" s="6" t="s">
        <v>130</v>
      </c>
      <c r="C38" s="6" t="s">
        <v>113</v>
      </c>
      <c r="D38" s="6" t="s">
        <v>116</v>
      </c>
      <c r="E38" s="10" t="s">
        <v>55</v>
      </c>
      <c r="F38" s="10" t="s">
        <v>55</v>
      </c>
      <c r="G38" s="10" t="s">
        <v>55</v>
      </c>
      <c r="H38" s="10" t="s">
        <v>55</v>
      </c>
    </row>
    <row r="39" spans="1:8" ht="24.95" customHeight="1" x14ac:dyDescent="0.15">
      <c r="A39" s="7" t="s">
        <v>131</v>
      </c>
      <c r="B39" s="6" t="s">
        <v>132</v>
      </c>
      <c r="C39" s="6" t="s">
        <v>113</v>
      </c>
      <c r="D39" s="6" t="s">
        <v>116</v>
      </c>
      <c r="E39" s="10">
        <v>50379121.439999998</v>
      </c>
      <c r="F39" s="10">
        <v>50379121.439999998</v>
      </c>
      <c r="G39" s="10">
        <v>50379121.439999998</v>
      </c>
      <c r="H39" s="10">
        <v>0</v>
      </c>
    </row>
    <row r="40" spans="1:8" ht="24.95" customHeight="1" x14ac:dyDescent="0.15">
      <c r="A40" s="7" t="s">
        <v>133</v>
      </c>
      <c r="B40" s="6" t="s">
        <v>134</v>
      </c>
      <c r="C40" s="6" t="s">
        <v>113</v>
      </c>
      <c r="D40" s="6" t="s">
        <v>116</v>
      </c>
      <c r="E40" s="10">
        <v>204640563.21000001</v>
      </c>
      <c r="F40" s="10">
        <v>204640563.21000001</v>
      </c>
      <c r="G40" s="10">
        <v>204640563.21000001</v>
      </c>
      <c r="H40" s="10">
        <v>0</v>
      </c>
    </row>
    <row r="41" spans="1:8" ht="24.95" customHeight="1" x14ac:dyDescent="0.15">
      <c r="A41" s="7" t="s">
        <v>135</v>
      </c>
      <c r="B41" s="6" t="s">
        <v>136</v>
      </c>
      <c r="C41" s="6" t="s">
        <v>113</v>
      </c>
      <c r="D41" s="6" t="s">
        <v>116</v>
      </c>
      <c r="E41" s="10">
        <v>101586553.41</v>
      </c>
      <c r="F41" s="10">
        <v>101586553.41</v>
      </c>
      <c r="G41" s="10">
        <v>101586553.41</v>
      </c>
      <c r="H41" s="10">
        <v>0</v>
      </c>
    </row>
    <row r="42" spans="1:8" ht="24.95" customHeight="1" x14ac:dyDescent="0.15">
      <c r="A42" s="7" t="s">
        <v>137</v>
      </c>
      <c r="B42" s="6" t="s">
        <v>138</v>
      </c>
      <c r="C42" s="6" t="s">
        <v>113</v>
      </c>
      <c r="D42" s="6" t="s">
        <v>116</v>
      </c>
      <c r="E42" s="10">
        <v>23687922.18</v>
      </c>
      <c r="F42" s="10">
        <v>23687922.18</v>
      </c>
      <c r="G42" s="10">
        <v>23687922.18</v>
      </c>
      <c r="H42" s="10">
        <v>0</v>
      </c>
    </row>
    <row r="43" spans="1:8" ht="24.95" customHeight="1" x14ac:dyDescent="0.15">
      <c r="A43" s="7" t="s">
        <v>139</v>
      </c>
      <c r="B43" s="6" t="s">
        <v>140</v>
      </c>
      <c r="C43" s="6" t="s">
        <v>113</v>
      </c>
      <c r="D43" s="6" t="s">
        <v>116</v>
      </c>
      <c r="E43" s="10" t="s">
        <v>55</v>
      </c>
      <c r="F43" s="10" t="s">
        <v>55</v>
      </c>
      <c r="G43" s="10" t="s">
        <v>55</v>
      </c>
      <c r="H43" s="10" t="s">
        <v>55</v>
      </c>
    </row>
    <row r="44" spans="1:8" ht="24.95" customHeight="1" x14ac:dyDescent="0.15">
      <c r="A44" s="7" t="s">
        <v>141</v>
      </c>
      <c r="B44" s="6" t="s">
        <v>142</v>
      </c>
      <c r="C44" s="6" t="s">
        <v>113</v>
      </c>
      <c r="D44" s="6" t="s">
        <v>116</v>
      </c>
      <c r="E44" s="10">
        <v>23687922.18</v>
      </c>
      <c r="F44" s="10">
        <v>23687922.18</v>
      </c>
      <c r="G44" s="10">
        <v>23687922.18</v>
      </c>
      <c r="H44" s="10">
        <v>0</v>
      </c>
    </row>
    <row r="45" spans="1:8" ht="24.95" customHeight="1" x14ac:dyDescent="0.15">
      <c r="A45" s="7" t="s">
        <v>143</v>
      </c>
      <c r="B45" s="6" t="s">
        <v>144</v>
      </c>
      <c r="C45" s="6" t="s">
        <v>113</v>
      </c>
      <c r="D45" s="6" t="s">
        <v>116</v>
      </c>
      <c r="E45" s="10">
        <v>24499604.649999999</v>
      </c>
      <c r="F45" s="10">
        <v>24499604.649999999</v>
      </c>
      <c r="G45" s="10">
        <v>24499604.649999999</v>
      </c>
      <c r="H45" s="10">
        <v>0</v>
      </c>
    </row>
    <row r="46" spans="1:8" ht="24.95" customHeight="1" x14ac:dyDescent="0.15">
      <c r="A46" s="7" t="s">
        <v>145</v>
      </c>
      <c r="B46" s="6" t="s">
        <v>146</v>
      </c>
      <c r="C46" s="6" t="s">
        <v>113</v>
      </c>
      <c r="D46" s="6" t="s">
        <v>116</v>
      </c>
      <c r="E46" s="10">
        <v>49341920.329999998</v>
      </c>
      <c r="F46" s="10">
        <v>49341920.329999998</v>
      </c>
      <c r="G46" s="10">
        <v>49341920.329999998</v>
      </c>
      <c r="H46" s="10">
        <v>0</v>
      </c>
    </row>
    <row r="47" spans="1:8" ht="24.95" customHeight="1" x14ac:dyDescent="0.15">
      <c r="A47" s="7" t="s">
        <v>147</v>
      </c>
      <c r="B47" s="6" t="s">
        <v>148</v>
      </c>
      <c r="C47" s="6" t="s">
        <v>113</v>
      </c>
      <c r="D47" s="6" t="s">
        <v>116</v>
      </c>
      <c r="E47" s="10">
        <v>5524562.6399999997</v>
      </c>
      <c r="F47" s="10">
        <v>5524562.6399999997</v>
      </c>
      <c r="G47" s="10">
        <v>5524562.6399999997</v>
      </c>
      <c r="H47" s="10">
        <v>0</v>
      </c>
    </row>
    <row r="48" spans="1:8" ht="24.95" customHeight="1" x14ac:dyDescent="0.15">
      <c r="A48" s="7" t="s">
        <v>149</v>
      </c>
      <c r="B48" s="6" t="s">
        <v>150</v>
      </c>
      <c r="C48" s="6" t="s">
        <v>113</v>
      </c>
      <c r="D48" s="6" t="s">
        <v>151</v>
      </c>
      <c r="E48" s="10" t="s">
        <v>55</v>
      </c>
      <c r="F48" s="10" t="s">
        <v>55</v>
      </c>
      <c r="G48" s="10" t="s">
        <v>55</v>
      </c>
      <c r="H48" s="10" t="s">
        <v>55</v>
      </c>
    </row>
    <row r="49" spans="1:8" ht="50.1" customHeight="1" x14ac:dyDescent="0.15">
      <c r="A49" s="7" t="s">
        <v>152</v>
      </c>
      <c r="B49" s="6" t="s">
        <v>153</v>
      </c>
      <c r="C49" s="6" t="s">
        <v>154</v>
      </c>
      <c r="D49" s="6"/>
      <c r="E49" s="10">
        <v>2835428.35</v>
      </c>
      <c r="F49" s="10">
        <v>2835428.35</v>
      </c>
      <c r="G49" s="10">
        <v>2835428.35</v>
      </c>
      <c r="H49" s="10">
        <v>0</v>
      </c>
    </row>
    <row r="50" spans="1:8" ht="63" customHeight="1" x14ac:dyDescent="0.15">
      <c r="A50" s="7" t="s">
        <v>155</v>
      </c>
      <c r="B50" s="6" t="s">
        <v>156</v>
      </c>
      <c r="C50" s="6" t="s">
        <v>154</v>
      </c>
      <c r="D50" s="6" t="s">
        <v>157</v>
      </c>
      <c r="E50" s="10">
        <v>100000</v>
      </c>
      <c r="F50" s="10">
        <v>100000</v>
      </c>
      <c r="G50" s="10">
        <v>100000</v>
      </c>
      <c r="H50" s="10">
        <v>0</v>
      </c>
    </row>
    <row r="51" spans="1:8" ht="24.95" customHeight="1" x14ac:dyDescent="0.15">
      <c r="A51" s="7" t="s">
        <v>158</v>
      </c>
      <c r="B51" s="6" t="s">
        <v>159</v>
      </c>
      <c r="C51" s="6" t="s">
        <v>154</v>
      </c>
      <c r="D51" s="6" t="s">
        <v>160</v>
      </c>
      <c r="E51" s="10" t="s">
        <v>55</v>
      </c>
      <c r="F51" s="10" t="s">
        <v>55</v>
      </c>
      <c r="G51" s="10" t="s">
        <v>55</v>
      </c>
      <c r="H51" s="10" t="s">
        <v>55</v>
      </c>
    </row>
    <row r="52" spans="1:8" ht="75" customHeight="1" x14ac:dyDescent="0.15">
      <c r="A52" s="7" t="s">
        <v>161</v>
      </c>
      <c r="B52" s="6" t="s">
        <v>162</v>
      </c>
      <c r="C52" s="6" t="s">
        <v>154</v>
      </c>
      <c r="D52" s="6" t="s">
        <v>163</v>
      </c>
      <c r="E52" s="10">
        <v>2735428.35</v>
      </c>
      <c r="F52" s="10">
        <v>2735428.35</v>
      </c>
      <c r="G52" s="10">
        <v>2735428.35</v>
      </c>
      <c r="H52" s="10">
        <v>0</v>
      </c>
    </row>
    <row r="53" spans="1:8" ht="50.1" customHeight="1" x14ac:dyDescent="0.15">
      <c r="A53" s="7" t="s">
        <v>164</v>
      </c>
      <c r="B53" s="6" t="s">
        <v>165</v>
      </c>
      <c r="C53" s="6" t="s">
        <v>154</v>
      </c>
      <c r="D53" s="6" t="s">
        <v>151</v>
      </c>
      <c r="E53" s="10" t="s">
        <v>55</v>
      </c>
      <c r="F53" s="10" t="s">
        <v>55</v>
      </c>
      <c r="G53" s="10" t="s">
        <v>55</v>
      </c>
      <c r="H53" s="10" t="s">
        <v>55</v>
      </c>
    </row>
    <row r="54" spans="1:8" ht="24.95" customHeight="1" x14ac:dyDescent="0.15">
      <c r="A54" s="7" t="s">
        <v>166</v>
      </c>
      <c r="B54" s="6" t="s">
        <v>167</v>
      </c>
      <c r="C54" s="6" t="s">
        <v>154</v>
      </c>
      <c r="D54" s="6" t="s">
        <v>168</v>
      </c>
      <c r="E54" s="10" t="s">
        <v>55</v>
      </c>
      <c r="F54" s="10" t="s">
        <v>55</v>
      </c>
      <c r="G54" s="10" t="s">
        <v>55</v>
      </c>
      <c r="H54" s="10" t="s">
        <v>55</v>
      </c>
    </row>
    <row r="55" spans="1:8" ht="50.1" customHeight="1" x14ac:dyDescent="0.15">
      <c r="A55" s="7" t="s">
        <v>169</v>
      </c>
      <c r="B55" s="6" t="s">
        <v>170</v>
      </c>
      <c r="C55" s="6" t="s">
        <v>171</v>
      </c>
      <c r="D55" s="6"/>
      <c r="E55" s="10">
        <v>266354</v>
      </c>
      <c r="F55" s="10">
        <v>266354</v>
      </c>
      <c r="G55" s="10">
        <v>266354</v>
      </c>
      <c r="H55" s="10">
        <v>0</v>
      </c>
    </row>
    <row r="56" spans="1:8" ht="63" customHeight="1" x14ac:dyDescent="0.15">
      <c r="A56" s="7" t="s">
        <v>155</v>
      </c>
      <c r="B56" s="6" t="s">
        <v>172</v>
      </c>
      <c r="C56" s="6" t="s">
        <v>171</v>
      </c>
      <c r="D56" s="6" t="s">
        <v>157</v>
      </c>
      <c r="E56" s="10" t="s">
        <v>55</v>
      </c>
      <c r="F56" s="10" t="s">
        <v>55</v>
      </c>
      <c r="G56" s="10" t="s">
        <v>55</v>
      </c>
      <c r="H56" s="10" t="s">
        <v>55</v>
      </c>
    </row>
    <row r="57" spans="1:8" ht="24.95" customHeight="1" x14ac:dyDescent="0.15">
      <c r="A57" s="7" t="s">
        <v>158</v>
      </c>
      <c r="B57" s="6" t="s">
        <v>173</v>
      </c>
      <c r="C57" s="6" t="s">
        <v>171</v>
      </c>
      <c r="D57" s="6" t="s">
        <v>160</v>
      </c>
      <c r="E57" s="10" t="s">
        <v>55</v>
      </c>
      <c r="F57" s="10" t="s">
        <v>55</v>
      </c>
      <c r="G57" s="10" t="s">
        <v>55</v>
      </c>
      <c r="H57" s="10" t="s">
        <v>55</v>
      </c>
    </row>
    <row r="58" spans="1:8" ht="75" customHeight="1" x14ac:dyDescent="0.15">
      <c r="A58" s="7" t="s">
        <v>161</v>
      </c>
      <c r="B58" s="6" t="s">
        <v>174</v>
      </c>
      <c r="C58" s="6" t="s">
        <v>171</v>
      </c>
      <c r="D58" s="6" t="s">
        <v>163</v>
      </c>
      <c r="E58" s="10">
        <v>266354</v>
      </c>
      <c r="F58" s="10">
        <v>266354</v>
      </c>
      <c r="G58" s="10">
        <v>266354</v>
      </c>
      <c r="H58" s="10">
        <v>0</v>
      </c>
    </row>
    <row r="59" spans="1:8" ht="50.1" customHeight="1" x14ac:dyDescent="0.15">
      <c r="A59" s="7" t="s">
        <v>164</v>
      </c>
      <c r="B59" s="6" t="s">
        <v>175</v>
      </c>
      <c r="C59" s="6" t="s">
        <v>171</v>
      </c>
      <c r="D59" s="6" t="s">
        <v>151</v>
      </c>
      <c r="E59" s="10" t="s">
        <v>55</v>
      </c>
      <c r="F59" s="10" t="s">
        <v>55</v>
      </c>
      <c r="G59" s="10" t="s">
        <v>55</v>
      </c>
      <c r="H59" s="10" t="s">
        <v>55</v>
      </c>
    </row>
    <row r="60" spans="1:8" ht="75" customHeight="1" x14ac:dyDescent="0.15">
      <c r="A60" s="7" t="s">
        <v>176</v>
      </c>
      <c r="B60" s="6" t="s">
        <v>177</v>
      </c>
      <c r="C60" s="6" t="s">
        <v>178</v>
      </c>
      <c r="D60" s="6"/>
      <c r="E60" s="10">
        <v>176695159.12</v>
      </c>
      <c r="F60" s="10">
        <v>176695159.12</v>
      </c>
      <c r="G60" s="10">
        <v>176695159.12</v>
      </c>
      <c r="H60" s="10">
        <v>0</v>
      </c>
    </row>
    <row r="61" spans="1:8" ht="38.1" customHeight="1" x14ac:dyDescent="0.15">
      <c r="A61" s="7" t="s">
        <v>179</v>
      </c>
      <c r="B61" s="6" t="s">
        <v>180</v>
      </c>
      <c r="C61" s="6" t="s">
        <v>178</v>
      </c>
      <c r="D61" s="6" t="s">
        <v>181</v>
      </c>
      <c r="E61" s="10">
        <v>176678418.72</v>
      </c>
      <c r="F61" s="10">
        <v>176678418.72</v>
      </c>
      <c r="G61" s="10">
        <v>176678418.72</v>
      </c>
      <c r="H61" s="10">
        <v>0</v>
      </c>
    </row>
    <row r="62" spans="1:8" ht="24.95" customHeight="1" x14ac:dyDescent="0.15">
      <c r="A62" s="7" t="s">
        <v>182</v>
      </c>
      <c r="B62" s="6" t="s">
        <v>183</v>
      </c>
      <c r="C62" s="6" t="s">
        <v>178</v>
      </c>
      <c r="D62" s="6"/>
      <c r="E62" s="10">
        <v>16740.400000000001</v>
      </c>
      <c r="F62" s="10">
        <v>16740.400000000001</v>
      </c>
      <c r="G62" s="10">
        <v>16740.400000000001</v>
      </c>
      <c r="H62" s="10">
        <v>0</v>
      </c>
    </row>
    <row r="63" spans="1:8" ht="24.95" customHeight="1" x14ac:dyDescent="0.15">
      <c r="A63" s="7" t="s">
        <v>184</v>
      </c>
      <c r="B63" s="6" t="s">
        <v>185</v>
      </c>
      <c r="C63" s="6" t="s">
        <v>186</v>
      </c>
      <c r="D63" s="6"/>
      <c r="E63" s="10">
        <v>473998.1</v>
      </c>
      <c r="F63" s="10">
        <v>473998.1</v>
      </c>
      <c r="G63" s="10">
        <v>473998.1</v>
      </c>
      <c r="H63" s="10">
        <v>0</v>
      </c>
    </row>
    <row r="64" spans="1:8" ht="63" customHeight="1" x14ac:dyDescent="0.15">
      <c r="A64" s="7" t="s">
        <v>187</v>
      </c>
      <c r="B64" s="6" t="s">
        <v>188</v>
      </c>
      <c r="C64" s="6" t="s">
        <v>189</v>
      </c>
      <c r="D64" s="6" t="s">
        <v>190</v>
      </c>
      <c r="E64" s="10">
        <v>473998.1</v>
      </c>
      <c r="F64" s="10">
        <v>473998.1</v>
      </c>
      <c r="G64" s="10">
        <v>473998.1</v>
      </c>
      <c r="H64" s="10">
        <v>0</v>
      </c>
    </row>
    <row r="65" spans="1:8" ht="63" customHeight="1" x14ac:dyDescent="0.15">
      <c r="A65" s="7" t="s">
        <v>191</v>
      </c>
      <c r="B65" s="6" t="s">
        <v>192</v>
      </c>
      <c r="C65" s="6" t="s">
        <v>193</v>
      </c>
      <c r="D65" s="6" t="s">
        <v>190</v>
      </c>
      <c r="E65" s="10">
        <v>473998.1</v>
      </c>
      <c r="F65" s="10">
        <v>473998.1</v>
      </c>
      <c r="G65" s="10">
        <v>473998.1</v>
      </c>
      <c r="H65" s="10">
        <v>0</v>
      </c>
    </row>
    <row r="66" spans="1:8" ht="50.1" customHeight="1" x14ac:dyDescent="0.15">
      <c r="A66" s="7" t="s">
        <v>194</v>
      </c>
      <c r="B66" s="6" t="s">
        <v>195</v>
      </c>
      <c r="C66" s="6" t="s">
        <v>196</v>
      </c>
      <c r="D66" s="6"/>
      <c r="E66" s="10" t="s">
        <v>55</v>
      </c>
      <c r="F66" s="10" t="s">
        <v>55</v>
      </c>
      <c r="G66" s="10" t="s">
        <v>55</v>
      </c>
      <c r="H66" s="10" t="s">
        <v>55</v>
      </c>
    </row>
    <row r="67" spans="1:8" ht="24.95" customHeight="1" x14ac:dyDescent="0.15">
      <c r="A67" s="7" t="s">
        <v>197</v>
      </c>
      <c r="B67" s="6" t="s">
        <v>198</v>
      </c>
      <c r="C67" s="6" t="s">
        <v>196</v>
      </c>
      <c r="D67" s="6" t="s">
        <v>199</v>
      </c>
      <c r="E67" s="10" t="s">
        <v>55</v>
      </c>
      <c r="F67" s="10" t="s">
        <v>55</v>
      </c>
      <c r="G67" s="10" t="s">
        <v>55</v>
      </c>
      <c r="H67" s="10" t="s">
        <v>55</v>
      </c>
    </row>
    <row r="68" spans="1:8" ht="63" customHeight="1" x14ac:dyDescent="0.15">
      <c r="A68" s="7" t="s">
        <v>200</v>
      </c>
      <c r="B68" s="6" t="s">
        <v>201</v>
      </c>
      <c r="C68" s="6" t="s">
        <v>196</v>
      </c>
      <c r="D68" s="6" t="s">
        <v>202</v>
      </c>
      <c r="E68" s="10" t="s">
        <v>55</v>
      </c>
      <c r="F68" s="10" t="s">
        <v>55</v>
      </c>
      <c r="G68" s="10" t="s">
        <v>55</v>
      </c>
      <c r="H68" s="10" t="s">
        <v>55</v>
      </c>
    </row>
    <row r="69" spans="1:8" ht="99.95" customHeight="1" x14ac:dyDescent="0.15">
      <c r="A69" s="7" t="s">
        <v>203</v>
      </c>
      <c r="B69" s="6" t="s">
        <v>204</v>
      </c>
      <c r="C69" s="6" t="s">
        <v>205</v>
      </c>
      <c r="D69" s="6" t="s">
        <v>202</v>
      </c>
      <c r="E69" s="10" t="s">
        <v>55</v>
      </c>
      <c r="F69" s="10" t="s">
        <v>55</v>
      </c>
      <c r="G69" s="10" t="s">
        <v>55</v>
      </c>
      <c r="H69" s="10" t="s">
        <v>55</v>
      </c>
    </row>
    <row r="70" spans="1:8" ht="24.95" customHeight="1" x14ac:dyDescent="0.15">
      <c r="A70" s="7" t="s">
        <v>206</v>
      </c>
      <c r="B70" s="6" t="s">
        <v>207</v>
      </c>
      <c r="C70" s="6" t="s">
        <v>208</v>
      </c>
      <c r="D70" s="6" t="s">
        <v>199</v>
      </c>
      <c r="E70" s="10" t="s">
        <v>55</v>
      </c>
      <c r="F70" s="10" t="s">
        <v>55</v>
      </c>
      <c r="G70" s="10" t="s">
        <v>55</v>
      </c>
      <c r="H70" s="10" t="s">
        <v>55</v>
      </c>
    </row>
    <row r="71" spans="1:8" ht="24.95" customHeight="1" x14ac:dyDescent="0.15">
      <c r="A71" s="7" t="s">
        <v>209</v>
      </c>
      <c r="B71" s="6" t="s">
        <v>210</v>
      </c>
      <c r="C71" s="6" t="s">
        <v>211</v>
      </c>
      <c r="D71" s="6"/>
      <c r="E71" s="10">
        <v>15762954.529999999</v>
      </c>
      <c r="F71" s="10">
        <v>15762954.529999999</v>
      </c>
      <c r="G71" s="10">
        <v>15762954.529999999</v>
      </c>
      <c r="H71" s="10">
        <v>0</v>
      </c>
    </row>
    <row r="72" spans="1:8" ht="38.1" customHeight="1" x14ac:dyDescent="0.15">
      <c r="A72" s="7" t="s">
        <v>212</v>
      </c>
      <c r="B72" s="6" t="s">
        <v>213</v>
      </c>
      <c r="C72" s="6" t="s">
        <v>214</v>
      </c>
      <c r="D72" s="6" t="s">
        <v>215</v>
      </c>
      <c r="E72" s="10">
        <v>14039082</v>
      </c>
      <c r="F72" s="10">
        <v>14039082</v>
      </c>
      <c r="G72" s="10">
        <v>14039082</v>
      </c>
      <c r="H72" s="10">
        <v>0</v>
      </c>
    </row>
    <row r="73" spans="1:8" ht="75" customHeight="1" x14ac:dyDescent="0.15">
      <c r="A73" s="7" t="s">
        <v>216</v>
      </c>
      <c r="B73" s="6" t="s">
        <v>217</v>
      </c>
      <c r="C73" s="6" t="s">
        <v>218</v>
      </c>
      <c r="D73" s="6" t="s">
        <v>215</v>
      </c>
      <c r="E73" s="10">
        <v>800001.73</v>
      </c>
      <c r="F73" s="10">
        <v>800001.73</v>
      </c>
      <c r="G73" s="10">
        <v>800001.73</v>
      </c>
      <c r="H73" s="10">
        <v>0</v>
      </c>
    </row>
    <row r="74" spans="1:8" ht="50.1" customHeight="1" x14ac:dyDescent="0.15">
      <c r="A74" s="7" t="s">
        <v>219</v>
      </c>
      <c r="B74" s="6" t="s">
        <v>220</v>
      </c>
      <c r="C74" s="6" t="s">
        <v>221</v>
      </c>
      <c r="D74" s="6"/>
      <c r="E74" s="10">
        <v>923870.8</v>
      </c>
      <c r="F74" s="10">
        <v>923870.8</v>
      </c>
      <c r="G74" s="10">
        <v>923870.8</v>
      </c>
      <c r="H74" s="10">
        <v>0</v>
      </c>
    </row>
    <row r="75" spans="1:8" ht="24.95" customHeight="1" x14ac:dyDescent="0.15">
      <c r="A75" s="7" t="s">
        <v>222</v>
      </c>
      <c r="B75" s="6" t="s">
        <v>223</v>
      </c>
      <c r="C75" s="6" t="s">
        <v>221</v>
      </c>
      <c r="D75" s="6" t="s">
        <v>224</v>
      </c>
      <c r="E75" s="10">
        <v>605870.80000000005</v>
      </c>
      <c r="F75" s="10">
        <v>605870.80000000005</v>
      </c>
      <c r="G75" s="10">
        <v>605870.80000000005</v>
      </c>
      <c r="H75" s="10">
        <v>0</v>
      </c>
    </row>
    <row r="76" spans="1:8" ht="24.95" customHeight="1" x14ac:dyDescent="0.15">
      <c r="A76" s="7" t="s">
        <v>225</v>
      </c>
      <c r="B76" s="6" t="s">
        <v>226</v>
      </c>
      <c r="C76" s="6" t="s">
        <v>221</v>
      </c>
      <c r="D76" s="6" t="s">
        <v>202</v>
      </c>
      <c r="E76" s="10">
        <v>77900</v>
      </c>
      <c r="F76" s="10">
        <v>77900</v>
      </c>
      <c r="G76" s="10">
        <v>77900</v>
      </c>
      <c r="H76" s="10">
        <v>0</v>
      </c>
    </row>
    <row r="77" spans="1:8" ht="24.95" customHeight="1" x14ac:dyDescent="0.15">
      <c r="A77" s="7" t="s">
        <v>227</v>
      </c>
      <c r="B77" s="6" t="s">
        <v>228</v>
      </c>
      <c r="C77" s="6" t="s">
        <v>221</v>
      </c>
      <c r="D77" s="6" t="s">
        <v>229</v>
      </c>
      <c r="E77" s="10">
        <v>240100</v>
      </c>
      <c r="F77" s="10">
        <v>240100</v>
      </c>
      <c r="G77" s="10">
        <v>240100</v>
      </c>
      <c r="H77" s="10">
        <v>0</v>
      </c>
    </row>
    <row r="78" spans="1:8" ht="24.95" customHeight="1" x14ac:dyDescent="0.15">
      <c r="A78" s="7" t="s">
        <v>230</v>
      </c>
      <c r="B78" s="6" t="s">
        <v>231</v>
      </c>
      <c r="C78" s="6" t="s">
        <v>54</v>
      </c>
      <c r="D78" s="6"/>
      <c r="E78" s="10" t="s">
        <v>55</v>
      </c>
      <c r="F78" s="10" t="s">
        <v>55</v>
      </c>
      <c r="G78" s="10" t="s">
        <v>55</v>
      </c>
      <c r="H78" s="10" t="s">
        <v>55</v>
      </c>
    </row>
    <row r="79" spans="1:8" ht="38.1" customHeight="1" x14ac:dyDescent="0.15">
      <c r="A79" s="7" t="s">
        <v>232</v>
      </c>
      <c r="B79" s="6" t="s">
        <v>233</v>
      </c>
      <c r="C79" s="6" t="s">
        <v>234</v>
      </c>
      <c r="D79" s="6" t="s">
        <v>235</v>
      </c>
      <c r="E79" s="10" t="s">
        <v>55</v>
      </c>
      <c r="F79" s="10" t="s">
        <v>55</v>
      </c>
      <c r="G79" s="10" t="s">
        <v>55</v>
      </c>
      <c r="H79" s="10" t="s">
        <v>55</v>
      </c>
    </row>
    <row r="80" spans="1:8" ht="24.95" customHeight="1" x14ac:dyDescent="0.15">
      <c r="A80" s="7" t="s">
        <v>236</v>
      </c>
      <c r="B80" s="6" t="s">
        <v>237</v>
      </c>
      <c r="C80" s="6" t="s">
        <v>238</v>
      </c>
      <c r="D80" s="6" t="s">
        <v>235</v>
      </c>
      <c r="E80" s="10" t="s">
        <v>55</v>
      </c>
      <c r="F80" s="10" t="s">
        <v>55</v>
      </c>
      <c r="G80" s="10" t="s">
        <v>55</v>
      </c>
      <c r="H80" s="10" t="s">
        <v>55</v>
      </c>
    </row>
    <row r="81" spans="1:8" ht="50.1" customHeight="1" x14ac:dyDescent="0.15">
      <c r="A81" s="7" t="s">
        <v>239</v>
      </c>
      <c r="B81" s="6" t="s">
        <v>240</v>
      </c>
      <c r="C81" s="6" t="s">
        <v>241</v>
      </c>
      <c r="D81" s="6" t="s">
        <v>242</v>
      </c>
      <c r="E81" s="10" t="s">
        <v>55</v>
      </c>
      <c r="F81" s="10" t="s">
        <v>55</v>
      </c>
      <c r="G81" s="10" t="s">
        <v>55</v>
      </c>
      <c r="H81" s="10" t="s">
        <v>55</v>
      </c>
    </row>
    <row r="82" spans="1:8" ht="50.1" customHeight="1" x14ac:dyDescent="0.15">
      <c r="A82" s="7" t="s">
        <v>243</v>
      </c>
      <c r="B82" s="6" t="s">
        <v>244</v>
      </c>
      <c r="C82" s="6" t="s">
        <v>245</v>
      </c>
      <c r="D82" s="6" t="s">
        <v>242</v>
      </c>
      <c r="E82" s="10" t="s">
        <v>55</v>
      </c>
      <c r="F82" s="10" t="s">
        <v>55</v>
      </c>
      <c r="G82" s="10" t="s">
        <v>55</v>
      </c>
      <c r="H82" s="10" t="s">
        <v>55</v>
      </c>
    </row>
    <row r="83" spans="1:8" ht="24.95" customHeight="1" x14ac:dyDescent="0.15">
      <c r="A83" s="7" t="s">
        <v>246</v>
      </c>
      <c r="B83" s="6" t="s">
        <v>247</v>
      </c>
      <c r="C83" s="6" t="s">
        <v>248</v>
      </c>
      <c r="D83" s="6" t="s">
        <v>249</v>
      </c>
      <c r="E83" s="10" t="s">
        <v>55</v>
      </c>
      <c r="F83" s="10" t="s">
        <v>55</v>
      </c>
      <c r="G83" s="10" t="s">
        <v>55</v>
      </c>
      <c r="H83" s="10" t="s">
        <v>55</v>
      </c>
    </row>
    <row r="84" spans="1:8" ht="63" customHeight="1" x14ac:dyDescent="0.15">
      <c r="A84" s="7" t="s">
        <v>250</v>
      </c>
      <c r="B84" s="6" t="s">
        <v>251</v>
      </c>
      <c r="C84" s="6" t="s">
        <v>248</v>
      </c>
      <c r="D84" s="6" t="s">
        <v>249</v>
      </c>
      <c r="E84" s="10" t="s">
        <v>55</v>
      </c>
      <c r="F84" s="10" t="s">
        <v>55</v>
      </c>
      <c r="G84" s="10" t="s">
        <v>55</v>
      </c>
      <c r="H84" s="10" t="s">
        <v>55</v>
      </c>
    </row>
    <row r="85" spans="1:8" ht="50.1" customHeight="1" x14ac:dyDescent="0.15">
      <c r="A85" s="7" t="s">
        <v>252</v>
      </c>
      <c r="B85" s="6" t="s">
        <v>253</v>
      </c>
      <c r="C85" s="6" t="s">
        <v>248</v>
      </c>
      <c r="D85" s="6" t="s">
        <v>229</v>
      </c>
      <c r="E85" s="10" t="s">
        <v>55</v>
      </c>
      <c r="F85" s="10" t="s">
        <v>55</v>
      </c>
      <c r="G85" s="10" t="s">
        <v>55</v>
      </c>
      <c r="H85" s="10" t="s">
        <v>55</v>
      </c>
    </row>
    <row r="86" spans="1:8" ht="75" customHeight="1" x14ac:dyDescent="0.15">
      <c r="A86" s="7" t="s">
        <v>254</v>
      </c>
      <c r="B86" s="6" t="s">
        <v>255</v>
      </c>
      <c r="C86" s="6" t="s">
        <v>256</v>
      </c>
      <c r="D86" s="6"/>
      <c r="E86" s="10" t="s">
        <v>55</v>
      </c>
      <c r="F86" s="10" t="s">
        <v>55</v>
      </c>
      <c r="G86" s="10" t="s">
        <v>55</v>
      </c>
      <c r="H86" s="10" t="s">
        <v>55</v>
      </c>
    </row>
    <row r="87" spans="1:8" ht="63" customHeight="1" x14ac:dyDescent="0.15">
      <c r="A87" s="7" t="s">
        <v>250</v>
      </c>
      <c r="B87" s="6" t="s">
        <v>257</v>
      </c>
      <c r="C87" s="6" t="s">
        <v>256</v>
      </c>
      <c r="D87" s="6" t="s">
        <v>249</v>
      </c>
      <c r="E87" s="10" t="s">
        <v>55</v>
      </c>
      <c r="F87" s="10" t="s">
        <v>55</v>
      </c>
      <c r="G87" s="10" t="s">
        <v>55</v>
      </c>
      <c r="H87" s="10" t="s">
        <v>55</v>
      </c>
    </row>
    <row r="88" spans="1:8" ht="50.1" customHeight="1" x14ac:dyDescent="0.15">
      <c r="A88" s="7" t="s">
        <v>252</v>
      </c>
      <c r="B88" s="6" t="s">
        <v>258</v>
      </c>
      <c r="C88" s="6" t="s">
        <v>256</v>
      </c>
      <c r="D88" s="6" t="s">
        <v>229</v>
      </c>
      <c r="E88" s="10" t="s">
        <v>55</v>
      </c>
      <c r="F88" s="10" t="s">
        <v>55</v>
      </c>
      <c r="G88" s="10" t="s">
        <v>55</v>
      </c>
      <c r="H88" s="10" t="s">
        <v>55</v>
      </c>
    </row>
    <row r="89" spans="1:8" ht="50.1" customHeight="1" x14ac:dyDescent="0.15">
      <c r="A89" s="7" t="s">
        <v>259</v>
      </c>
      <c r="B89" s="6" t="s">
        <v>260</v>
      </c>
      <c r="C89" s="6" t="s">
        <v>54</v>
      </c>
      <c r="D89" s="6"/>
      <c r="E89" s="10">
        <v>1888216.5</v>
      </c>
      <c r="F89" s="10">
        <v>1888216.5</v>
      </c>
      <c r="G89" s="10">
        <v>1888216.5</v>
      </c>
      <c r="H89" s="10">
        <v>0</v>
      </c>
    </row>
    <row r="90" spans="1:8" ht="75" customHeight="1" x14ac:dyDescent="0.15">
      <c r="A90" s="7" t="s">
        <v>261</v>
      </c>
      <c r="B90" s="6" t="s">
        <v>262</v>
      </c>
      <c r="C90" s="6" t="s">
        <v>263</v>
      </c>
      <c r="D90" s="6" t="s">
        <v>264</v>
      </c>
      <c r="E90" s="10">
        <v>1888216.5</v>
      </c>
      <c r="F90" s="10">
        <v>1888216.5</v>
      </c>
      <c r="G90" s="10">
        <v>1888216.5</v>
      </c>
      <c r="H90" s="10">
        <v>0</v>
      </c>
    </row>
    <row r="91" spans="1:8" ht="24.95" customHeight="1" x14ac:dyDescent="0.15">
      <c r="A91" s="7" t="s">
        <v>265</v>
      </c>
      <c r="B91" s="6" t="s">
        <v>266</v>
      </c>
      <c r="C91" s="6" t="s">
        <v>54</v>
      </c>
      <c r="D91" s="6"/>
      <c r="E91" s="10">
        <v>705289039.47000003</v>
      </c>
      <c r="F91" s="10">
        <v>511833039.47000003</v>
      </c>
      <c r="G91" s="10">
        <v>511833039.47000003</v>
      </c>
      <c r="H91" s="10">
        <v>0</v>
      </c>
    </row>
    <row r="92" spans="1:8" ht="50.1" customHeight="1" x14ac:dyDescent="0.15">
      <c r="A92" s="7" t="s">
        <v>267</v>
      </c>
      <c r="B92" s="6" t="s">
        <v>268</v>
      </c>
      <c r="C92" s="6" t="s">
        <v>235</v>
      </c>
      <c r="D92" s="6" t="s">
        <v>163</v>
      </c>
      <c r="E92" s="10" t="s">
        <v>55</v>
      </c>
      <c r="F92" s="10" t="s">
        <v>55</v>
      </c>
      <c r="G92" s="10" t="s">
        <v>55</v>
      </c>
      <c r="H92" s="10" t="s">
        <v>55</v>
      </c>
    </row>
    <row r="93" spans="1:8" ht="50.1" customHeight="1" x14ac:dyDescent="0.15">
      <c r="A93" s="7" t="s">
        <v>269</v>
      </c>
      <c r="B93" s="6" t="s">
        <v>270</v>
      </c>
      <c r="C93" s="6" t="s">
        <v>271</v>
      </c>
      <c r="D93" s="6"/>
      <c r="E93" s="10">
        <v>193456000</v>
      </c>
      <c r="F93" s="10">
        <v>0</v>
      </c>
      <c r="G93" s="10">
        <v>0</v>
      </c>
      <c r="H93" s="10">
        <v>0</v>
      </c>
    </row>
    <row r="94" spans="1:8" ht="50.1" customHeight="1" x14ac:dyDescent="0.15">
      <c r="A94" s="7" t="s">
        <v>269</v>
      </c>
      <c r="B94" s="6" t="s">
        <v>272</v>
      </c>
      <c r="C94" s="6" t="s">
        <v>271</v>
      </c>
      <c r="D94" s="6"/>
      <c r="E94" s="10">
        <v>160288000</v>
      </c>
      <c r="F94" s="10">
        <v>0</v>
      </c>
      <c r="G94" s="10">
        <v>0</v>
      </c>
      <c r="H94" s="10">
        <v>0</v>
      </c>
    </row>
    <row r="95" spans="1:8" ht="50.1" customHeight="1" x14ac:dyDescent="0.15">
      <c r="A95" s="7" t="s">
        <v>269</v>
      </c>
      <c r="B95" s="6" t="s">
        <v>273</v>
      </c>
      <c r="C95" s="6" t="s">
        <v>271</v>
      </c>
      <c r="D95" s="6" t="s">
        <v>274</v>
      </c>
      <c r="E95" s="10">
        <v>154446000</v>
      </c>
      <c r="F95" s="10">
        <v>0</v>
      </c>
      <c r="G95" s="10">
        <v>0</v>
      </c>
      <c r="H95" s="10">
        <v>0</v>
      </c>
    </row>
    <row r="96" spans="1:8" ht="50.1" customHeight="1" x14ac:dyDescent="0.15">
      <c r="A96" s="7" t="s">
        <v>269</v>
      </c>
      <c r="B96" s="6" t="s">
        <v>275</v>
      </c>
      <c r="C96" s="6" t="s">
        <v>271</v>
      </c>
      <c r="D96" s="6" t="s">
        <v>163</v>
      </c>
      <c r="E96" s="10">
        <v>5842000</v>
      </c>
      <c r="F96" s="10">
        <v>0</v>
      </c>
      <c r="G96" s="10">
        <v>0</v>
      </c>
      <c r="H96" s="10">
        <v>0</v>
      </c>
    </row>
    <row r="97" spans="1:8" ht="24.95" customHeight="1" x14ac:dyDescent="0.15">
      <c r="A97" s="7" t="s">
        <v>276</v>
      </c>
      <c r="B97" s="6" t="s">
        <v>277</v>
      </c>
      <c r="C97" s="6" t="s">
        <v>271</v>
      </c>
      <c r="D97" s="6" t="s">
        <v>278</v>
      </c>
      <c r="E97" s="10" t="s">
        <v>55</v>
      </c>
      <c r="F97" s="10" t="s">
        <v>55</v>
      </c>
      <c r="G97" s="10" t="s">
        <v>55</v>
      </c>
      <c r="H97" s="10" t="s">
        <v>55</v>
      </c>
    </row>
    <row r="98" spans="1:8" ht="24.95" customHeight="1" x14ac:dyDescent="0.15">
      <c r="A98" s="7" t="s">
        <v>279</v>
      </c>
      <c r="B98" s="6" t="s">
        <v>280</v>
      </c>
      <c r="C98" s="6" t="s">
        <v>271</v>
      </c>
      <c r="D98" s="6" t="s">
        <v>281</v>
      </c>
      <c r="E98" s="10" t="s">
        <v>55</v>
      </c>
      <c r="F98" s="10" t="s">
        <v>55</v>
      </c>
      <c r="G98" s="10" t="s">
        <v>55</v>
      </c>
      <c r="H98" s="10" t="s">
        <v>55</v>
      </c>
    </row>
    <row r="99" spans="1:8" ht="24.95" customHeight="1" x14ac:dyDescent="0.15">
      <c r="A99" s="7" t="s">
        <v>282</v>
      </c>
      <c r="B99" s="6" t="s">
        <v>283</v>
      </c>
      <c r="C99" s="6" t="s">
        <v>284</v>
      </c>
      <c r="D99" s="6"/>
      <c r="E99" s="10">
        <v>425163331.08999997</v>
      </c>
      <c r="F99" s="10">
        <v>425163331.08999997</v>
      </c>
      <c r="G99" s="10">
        <v>425163331.08999997</v>
      </c>
      <c r="H99" s="10">
        <v>0</v>
      </c>
    </row>
    <row r="100" spans="1:8" ht="38.1" customHeight="1" x14ac:dyDescent="0.15">
      <c r="A100" s="7" t="s">
        <v>285</v>
      </c>
      <c r="B100" s="6" t="s">
        <v>286</v>
      </c>
      <c r="C100" s="6" t="s">
        <v>284</v>
      </c>
      <c r="D100" s="6"/>
      <c r="E100" s="10">
        <v>325442674.19999999</v>
      </c>
      <c r="F100" s="10">
        <v>325442674.19999999</v>
      </c>
      <c r="G100" s="10">
        <v>325442674.19999999</v>
      </c>
      <c r="H100" s="10">
        <v>0</v>
      </c>
    </row>
    <row r="101" spans="1:8" ht="38.1" customHeight="1" x14ac:dyDescent="0.15">
      <c r="A101" s="7" t="s">
        <v>287</v>
      </c>
      <c r="B101" s="6" t="s">
        <v>288</v>
      </c>
      <c r="C101" s="6" t="s">
        <v>284</v>
      </c>
      <c r="D101" s="6" t="s">
        <v>289</v>
      </c>
      <c r="E101" s="10">
        <v>6547511.5</v>
      </c>
      <c r="F101" s="10">
        <v>6547511.5</v>
      </c>
      <c r="G101" s="10">
        <v>6547511.5</v>
      </c>
      <c r="H101" s="10">
        <v>0</v>
      </c>
    </row>
    <row r="102" spans="1:8" ht="24.95" customHeight="1" x14ac:dyDescent="0.15">
      <c r="A102" s="7" t="s">
        <v>158</v>
      </c>
      <c r="B102" s="6" t="s">
        <v>290</v>
      </c>
      <c r="C102" s="6" t="s">
        <v>284</v>
      </c>
      <c r="D102" s="6" t="s">
        <v>160</v>
      </c>
      <c r="E102" s="10" t="s">
        <v>55</v>
      </c>
      <c r="F102" s="10" t="s">
        <v>55</v>
      </c>
      <c r="G102" s="10" t="s">
        <v>55</v>
      </c>
      <c r="H102" s="10" t="s">
        <v>55</v>
      </c>
    </row>
    <row r="103" spans="1:8" ht="50.1" customHeight="1" x14ac:dyDescent="0.15">
      <c r="A103" s="7" t="s">
        <v>291</v>
      </c>
      <c r="B103" s="6" t="s">
        <v>292</v>
      </c>
      <c r="C103" s="6" t="s">
        <v>284</v>
      </c>
      <c r="D103" s="6" t="s">
        <v>293</v>
      </c>
      <c r="E103" s="10">
        <v>26343991.32</v>
      </c>
      <c r="F103" s="10">
        <v>26343991.32</v>
      </c>
      <c r="G103" s="10">
        <v>26343991.32</v>
      </c>
      <c r="H103" s="10">
        <v>0</v>
      </c>
    </row>
    <row r="104" spans="1:8" ht="24.95" customHeight="1" x14ac:dyDescent="0.15">
      <c r="A104" s="7" t="s">
        <v>294</v>
      </c>
      <c r="B104" s="6" t="s">
        <v>295</v>
      </c>
      <c r="C104" s="6" t="s">
        <v>284</v>
      </c>
      <c r="D104" s="6" t="s">
        <v>296</v>
      </c>
      <c r="E104" s="10">
        <v>884000</v>
      </c>
      <c r="F104" s="10">
        <v>884000</v>
      </c>
      <c r="G104" s="10">
        <v>884000</v>
      </c>
      <c r="H104" s="10">
        <v>0</v>
      </c>
    </row>
    <row r="105" spans="1:8" ht="24.95" customHeight="1" x14ac:dyDescent="0.15">
      <c r="A105" s="7" t="s">
        <v>297</v>
      </c>
      <c r="B105" s="6" t="s">
        <v>298</v>
      </c>
      <c r="C105" s="6" t="s">
        <v>284</v>
      </c>
      <c r="D105" s="6" t="s">
        <v>274</v>
      </c>
      <c r="E105" s="10">
        <v>214519544.86000001</v>
      </c>
      <c r="F105" s="10">
        <v>214519544.86000001</v>
      </c>
      <c r="G105" s="10">
        <v>214519544.86000001</v>
      </c>
      <c r="H105" s="10">
        <v>0</v>
      </c>
    </row>
    <row r="106" spans="1:8" ht="24.95" customHeight="1" x14ac:dyDescent="0.15">
      <c r="A106" s="7" t="s">
        <v>299</v>
      </c>
      <c r="B106" s="6" t="s">
        <v>300</v>
      </c>
      <c r="C106" s="6" t="s">
        <v>284</v>
      </c>
      <c r="D106" s="6" t="s">
        <v>163</v>
      </c>
      <c r="E106" s="10">
        <v>76796126.519999996</v>
      </c>
      <c r="F106" s="10">
        <v>76796126.519999996</v>
      </c>
      <c r="G106" s="10">
        <v>76796126.519999996</v>
      </c>
      <c r="H106" s="10">
        <v>0</v>
      </c>
    </row>
    <row r="107" spans="1:8" ht="24.95" customHeight="1" x14ac:dyDescent="0.15">
      <c r="A107" s="7" t="s">
        <v>301</v>
      </c>
      <c r="B107" s="6" t="s">
        <v>302</v>
      </c>
      <c r="C107" s="6" t="s">
        <v>284</v>
      </c>
      <c r="D107" s="6" t="s">
        <v>303</v>
      </c>
      <c r="E107" s="10">
        <v>351500</v>
      </c>
      <c r="F107" s="10">
        <v>351500</v>
      </c>
      <c r="G107" s="10">
        <v>351500</v>
      </c>
      <c r="H107" s="10">
        <v>0</v>
      </c>
    </row>
    <row r="108" spans="1:8" ht="38.1" customHeight="1" x14ac:dyDescent="0.15">
      <c r="A108" s="7" t="s">
        <v>304</v>
      </c>
      <c r="B108" s="6" t="s">
        <v>305</v>
      </c>
      <c r="C108" s="6" t="s">
        <v>284</v>
      </c>
      <c r="D108" s="6"/>
      <c r="E108" s="10">
        <v>99714656.890000001</v>
      </c>
      <c r="F108" s="10">
        <v>99714656.890000001</v>
      </c>
      <c r="G108" s="10">
        <v>99714656.890000001</v>
      </c>
      <c r="H108" s="10">
        <v>0</v>
      </c>
    </row>
    <row r="109" spans="1:8" ht="38.1" customHeight="1" x14ac:dyDescent="0.15">
      <c r="A109" s="7" t="s">
        <v>306</v>
      </c>
      <c r="B109" s="6" t="s">
        <v>307</v>
      </c>
      <c r="C109" s="6" t="s">
        <v>284</v>
      </c>
      <c r="D109" s="6" t="s">
        <v>308</v>
      </c>
      <c r="E109" s="10">
        <v>39696617.780000001</v>
      </c>
      <c r="F109" s="10">
        <v>39696617.780000001</v>
      </c>
      <c r="G109" s="10">
        <v>39696617.780000001</v>
      </c>
      <c r="H109" s="10">
        <v>0</v>
      </c>
    </row>
    <row r="110" spans="1:8" ht="24.95" customHeight="1" x14ac:dyDescent="0.15">
      <c r="A110" s="7" t="s">
        <v>309</v>
      </c>
      <c r="B110" s="6" t="s">
        <v>310</v>
      </c>
      <c r="C110" s="6" t="s">
        <v>284</v>
      </c>
      <c r="D110" s="6" t="s">
        <v>189</v>
      </c>
      <c r="E110" s="10" t="s">
        <v>55</v>
      </c>
      <c r="F110" s="10" t="s">
        <v>55</v>
      </c>
      <c r="G110" s="10" t="s">
        <v>55</v>
      </c>
      <c r="H110" s="10" t="s">
        <v>55</v>
      </c>
    </row>
    <row r="111" spans="1:8" ht="24.95" customHeight="1" x14ac:dyDescent="0.15">
      <c r="A111" s="7" t="s">
        <v>311</v>
      </c>
      <c r="B111" s="6" t="s">
        <v>312</v>
      </c>
      <c r="C111" s="6" t="s">
        <v>284</v>
      </c>
      <c r="D111" s="6" t="s">
        <v>313</v>
      </c>
      <c r="E111" s="10" t="s">
        <v>55</v>
      </c>
      <c r="F111" s="10" t="s">
        <v>55</v>
      </c>
      <c r="G111" s="10" t="s">
        <v>55</v>
      </c>
      <c r="H111" s="10" t="s">
        <v>55</v>
      </c>
    </row>
    <row r="112" spans="1:8" ht="50.1" customHeight="1" x14ac:dyDescent="0.15">
      <c r="A112" s="7" t="s">
        <v>314</v>
      </c>
      <c r="B112" s="6" t="s">
        <v>315</v>
      </c>
      <c r="C112" s="6" t="s">
        <v>284</v>
      </c>
      <c r="D112" s="6" t="s">
        <v>316</v>
      </c>
      <c r="E112" s="10" t="s">
        <v>55</v>
      </c>
      <c r="F112" s="10" t="s">
        <v>55</v>
      </c>
      <c r="G112" s="10" t="s">
        <v>55</v>
      </c>
      <c r="H112" s="10" t="s">
        <v>55</v>
      </c>
    </row>
    <row r="113" spans="1:8" ht="24.95" customHeight="1" x14ac:dyDescent="0.15">
      <c r="A113" s="7" t="s">
        <v>317</v>
      </c>
      <c r="B113" s="6" t="s">
        <v>318</v>
      </c>
      <c r="C113" s="6" t="s">
        <v>284</v>
      </c>
      <c r="D113" s="6" t="s">
        <v>319</v>
      </c>
      <c r="E113" s="10">
        <v>1458350.39</v>
      </c>
      <c r="F113" s="10">
        <v>1458350.39</v>
      </c>
      <c r="G113" s="10">
        <v>1458350.39</v>
      </c>
      <c r="H113" s="10">
        <v>0</v>
      </c>
    </row>
    <row r="114" spans="1:8" ht="24.95" customHeight="1" x14ac:dyDescent="0.15">
      <c r="A114" s="7" t="s">
        <v>320</v>
      </c>
      <c r="B114" s="6" t="s">
        <v>321</v>
      </c>
      <c r="C114" s="6" t="s">
        <v>284</v>
      </c>
      <c r="D114" s="6" t="s">
        <v>322</v>
      </c>
      <c r="E114" s="10">
        <v>3300000</v>
      </c>
      <c r="F114" s="10">
        <v>3300000</v>
      </c>
      <c r="G114" s="10">
        <v>3300000</v>
      </c>
      <c r="H114" s="10">
        <v>0</v>
      </c>
    </row>
    <row r="115" spans="1:8" ht="24.95" customHeight="1" x14ac:dyDescent="0.15">
      <c r="A115" s="7" t="s">
        <v>323</v>
      </c>
      <c r="B115" s="6" t="s">
        <v>324</v>
      </c>
      <c r="C115" s="6" t="s">
        <v>284</v>
      </c>
      <c r="D115" s="6" t="s">
        <v>281</v>
      </c>
      <c r="E115" s="10">
        <v>9793279.7799999993</v>
      </c>
      <c r="F115" s="10">
        <v>9793279.7799999993</v>
      </c>
      <c r="G115" s="10">
        <v>9793279.7799999993</v>
      </c>
      <c r="H115" s="10">
        <v>0</v>
      </c>
    </row>
    <row r="116" spans="1:8" ht="24.95" customHeight="1" x14ac:dyDescent="0.15">
      <c r="A116" s="7" t="s">
        <v>325</v>
      </c>
      <c r="B116" s="6" t="s">
        <v>326</v>
      </c>
      <c r="C116" s="6" t="s">
        <v>284</v>
      </c>
      <c r="D116" s="6" t="s">
        <v>327</v>
      </c>
      <c r="E116" s="10">
        <v>1500000</v>
      </c>
      <c r="F116" s="10">
        <v>1500000</v>
      </c>
      <c r="G116" s="10">
        <v>1500000</v>
      </c>
      <c r="H116" s="10">
        <v>0</v>
      </c>
    </row>
    <row r="117" spans="1:8" ht="24.95" customHeight="1" x14ac:dyDescent="0.15">
      <c r="A117" s="7" t="s">
        <v>328</v>
      </c>
      <c r="B117" s="6" t="s">
        <v>329</v>
      </c>
      <c r="C117" s="6" t="s">
        <v>284</v>
      </c>
      <c r="D117" s="6" t="s">
        <v>330</v>
      </c>
      <c r="E117" s="10">
        <v>42966408.939999998</v>
      </c>
      <c r="F117" s="10">
        <v>42966408.939999998</v>
      </c>
      <c r="G117" s="10">
        <v>42966408.939999998</v>
      </c>
      <c r="H117" s="10">
        <v>0</v>
      </c>
    </row>
    <row r="118" spans="1:8" ht="50.1" customHeight="1" x14ac:dyDescent="0.15">
      <c r="A118" s="7" t="s">
        <v>331</v>
      </c>
      <c r="B118" s="6" t="s">
        <v>332</v>
      </c>
      <c r="C118" s="6" t="s">
        <v>284</v>
      </c>
      <c r="D118" s="6" t="s">
        <v>278</v>
      </c>
      <c r="E118" s="10" t="s">
        <v>55</v>
      </c>
      <c r="F118" s="10" t="s">
        <v>55</v>
      </c>
      <c r="G118" s="10" t="s">
        <v>55</v>
      </c>
      <c r="H118" s="10" t="s">
        <v>55</v>
      </c>
    </row>
    <row r="119" spans="1:8" ht="63" customHeight="1" x14ac:dyDescent="0.15">
      <c r="A119" s="7" t="s">
        <v>333</v>
      </c>
      <c r="B119" s="6" t="s">
        <v>334</v>
      </c>
      <c r="C119" s="6" t="s">
        <v>284</v>
      </c>
      <c r="D119" s="6" t="s">
        <v>335</v>
      </c>
      <c r="E119" s="10">
        <v>1000000</v>
      </c>
      <c r="F119" s="10">
        <v>1000000</v>
      </c>
      <c r="G119" s="10">
        <v>1000000</v>
      </c>
      <c r="H119" s="10">
        <v>0</v>
      </c>
    </row>
    <row r="120" spans="1:8" ht="75" customHeight="1" x14ac:dyDescent="0.15">
      <c r="A120" s="7" t="s">
        <v>336</v>
      </c>
      <c r="B120" s="6" t="s">
        <v>337</v>
      </c>
      <c r="C120" s="6" t="s">
        <v>284</v>
      </c>
      <c r="D120" s="6" t="s">
        <v>338</v>
      </c>
      <c r="E120" s="10" t="s">
        <v>55</v>
      </c>
      <c r="F120" s="10" t="s">
        <v>55</v>
      </c>
      <c r="G120" s="10" t="s">
        <v>55</v>
      </c>
      <c r="H120" s="10" t="s">
        <v>55</v>
      </c>
    </row>
    <row r="121" spans="1:8" ht="87.95" customHeight="1" x14ac:dyDescent="0.15">
      <c r="A121" s="7" t="s">
        <v>339</v>
      </c>
      <c r="B121" s="6" t="s">
        <v>340</v>
      </c>
      <c r="C121" s="6" t="s">
        <v>341</v>
      </c>
      <c r="D121" s="6"/>
      <c r="E121" s="10" t="s">
        <v>55</v>
      </c>
      <c r="F121" s="10" t="s">
        <v>55</v>
      </c>
      <c r="G121" s="10" t="s">
        <v>55</v>
      </c>
      <c r="H121" s="10" t="s">
        <v>55</v>
      </c>
    </row>
    <row r="122" spans="1:8" ht="24.95" customHeight="1" x14ac:dyDescent="0.15">
      <c r="A122" s="7" t="s">
        <v>342</v>
      </c>
      <c r="B122" s="6" t="s">
        <v>343</v>
      </c>
      <c r="C122" s="6" t="s">
        <v>344</v>
      </c>
      <c r="D122" s="6" t="s">
        <v>293</v>
      </c>
      <c r="E122" s="10">
        <v>86669708.379999995</v>
      </c>
      <c r="F122" s="10">
        <v>86669708.379999995</v>
      </c>
      <c r="G122" s="10">
        <v>86669708.379999995</v>
      </c>
      <c r="H122" s="10">
        <v>0</v>
      </c>
    </row>
    <row r="123" spans="1:8" ht="50.1" customHeight="1" x14ac:dyDescent="0.15">
      <c r="A123" s="7" t="s">
        <v>345</v>
      </c>
      <c r="B123" s="6" t="s">
        <v>346</v>
      </c>
      <c r="C123" s="6" t="s">
        <v>347</v>
      </c>
      <c r="D123" s="6"/>
      <c r="E123" s="10" t="s">
        <v>55</v>
      </c>
      <c r="F123" s="10" t="s">
        <v>55</v>
      </c>
      <c r="G123" s="10" t="s">
        <v>55</v>
      </c>
      <c r="H123" s="10" t="s">
        <v>55</v>
      </c>
    </row>
    <row r="124" spans="1:8" ht="63" customHeight="1" x14ac:dyDescent="0.15">
      <c r="A124" s="7" t="s">
        <v>348</v>
      </c>
      <c r="B124" s="6" t="s">
        <v>349</v>
      </c>
      <c r="C124" s="6" t="s">
        <v>350</v>
      </c>
      <c r="D124" s="6"/>
      <c r="E124" s="10" t="s">
        <v>55</v>
      </c>
      <c r="F124" s="10" t="s">
        <v>55</v>
      </c>
      <c r="G124" s="10" t="s">
        <v>55</v>
      </c>
      <c r="H124" s="10" t="s">
        <v>55</v>
      </c>
    </row>
    <row r="125" spans="1:8" ht="50.1" customHeight="1" x14ac:dyDescent="0.15">
      <c r="A125" s="7" t="s">
        <v>351</v>
      </c>
      <c r="B125" s="6" t="s">
        <v>352</v>
      </c>
      <c r="C125" s="6" t="s">
        <v>353</v>
      </c>
      <c r="D125" s="6"/>
      <c r="E125" s="10" t="s">
        <v>55</v>
      </c>
      <c r="F125" s="10" t="s">
        <v>55</v>
      </c>
      <c r="G125" s="10" t="s">
        <v>55</v>
      </c>
      <c r="H125" s="10" t="s">
        <v>55</v>
      </c>
    </row>
    <row r="126" spans="1:8" ht="24.95" customHeight="1" x14ac:dyDescent="0.15">
      <c r="A126" s="7" t="s">
        <v>354</v>
      </c>
      <c r="B126" s="6" t="s">
        <v>355</v>
      </c>
      <c r="C126" s="6" t="s">
        <v>356</v>
      </c>
      <c r="D126" s="6"/>
      <c r="E126" s="10">
        <v>-3442862.38</v>
      </c>
      <c r="F126" s="10">
        <v>-3442862.38</v>
      </c>
      <c r="G126" s="10">
        <v>-3442862.38</v>
      </c>
      <c r="H126" s="10" t="s">
        <v>55</v>
      </c>
    </row>
    <row r="127" spans="1:8" ht="38.1" customHeight="1" x14ac:dyDescent="0.15">
      <c r="A127" s="7" t="s">
        <v>357</v>
      </c>
      <c r="B127" s="6" t="s">
        <v>358</v>
      </c>
      <c r="C127" s="6"/>
      <c r="D127" s="6"/>
      <c r="E127" s="10" t="s">
        <v>55</v>
      </c>
      <c r="F127" s="10" t="s">
        <v>55</v>
      </c>
      <c r="G127" s="10" t="s">
        <v>55</v>
      </c>
      <c r="H127" s="10" t="s">
        <v>55</v>
      </c>
    </row>
    <row r="128" spans="1:8" ht="24.95" customHeight="1" x14ac:dyDescent="0.15">
      <c r="A128" s="7" t="s">
        <v>359</v>
      </c>
      <c r="B128" s="6" t="s">
        <v>360</v>
      </c>
      <c r="C128" s="6"/>
      <c r="D128" s="6"/>
      <c r="E128" s="10">
        <v>-3442862.38</v>
      </c>
      <c r="F128" s="10">
        <v>-3442862.38</v>
      </c>
      <c r="G128" s="10">
        <v>-3442862.38</v>
      </c>
      <c r="H128" s="10" t="s">
        <v>55</v>
      </c>
    </row>
    <row r="129" spans="1:8" ht="24.95" customHeight="1" x14ac:dyDescent="0.15">
      <c r="A129" s="7" t="s">
        <v>361</v>
      </c>
      <c r="B129" s="6" t="s">
        <v>362</v>
      </c>
      <c r="C129" s="6"/>
      <c r="D129" s="6"/>
      <c r="E129" s="10" t="s">
        <v>55</v>
      </c>
      <c r="F129" s="10" t="s">
        <v>55</v>
      </c>
      <c r="G129" s="10" t="s">
        <v>55</v>
      </c>
      <c r="H129" s="10" t="s">
        <v>55</v>
      </c>
    </row>
    <row r="130" spans="1:8" ht="24.95" customHeight="1" x14ac:dyDescent="0.15">
      <c r="A130" s="7" t="s">
        <v>363</v>
      </c>
      <c r="B130" s="6" t="s">
        <v>364</v>
      </c>
      <c r="C130" s="6" t="s">
        <v>54</v>
      </c>
      <c r="D130" s="6"/>
      <c r="E130" s="10" t="s">
        <v>55</v>
      </c>
      <c r="F130" s="10" t="s">
        <v>55</v>
      </c>
      <c r="G130" s="10" t="s">
        <v>55</v>
      </c>
      <c r="H130" s="10" t="s">
        <v>55</v>
      </c>
    </row>
    <row r="131" spans="1:8" ht="38.1" customHeight="1" x14ac:dyDescent="0.15">
      <c r="A131" s="7" t="s">
        <v>365</v>
      </c>
      <c r="B131" s="6" t="s">
        <v>366</v>
      </c>
      <c r="C131" s="6" t="s">
        <v>367</v>
      </c>
      <c r="D131" s="6"/>
      <c r="E131" s="10" t="s">
        <v>55</v>
      </c>
      <c r="F131" s="10" t="s">
        <v>55</v>
      </c>
      <c r="G131" s="10" t="s">
        <v>55</v>
      </c>
      <c r="H131" s="10" t="s">
        <v>55</v>
      </c>
    </row>
    <row r="132" spans="1:8" ht="24.95" customHeight="1" x14ac:dyDescent="0.15">
      <c r="A132" s="7" t="s">
        <v>368</v>
      </c>
      <c r="B132" s="6" t="s">
        <v>369</v>
      </c>
      <c r="C132" s="6" t="s">
        <v>367</v>
      </c>
      <c r="D132" s="6"/>
      <c r="E132" s="10" t="s">
        <v>55</v>
      </c>
      <c r="F132" s="10" t="s">
        <v>55</v>
      </c>
      <c r="G132" s="10" t="s">
        <v>55</v>
      </c>
      <c r="H132" s="10" t="s">
        <v>55</v>
      </c>
    </row>
  </sheetData>
  <sheetProtection password="B193" sheet="1" objects="1" scenarios="1"/>
  <mergeCells count="6">
    <mergeCell ref="A2:H2"/>
    <mergeCell ref="A4:A5"/>
    <mergeCell ref="B4:B5"/>
    <mergeCell ref="C4:C5"/>
    <mergeCell ref="D4:D5"/>
    <mergeCell ref="E4:H4"/>
  </mergeCells>
  <phoneticPr fontId="0" type="noConversion"/>
  <pageMargins left="0.4" right="0.4" top="0.4" bottom="0.4" header="0.1" footer="0.1"/>
  <pageSetup paperSize="9" fitToHeight="0" orientation="landscape" verticalDpi="0"/>
  <headerFooter>
    <oddHeader>&amp;R&amp;R&amp;"Verdana,полужирный" &amp;12 &amp;K00-00925616.O36.373269</oddHeader>
    <oddFooter>&amp;L&amp;L&amp;"Verdana,Полужирный"&amp;K000000&amp;L&amp;"Verdana,Полужирный"&amp;K00-014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32"/>
  <sheetViews>
    <sheetView workbookViewId="0"/>
  </sheetViews>
  <sheetFormatPr defaultRowHeight="10.5" x14ac:dyDescent="0.15"/>
  <cols>
    <col min="1" max="1" width="57.28515625" customWidth="1"/>
    <col min="2" max="4" width="11.42578125" customWidth="1"/>
    <col min="5" max="11" width="22.85546875" customWidth="1"/>
  </cols>
  <sheetData>
    <row r="1" spans="1:11" ht="15" customHeight="1" x14ac:dyDescent="0.15"/>
    <row r="2" spans="1:11" ht="24.95" customHeight="1" x14ac:dyDescent="0.15">
      <c r="A2" s="23" t="s">
        <v>370</v>
      </c>
      <c r="B2" s="23"/>
      <c r="C2" s="23"/>
      <c r="D2" s="23"/>
      <c r="E2" s="23"/>
      <c r="F2" s="23"/>
      <c r="G2" s="23"/>
      <c r="H2" s="23"/>
      <c r="I2" s="23"/>
      <c r="J2" s="23"/>
      <c r="K2" s="23"/>
    </row>
    <row r="3" spans="1:11" ht="15" customHeight="1" x14ac:dyDescent="0.15"/>
    <row r="4" spans="1:11" ht="39.950000000000003" customHeight="1" x14ac:dyDescent="0.15">
      <c r="A4" s="16" t="s">
        <v>43</v>
      </c>
      <c r="B4" s="16" t="s">
        <v>44</v>
      </c>
      <c r="C4" s="16" t="s">
        <v>45</v>
      </c>
      <c r="D4" s="16" t="s">
        <v>371</v>
      </c>
      <c r="E4" s="16" t="s">
        <v>47</v>
      </c>
      <c r="F4" s="16"/>
      <c r="G4" s="16"/>
      <c r="H4" s="16"/>
      <c r="I4" s="16"/>
      <c r="J4" s="16"/>
      <c r="K4" s="16"/>
    </row>
    <row r="5" spans="1:11" ht="99.95" customHeight="1" x14ac:dyDescent="0.15">
      <c r="A5" s="16"/>
      <c r="B5" s="16"/>
      <c r="C5" s="16"/>
      <c r="D5" s="16"/>
      <c r="E5" s="6" t="s">
        <v>48</v>
      </c>
      <c r="F5" s="6" t="s">
        <v>372</v>
      </c>
      <c r="G5" s="6" t="s">
        <v>373</v>
      </c>
      <c r="H5" s="6" t="s">
        <v>374</v>
      </c>
      <c r="I5" s="6" t="s">
        <v>49</v>
      </c>
      <c r="J5" s="6" t="s">
        <v>50</v>
      </c>
      <c r="K5" s="6" t="s">
        <v>375</v>
      </c>
    </row>
    <row r="6" spans="1:11" ht="20.100000000000001" customHeight="1" x14ac:dyDescent="0.15">
      <c r="A6" s="6">
        <v>1</v>
      </c>
      <c r="B6" s="6">
        <v>2</v>
      </c>
      <c r="C6" s="6">
        <v>3</v>
      </c>
      <c r="D6" s="6">
        <v>4</v>
      </c>
      <c r="E6" s="6">
        <v>5</v>
      </c>
      <c r="F6" s="6">
        <v>6</v>
      </c>
      <c r="G6" s="6">
        <v>7</v>
      </c>
      <c r="H6" s="6">
        <v>8</v>
      </c>
      <c r="I6" s="6">
        <v>9</v>
      </c>
      <c r="J6" s="6">
        <v>10</v>
      </c>
      <c r="K6" s="6">
        <v>11</v>
      </c>
    </row>
    <row r="7" spans="1:11" ht="24.95" customHeight="1" x14ac:dyDescent="0.15">
      <c r="A7" s="7" t="s">
        <v>52</v>
      </c>
      <c r="B7" s="6" t="s">
        <v>53</v>
      </c>
      <c r="C7" s="6" t="s">
        <v>54</v>
      </c>
      <c r="D7" s="6" t="s">
        <v>54</v>
      </c>
      <c r="E7" s="10">
        <v>0</v>
      </c>
      <c r="F7" s="10" t="s">
        <v>55</v>
      </c>
      <c r="G7" s="10" t="s">
        <v>55</v>
      </c>
      <c r="H7" s="10">
        <v>0</v>
      </c>
      <c r="I7" s="10">
        <v>0</v>
      </c>
      <c r="J7" s="10">
        <v>0</v>
      </c>
      <c r="K7" s="10">
        <v>0</v>
      </c>
    </row>
    <row r="8" spans="1:11" ht="24.95" customHeight="1" x14ac:dyDescent="0.15">
      <c r="A8" s="7" t="s">
        <v>56</v>
      </c>
      <c r="B8" s="6" t="s">
        <v>57</v>
      </c>
      <c r="C8" s="6" t="s">
        <v>54</v>
      </c>
      <c r="D8" s="6" t="s">
        <v>54</v>
      </c>
      <c r="E8" s="10">
        <v>0</v>
      </c>
      <c r="F8" s="10">
        <v>0</v>
      </c>
      <c r="G8" s="10">
        <v>0</v>
      </c>
      <c r="H8" s="10">
        <v>0</v>
      </c>
      <c r="I8" s="10">
        <v>0</v>
      </c>
      <c r="J8" s="10">
        <v>0</v>
      </c>
      <c r="K8" s="10">
        <v>0</v>
      </c>
    </row>
    <row r="9" spans="1:11" ht="24.95" customHeight="1" x14ac:dyDescent="0.15">
      <c r="A9" s="7" t="s">
        <v>58</v>
      </c>
      <c r="B9" s="6" t="s">
        <v>59</v>
      </c>
      <c r="C9" s="6"/>
      <c r="D9" s="6"/>
      <c r="E9" s="10">
        <v>1491681888.98</v>
      </c>
      <c r="F9" s="10">
        <v>1010705842.78</v>
      </c>
      <c r="G9" s="10">
        <v>193456000</v>
      </c>
      <c r="H9" s="10">
        <v>287520046.19999999</v>
      </c>
      <c r="I9" s="10">
        <v>1298225888.98</v>
      </c>
      <c r="J9" s="10">
        <v>1298225888.98</v>
      </c>
      <c r="K9" s="10">
        <v>0</v>
      </c>
    </row>
    <row r="10" spans="1:11" ht="38.1" customHeight="1" x14ac:dyDescent="0.15">
      <c r="A10" s="7" t="s">
        <v>60</v>
      </c>
      <c r="B10" s="6" t="s">
        <v>61</v>
      </c>
      <c r="C10" s="6" t="s">
        <v>62</v>
      </c>
      <c r="D10" s="6"/>
      <c r="E10" s="10">
        <v>39230706.18</v>
      </c>
      <c r="F10" s="10" t="s">
        <v>55</v>
      </c>
      <c r="G10" s="10" t="s">
        <v>55</v>
      </c>
      <c r="H10" s="10">
        <v>39230706.18</v>
      </c>
      <c r="I10" s="10">
        <v>39230706.18</v>
      </c>
      <c r="J10" s="10">
        <v>39230706.18</v>
      </c>
      <c r="K10" s="10">
        <v>0</v>
      </c>
    </row>
    <row r="11" spans="1:11" ht="24.95" customHeight="1" x14ac:dyDescent="0.15">
      <c r="A11" s="7" t="s">
        <v>63</v>
      </c>
      <c r="B11" s="6" t="s">
        <v>64</v>
      </c>
      <c r="C11" s="6" t="s">
        <v>62</v>
      </c>
      <c r="D11" s="6" t="s">
        <v>65</v>
      </c>
      <c r="E11" s="10">
        <v>0</v>
      </c>
      <c r="F11" s="10" t="s">
        <v>55</v>
      </c>
      <c r="G11" s="10" t="s">
        <v>55</v>
      </c>
      <c r="H11" s="10">
        <v>0</v>
      </c>
      <c r="I11" s="10">
        <v>0</v>
      </c>
      <c r="J11" s="10">
        <v>0</v>
      </c>
      <c r="K11" s="10">
        <v>0</v>
      </c>
    </row>
    <row r="12" spans="1:11" ht="24.95" customHeight="1" x14ac:dyDescent="0.15">
      <c r="A12" s="7" t="s">
        <v>66</v>
      </c>
      <c r="B12" s="6" t="s">
        <v>67</v>
      </c>
      <c r="C12" s="6" t="s">
        <v>62</v>
      </c>
      <c r="D12" s="6" t="s">
        <v>68</v>
      </c>
      <c r="E12" s="10">
        <v>39230706.18</v>
      </c>
      <c r="F12" s="10" t="s">
        <v>55</v>
      </c>
      <c r="G12" s="10" t="s">
        <v>55</v>
      </c>
      <c r="H12" s="10">
        <v>39230706.18</v>
      </c>
      <c r="I12" s="10">
        <v>39230706.18</v>
      </c>
      <c r="J12" s="10">
        <v>39230706.18</v>
      </c>
      <c r="K12" s="10">
        <v>0</v>
      </c>
    </row>
    <row r="13" spans="1:11" ht="50.1" customHeight="1" x14ac:dyDescent="0.15">
      <c r="A13" s="7" t="s">
        <v>69</v>
      </c>
      <c r="B13" s="6" t="s">
        <v>70</v>
      </c>
      <c r="C13" s="6" t="s">
        <v>71</v>
      </c>
      <c r="D13" s="6"/>
      <c r="E13" s="10">
        <v>1258823890.0599999</v>
      </c>
      <c r="F13" s="10">
        <v>1010705842.78</v>
      </c>
      <c r="G13" s="10" t="s">
        <v>55</v>
      </c>
      <c r="H13" s="10">
        <v>248118047.28</v>
      </c>
      <c r="I13" s="10">
        <v>1258823890.0599999</v>
      </c>
      <c r="J13" s="10">
        <v>1258823890.0599999</v>
      </c>
      <c r="K13" s="10">
        <v>0</v>
      </c>
    </row>
    <row r="14" spans="1:11" ht="87.95" customHeight="1" x14ac:dyDescent="0.15">
      <c r="A14" s="7" t="s">
        <v>72</v>
      </c>
      <c r="B14" s="6" t="s">
        <v>73</v>
      </c>
      <c r="C14" s="6" t="s">
        <v>71</v>
      </c>
      <c r="D14" s="6" t="s">
        <v>74</v>
      </c>
      <c r="E14" s="10">
        <v>1010705842.78</v>
      </c>
      <c r="F14" s="10">
        <v>1010705842.78</v>
      </c>
      <c r="G14" s="10" t="s">
        <v>55</v>
      </c>
      <c r="H14" s="10">
        <v>0</v>
      </c>
      <c r="I14" s="10">
        <v>1010705842.78</v>
      </c>
      <c r="J14" s="10">
        <v>1010705842.78</v>
      </c>
      <c r="K14" s="10">
        <v>0</v>
      </c>
    </row>
    <row r="15" spans="1:11" ht="50.1" customHeight="1" x14ac:dyDescent="0.15">
      <c r="A15" s="7" t="s">
        <v>75</v>
      </c>
      <c r="B15" s="6" t="s">
        <v>76</v>
      </c>
      <c r="C15" s="6" t="s">
        <v>71</v>
      </c>
      <c r="D15" s="6" t="s">
        <v>77</v>
      </c>
      <c r="E15" s="10">
        <v>0</v>
      </c>
      <c r="F15" s="10" t="s">
        <v>55</v>
      </c>
      <c r="G15" s="10" t="s">
        <v>55</v>
      </c>
      <c r="H15" s="10">
        <v>0</v>
      </c>
      <c r="I15" s="10">
        <v>0</v>
      </c>
      <c r="J15" s="10">
        <v>0</v>
      </c>
      <c r="K15" s="10">
        <v>0</v>
      </c>
    </row>
    <row r="16" spans="1:11" ht="50.1" customHeight="1" x14ac:dyDescent="0.15">
      <c r="A16" s="7" t="s">
        <v>78</v>
      </c>
      <c r="B16" s="6" t="s">
        <v>79</v>
      </c>
      <c r="C16" s="6" t="s">
        <v>80</v>
      </c>
      <c r="D16" s="6"/>
      <c r="E16" s="10">
        <v>171292.74</v>
      </c>
      <c r="F16" s="10" t="s">
        <v>55</v>
      </c>
      <c r="G16" s="10" t="s">
        <v>55</v>
      </c>
      <c r="H16" s="10">
        <v>171292.74</v>
      </c>
      <c r="I16" s="10">
        <v>171292.74</v>
      </c>
      <c r="J16" s="10">
        <v>171292.74</v>
      </c>
      <c r="K16" s="10">
        <v>0</v>
      </c>
    </row>
    <row r="17" spans="1:11" ht="38.1" customHeight="1" x14ac:dyDescent="0.15">
      <c r="A17" s="7" t="s">
        <v>81</v>
      </c>
      <c r="B17" s="6" t="s">
        <v>82</v>
      </c>
      <c r="C17" s="6" t="s">
        <v>80</v>
      </c>
      <c r="D17" s="6" t="s">
        <v>83</v>
      </c>
      <c r="E17" s="10">
        <v>0</v>
      </c>
      <c r="F17" s="10" t="s">
        <v>55</v>
      </c>
      <c r="G17" s="10" t="s">
        <v>55</v>
      </c>
      <c r="H17" s="10">
        <v>0</v>
      </c>
      <c r="I17" s="10">
        <v>0</v>
      </c>
      <c r="J17" s="10">
        <v>0</v>
      </c>
      <c r="K17" s="10">
        <v>0</v>
      </c>
    </row>
    <row r="18" spans="1:11" ht="24.95" customHeight="1" x14ac:dyDescent="0.15">
      <c r="A18" s="7" t="s">
        <v>84</v>
      </c>
      <c r="B18" s="6" t="s">
        <v>85</v>
      </c>
      <c r="C18" s="6" t="s">
        <v>86</v>
      </c>
      <c r="D18" s="6"/>
      <c r="E18" s="10">
        <v>193456000</v>
      </c>
      <c r="F18" s="10" t="s">
        <v>55</v>
      </c>
      <c r="G18" s="10">
        <v>193456000</v>
      </c>
      <c r="H18" s="10">
        <v>0</v>
      </c>
      <c r="I18" s="10">
        <v>0</v>
      </c>
      <c r="J18" s="10">
        <v>0</v>
      </c>
      <c r="K18" s="10">
        <v>0</v>
      </c>
    </row>
    <row r="19" spans="1:11" ht="38.1" customHeight="1" x14ac:dyDescent="0.15">
      <c r="A19" s="7" t="s">
        <v>87</v>
      </c>
      <c r="B19" s="6" t="s">
        <v>88</v>
      </c>
      <c r="C19" s="6" t="s">
        <v>86</v>
      </c>
      <c r="D19" s="6"/>
      <c r="E19" s="10">
        <v>193456000</v>
      </c>
      <c r="F19" s="10" t="s">
        <v>55</v>
      </c>
      <c r="G19" s="10">
        <v>193456000</v>
      </c>
      <c r="H19" s="10">
        <v>0</v>
      </c>
      <c r="I19" s="10">
        <v>0</v>
      </c>
      <c r="J19" s="10">
        <v>0</v>
      </c>
      <c r="K19" s="10">
        <v>0</v>
      </c>
    </row>
    <row r="20" spans="1:11" ht="24.95" customHeight="1" x14ac:dyDescent="0.15">
      <c r="A20" s="7" t="s">
        <v>89</v>
      </c>
      <c r="B20" s="6" t="s">
        <v>90</v>
      </c>
      <c r="C20" s="6" t="s">
        <v>86</v>
      </c>
      <c r="D20" s="6"/>
      <c r="E20" s="10">
        <v>0</v>
      </c>
      <c r="F20" s="10" t="s">
        <v>55</v>
      </c>
      <c r="G20" s="10" t="s">
        <v>55</v>
      </c>
      <c r="H20" s="10">
        <v>0</v>
      </c>
      <c r="I20" s="10">
        <v>0</v>
      </c>
      <c r="J20" s="10">
        <v>0</v>
      </c>
      <c r="K20" s="10">
        <v>0</v>
      </c>
    </row>
    <row r="21" spans="1:11" ht="24.95" customHeight="1" x14ac:dyDescent="0.15">
      <c r="A21" s="7" t="s">
        <v>91</v>
      </c>
      <c r="B21" s="6" t="s">
        <v>92</v>
      </c>
      <c r="C21" s="6" t="s">
        <v>86</v>
      </c>
      <c r="D21" s="6"/>
      <c r="E21" s="10">
        <v>0</v>
      </c>
      <c r="F21" s="10" t="s">
        <v>55</v>
      </c>
      <c r="G21" s="10" t="s">
        <v>55</v>
      </c>
      <c r="H21" s="10">
        <v>0</v>
      </c>
      <c r="I21" s="10">
        <v>0</v>
      </c>
      <c r="J21" s="10">
        <v>0</v>
      </c>
      <c r="K21" s="10">
        <v>0</v>
      </c>
    </row>
    <row r="22" spans="1:11" ht="24.95" customHeight="1" x14ac:dyDescent="0.15">
      <c r="A22" s="7" t="s">
        <v>93</v>
      </c>
      <c r="B22" s="6" t="s">
        <v>94</v>
      </c>
      <c r="C22" s="6" t="s">
        <v>86</v>
      </c>
      <c r="D22" s="6"/>
      <c r="E22" s="10">
        <v>0</v>
      </c>
      <c r="F22" s="10" t="s">
        <v>55</v>
      </c>
      <c r="G22" s="10" t="s">
        <v>55</v>
      </c>
      <c r="H22" s="10">
        <v>0</v>
      </c>
      <c r="I22" s="10">
        <v>0</v>
      </c>
      <c r="J22" s="10">
        <v>0</v>
      </c>
      <c r="K22" s="10">
        <v>0</v>
      </c>
    </row>
    <row r="23" spans="1:11" ht="24.95" customHeight="1" x14ac:dyDescent="0.15">
      <c r="A23" s="7" t="s">
        <v>95</v>
      </c>
      <c r="B23" s="6" t="s">
        <v>96</v>
      </c>
      <c r="C23" s="6" t="s">
        <v>97</v>
      </c>
      <c r="D23" s="6"/>
      <c r="E23" s="10">
        <v>0</v>
      </c>
      <c r="F23" s="10" t="s">
        <v>55</v>
      </c>
      <c r="G23" s="10" t="s">
        <v>55</v>
      </c>
      <c r="H23" s="10">
        <v>0</v>
      </c>
      <c r="I23" s="10">
        <v>0</v>
      </c>
      <c r="J23" s="10">
        <v>0</v>
      </c>
      <c r="K23" s="10">
        <v>0</v>
      </c>
    </row>
    <row r="24" spans="1:11" ht="24.95" customHeight="1" x14ac:dyDescent="0.15">
      <c r="A24" s="7" t="s">
        <v>98</v>
      </c>
      <c r="B24" s="6" t="s">
        <v>99</v>
      </c>
      <c r="C24" s="6" t="s">
        <v>97</v>
      </c>
      <c r="D24" s="6"/>
      <c r="E24" s="10">
        <v>0</v>
      </c>
      <c r="F24" s="10" t="s">
        <v>55</v>
      </c>
      <c r="G24" s="10" t="s">
        <v>55</v>
      </c>
      <c r="H24" s="10">
        <v>0</v>
      </c>
      <c r="I24" s="10">
        <v>0</v>
      </c>
      <c r="J24" s="10">
        <v>0</v>
      </c>
      <c r="K24" s="10">
        <v>0</v>
      </c>
    </row>
    <row r="25" spans="1:11" ht="24.95" customHeight="1" x14ac:dyDescent="0.15">
      <c r="A25" s="7" t="s">
        <v>100</v>
      </c>
      <c r="B25" s="6" t="s">
        <v>101</v>
      </c>
      <c r="C25" s="6" t="s">
        <v>54</v>
      </c>
      <c r="D25" s="6"/>
      <c r="E25" s="10">
        <v>0</v>
      </c>
      <c r="F25" s="10" t="s">
        <v>55</v>
      </c>
      <c r="G25" s="10" t="s">
        <v>55</v>
      </c>
      <c r="H25" s="10">
        <v>0</v>
      </c>
      <c r="I25" s="10">
        <v>0</v>
      </c>
      <c r="J25" s="10">
        <v>0</v>
      </c>
      <c r="K25" s="10">
        <v>0</v>
      </c>
    </row>
    <row r="26" spans="1:11" ht="24.95" customHeight="1" x14ac:dyDescent="0.15">
      <c r="A26" s="7" t="s">
        <v>102</v>
      </c>
      <c r="B26" s="6" t="s">
        <v>103</v>
      </c>
      <c r="C26" s="6" t="s">
        <v>54</v>
      </c>
      <c r="D26" s="6"/>
      <c r="E26" s="10">
        <v>0</v>
      </c>
      <c r="F26" s="10" t="s">
        <v>55</v>
      </c>
      <c r="G26" s="10" t="s">
        <v>55</v>
      </c>
      <c r="H26" s="10">
        <v>0</v>
      </c>
      <c r="I26" s="10">
        <v>0</v>
      </c>
      <c r="J26" s="10">
        <v>0</v>
      </c>
      <c r="K26" s="10">
        <v>0</v>
      </c>
    </row>
    <row r="27" spans="1:11" ht="50.1" customHeight="1" x14ac:dyDescent="0.15">
      <c r="A27" s="7" t="s">
        <v>104</v>
      </c>
      <c r="B27" s="6" t="s">
        <v>105</v>
      </c>
      <c r="C27" s="6" t="s">
        <v>106</v>
      </c>
      <c r="D27" s="6"/>
      <c r="E27" s="10">
        <v>0</v>
      </c>
      <c r="F27" s="10" t="s">
        <v>55</v>
      </c>
      <c r="G27" s="10" t="s">
        <v>55</v>
      </c>
      <c r="H27" s="10">
        <v>0</v>
      </c>
      <c r="I27" s="10">
        <v>0</v>
      </c>
      <c r="J27" s="10">
        <v>0</v>
      </c>
      <c r="K27" s="10">
        <v>0</v>
      </c>
    </row>
    <row r="28" spans="1:11" ht="24.95" customHeight="1" x14ac:dyDescent="0.15">
      <c r="A28" s="7" t="s">
        <v>107</v>
      </c>
      <c r="B28" s="6" t="s">
        <v>108</v>
      </c>
      <c r="C28" s="6" t="s">
        <v>54</v>
      </c>
      <c r="D28" s="6"/>
      <c r="E28" s="10">
        <v>1488239026.5999999</v>
      </c>
      <c r="F28" s="10">
        <v>1010705842.78</v>
      </c>
      <c r="G28" s="10">
        <v>193456000</v>
      </c>
      <c r="H28" s="10">
        <v>284077183.81999999</v>
      </c>
      <c r="I28" s="10">
        <v>1294783026.5999999</v>
      </c>
      <c r="J28" s="10">
        <v>1294783026.5999999</v>
      </c>
      <c r="K28" s="10">
        <v>0</v>
      </c>
    </row>
    <row r="29" spans="1:11" ht="38.1" customHeight="1" x14ac:dyDescent="0.15">
      <c r="A29" s="7" t="s">
        <v>109</v>
      </c>
      <c r="B29" s="6" t="s">
        <v>110</v>
      </c>
      <c r="C29" s="6" t="s">
        <v>54</v>
      </c>
      <c r="D29" s="6"/>
      <c r="E29" s="10">
        <v>764824818</v>
      </c>
      <c r="F29" s="10">
        <v>651529764.74000001</v>
      </c>
      <c r="G29" s="10" t="s">
        <v>55</v>
      </c>
      <c r="H29" s="10">
        <v>113295053.26000001</v>
      </c>
      <c r="I29" s="10">
        <v>764824818</v>
      </c>
      <c r="J29" s="10">
        <v>764824818</v>
      </c>
      <c r="K29" s="10">
        <v>0</v>
      </c>
    </row>
    <row r="30" spans="1:11" ht="38.1" customHeight="1" x14ac:dyDescent="0.15">
      <c r="A30" s="7" t="s">
        <v>111</v>
      </c>
      <c r="B30" s="6" t="s">
        <v>112</v>
      </c>
      <c r="C30" s="6" t="s">
        <v>113</v>
      </c>
      <c r="D30" s="6"/>
      <c r="E30" s="10">
        <v>585027876.52999997</v>
      </c>
      <c r="F30" s="10">
        <v>498330247.61000001</v>
      </c>
      <c r="G30" s="10" t="s">
        <v>55</v>
      </c>
      <c r="H30" s="10">
        <v>86697628.920000002</v>
      </c>
      <c r="I30" s="10">
        <v>585027876.52999997</v>
      </c>
      <c r="J30" s="10">
        <v>585027876.52999997</v>
      </c>
      <c r="K30" s="10">
        <v>0</v>
      </c>
    </row>
    <row r="31" spans="1:11" ht="38.1" customHeight="1" x14ac:dyDescent="0.15">
      <c r="A31" s="7" t="s">
        <v>114</v>
      </c>
      <c r="B31" s="6" t="s">
        <v>115</v>
      </c>
      <c r="C31" s="6" t="s">
        <v>113</v>
      </c>
      <c r="D31" s="6" t="s">
        <v>116</v>
      </c>
      <c r="E31" s="10">
        <v>585027876.52999997</v>
      </c>
      <c r="F31" s="10">
        <v>498330247.61000001</v>
      </c>
      <c r="G31" s="10" t="s">
        <v>55</v>
      </c>
      <c r="H31" s="10">
        <v>86697628.920000002</v>
      </c>
      <c r="I31" s="10">
        <v>585027876.52999997</v>
      </c>
      <c r="J31" s="10">
        <v>585027876.52999997</v>
      </c>
      <c r="K31" s="10">
        <v>0</v>
      </c>
    </row>
    <row r="32" spans="1:11" ht="38.1" customHeight="1" x14ac:dyDescent="0.15">
      <c r="A32" s="7" t="s">
        <v>117</v>
      </c>
      <c r="B32" s="6" t="s">
        <v>118</v>
      </c>
      <c r="C32" s="6" t="s">
        <v>113</v>
      </c>
      <c r="D32" s="6" t="s">
        <v>116</v>
      </c>
      <c r="E32" s="10">
        <v>380387313.31999999</v>
      </c>
      <c r="F32" s="10">
        <v>323996814.19999999</v>
      </c>
      <c r="G32" s="10" t="s">
        <v>55</v>
      </c>
      <c r="H32" s="10">
        <v>56390499.119999997</v>
      </c>
      <c r="I32" s="10">
        <v>380387313.31999999</v>
      </c>
      <c r="J32" s="10">
        <v>380387313.31999999</v>
      </c>
      <c r="K32" s="10">
        <v>0</v>
      </c>
    </row>
    <row r="33" spans="1:11" ht="24.95" customHeight="1" x14ac:dyDescent="0.15">
      <c r="A33" s="7" t="s">
        <v>119</v>
      </c>
      <c r="B33" s="6" t="s">
        <v>120</v>
      </c>
      <c r="C33" s="6" t="s">
        <v>113</v>
      </c>
      <c r="D33" s="6" t="s">
        <v>116</v>
      </c>
      <c r="E33" s="10">
        <v>330008191.88</v>
      </c>
      <c r="F33" s="10">
        <v>289420822.93000001</v>
      </c>
      <c r="G33" s="10" t="s">
        <v>55</v>
      </c>
      <c r="H33" s="10">
        <v>40587368.950000003</v>
      </c>
      <c r="I33" s="10">
        <v>330008191.88</v>
      </c>
      <c r="J33" s="10">
        <v>330008191.88</v>
      </c>
      <c r="K33" s="10">
        <v>0</v>
      </c>
    </row>
    <row r="34" spans="1:11" ht="63" customHeight="1" x14ac:dyDescent="0.15">
      <c r="A34" s="7" t="s">
        <v>121</v>
      </c>
      <c r="B34" s="6" t="s">
        <v>122</v>
      </c>
      <c r="C34" s="6" t="s">
        <v>113</v>
      </c>
      <c r="D34" s="6" t="s">
        <v>116</v>
      </c>
      <c r="E34" s="10">
        <v>0</v>
      </c>
      <c r="F34" s="10" t="s">
        <v>55</v>
      </c>
      <c r="G34" s="10" t="s">
        <v>55</v>
      </c>
      <c r="H34" s="10">
        <v>0</v>
      </c>
      <c r="I34" s="10">
        <v>0</v>
      </c>
      <c r="J34" s="10">
        <v>0</v>
      </c>
      <c r="K34" s="10">
        <v>0</v>
      </c>
    </row>
    <row r="35" spans="1:11" ht="50.1" customHeight="1" x14ac:dyDescent="0.15">
      <c r="A35" s="7" t="s">
        <v>123</v>
      </c>
      <c r="B35" s="6" t="s">
        <v>124</v>
      </c>
      <c r="C35" s="6" t="s">
        <v>113</v>
      </c>
      <c r="D35" s="6" t="s">
        <v>116</v>
      </c>
      <c r="E35" s="10">
        <v>0</v>
      </c>
      <c r="F35" s="10" t="s">
        <v>55</v>
      </c>
      <c r="G35" s="10" t="s">
        <v>55</v>
      </c>
      <c r="H35" s="10">
        <v>0</v>
      </c>
      <c r="I35" s="10">
        <v>0</v>
      </c>
      <c r="J35" s="10">
        <v>0</v>
      </c>
      <c r="K35" s="10">
        <v>0</v>
      </c>
    </row>
    <row r="36" spans="1:11" ht="75" customHeight="1" x14ac:dyDescent="0.15">
      <c r="A36" s="7" t="s">
        <v>125</v>
      </c>
      <c r="B36" s="6" t="s">
        <v>126</v>
      </c>
      <c r="C36" s="6" t="s">
        <v>113</v>
      </c>
      <c r="D36" s="6" t="s">
        <v>116</v>
      </c>
      <c r="E36" s="10">
        <v>0</v>
      </c>
      <c r="F36" s="10" t="s">
        <v>55</v>
      </c>
      <c r="G36" s="10" t="s">
        <v>55</v>
      </c>
      <c r="H36" s="10">
        <v>0</v>
      </c>
      <c r="I36" s="10">
        <v>0</v>
      </c>
      <c r="J36" s="10">
        <v>0</v>
      </c>
      <c r="K36" s="10">
        <v>0</v>
      </c>
    </row>
    <row r="37" spans="1:11" ht="50.1" customHeight="1" x14ac:dyDescent="0.15">
      <c r="A37" s="7" t="s">
        <v>127</v>
      </c>
      <c r="B37" s="6" t="s">
        <v>128</v>
      </c>
      <c r="C37" s="6" t="s">
        <v>113</v>
      </c>
      <c r="D37" s="6" t="s">
        <v>116</v>
      </c>
      <c r="E37" s="10">
        <v>330008191.88</v>
      </c>
      <c r="F37" s="10">
        <v>289420822.93000001</v>
      </c>
      <c r="G37" s="10" t="s">
        <v>55</v>
      </c>
      <c r="H37" s="10">
        <v>40587368.950000003</v>
      </c>
      <c r="I37" s="10">
        <v>330008191.88</v>
      </c>
      <c r="J37" s="10">
        <v>330008191.88</v>
      </c>
      <c r="K37" s="10">
        <v>0</v>
      </c>
    </row>
    <row r="38" spans="1:11" ht="50.1" customHeight="1" x14ac:dyDescent="0.15">
      <c r="A38" s="7" t="s">
        <v>129</v>
      </c>
      <c r="B38" s="6" t="s">
        <v>130</v>
      </c>
      <c r="C38" s="6" t="s">
        <v>113</v>
      </c>
      <c r="D38" s="6" t="s">
        <v>116</v>
      </c>
      <c r="E38" s="10">
        <v>0</v>
      </c>
      <c r="F38" s="10" t="s">
        <v>55</v>
      </c>
      <c r="G38" s="10" t="s">
        <v>55</v>
      </c>
      <c r="H38" s="10">
        <v>0</v>
      </c>
      <c r="I38" s="10">
        <v>0</v>
      </c>
      <c r="J38" s="10">
        <v>0</v>
      </c>
      <c r="K38" s="10">
        <v>0</v>
      </c>
    </row>
    <row r="39" spans="1:11" ht="24.95" customHeight="1" x14ac:dyDescent="0.15">
      <c r="A39" s="7" t="s">
        <v>131</v>
      </c>
      <c r="B39" s="6" t="s">
        <v>132</v>
      </c>
      <c r="C39" s="6" t="s">
        <v>113</v>
      </c>
      <c r="D39" s="6" t="s">
        <v>116</v>
      </c>
      <c r="E39" s="10">
        <v>50379121.439999998</v>
      </c>
      <c r="F39" s="10">
        <v>34575991.270000003</v>
      </c>
      <c r="G39" s="10" t="s">
        <v>55</v>
      </c>
      <c r="H39" s="10">
        <v>15803130.17</v>
      </c>
      <c r="I39" s="10">
        <v>50379121.439999998</v>
      </c>
      <c r="J39" s="10">
        <v>50379121.439999998</v>
      </c>
      <c r="K39" s="10">
        <v>0</v>
      </c>
    </row>
    <row r="40" spans="1:11" ht="24.95" customHeight="1" x14ac:dyDescent="0.15">
      <c r="A40" s="7" t="s">
        <v>133</v>
      </c>
      <c r="B40" s="6" t="s">
        <v>134</v>
      </c>
      <c r="C40" s="6" t="s">
        <v>113</v>
      </c>
      <c r="D40" s="6" t="s">
        <v>116</v>
      </c>
      <c r="E40" s="10">
        <v>204640563.21000001</v>
      </c>
      <c r="F40" s="10">
        <v>174333433.41</v>
      </c>
      <c r="G40" s="10" t="s">
        <v>55</v>
      </c>
      <c r="H40" s="10">
        <v>30307129.800000001</v>
      </c>
      <c r="I40" s="10">
        <v>204640563.21000001</v>
      </c>
      <c r="J40" s="10">
        <v>204640563.21000001</v>
      </c>
      <c r="K40" s="10">
        <v>0</v>
      </c>
    </row>
    <row r="41" spans="1:11" ht="24.95" customHeight="1" x14ac:dyDescent="0.15">
      <c r="A41" s="7" t="s">
        <v>135</v>
      </c>
      <c r="B41" s="6" t="s">
        <v>136</v>
      </c>
      <c r="C41" s="6" t="s">
        <v>113</v>
      </c>
      <c r="D41" s="6" t="s">
        <v>116</v>
      </c>
      <c r="E41" s="10">
        <v>101586553.41</v>
      </c>
      <c r="F41" s="10">
        <v>80543564.260000005</v>
      </c>
      <c r="G41" s="10" t="s">
        <v>55</v>
      </c>
      <c r="H41" s="10">
        <v>21042989.149999999</v>
      </c>
      <c r="I41" s="10">
        <v>101586553.41</v>
      </c>
      <c r="J41" s="10">
        <v>101586553.41</v>
      </c>
      <c r="K41" s="10">
        <v>0</v>
      </c>
    </row>
    <row r="42" spans="1:11" ht="24.95" customHeight="1" x14ac:dyDescent="0.15">
      <c r="A42" s="7" t="s">
        <v>137</v>
      </c>
      <c r="B42" s="6" t="s">
        <v>138</v>
      </c>
      <c r="C42" s="6" t="s">
        <v>113</v>
      </c>
      <c r="D42" s="6" t="s">
        <v>116</v>
      </c>
      <c r="E42" s="10">
        <v>23687922.18</v>
      </c>
      <c r="F42" s="10">
        <v>22041296.68</v>
      </c>
      <c r="G42" s="10" t="s">
        <v>55</v>
      </c>
      <c r="H42" s="10">
        <v>1646625.5</v>
      </c>
      <c r="I42" s="10">
        <v>23687922.18</v>
      </c>
      <c r="J42" s="10">
        <v>23687922.18</v>
      </c>
      <c r="K42" s="10">
        <v>0</v>
      </c>
    </row>
    <row r="43" spans="1:11" ht="24.95" customHeight="1" x14ac:dyDescent="0.15">
      <c r="A43" s="7" t="s">
        <v>139</v>
      </c>
      <c r="B43" s="6" t="s">
        <v>140</v>
      </c>
      <c r="C43" s="6" t="s">
        <v>113</v>
      </c>
      <c r="D43" s="6" t="s">
        <v>116</v>
      </c>
      <c r="E43" s="10">
        <v>0</v>
      </c>
      <c r="F43" s="10" t="s">
        <v>55</v>
      </c>
      <c r="G43" s="10" t="s">
        <v>55</v>
      </c>
      <c r="H43" s="10">
        <v>0</v>
      </c>
      <c r="I43" s="10">
        <v>0</v>
      </c>
      <c r="J43" s="10">
        <v>0</v>
      </c>
      <c r="K43" s="10">
        <v>0</v>
      </c>
    </row>
    <row r="44" spans="1:11" ht="24.95" customHeight="1" x14ac:dyDescent="0.15">
      <c r="A44" s="7" t="s">
        <v>141</v>
      </c>
      <c r="B44" s="6" t="s">
        <v>142</v>
      </c>
      <c r="C44" s="6" t="s">
        <v>113</v>
      </c>
      <c r="D44" s="6" t="s">
        <v>116</v>
      </c>
      <c r="E44" s="10">
        <v>23687922.18</v>
      </c>
      <c r="F44" s="10">
        <v>22041296.68</v>
      </c>
      <c r="G44" s="10" t="s">
        <v>55</v>
      </c>
      <c r="H44" s="10">
        <v>1646625.5</v>
      </c>
      <c r="I44" s="10">
        <v>23687922.18</v>
      </c>
      <c r="J44" s="10">
        <v>23687922.18</v>
      </c>
      <c r="K44" s="10">
        <v>0</v>
      </c>
    </row>
    <row r="45" spans="1:11" ht="24.95" customHeight="1" x14ac:dyDescent="0.15">
      <c r="A45" s="7" t="s">
        <v>143</v>
      </c>
      <c r="B45" s="6" t="s">
        <v>144</v>
      </c>
      <c r="C45" s="6" t="s">
        <v>113</v>
      </c>
      <c r="D45" s="6" t="s">
        <v>116</v>
      </c>
      <c r="E45" s="10">
        <v>24499604.649999999</v>
      </c>
      <c r="F45" s="10">
        <v>20255081.129999999</v>
      </c>
      <c r="G45" s="10" t="s">
        <v>55</v>
      </c>
      <c r="H45" s="10">
        <v>4244523.5199999996</v>
      </c>
      <c r="I45" s="10">
        <v>24499604.649999999</v>
      </c>
      <c r="J45" s="10">
        <v>24499604.649999999</v>
      </c>
      <c r="K45" s="10">
        <v>0</v>
      </c>
    </row>
    <row r="46" spans="1:11" ht="24.95" customHeight="1" x14ac:dyDescent="0.15">
      <c r="A46" s="7" t="s">
        <v>145</v>
      </c>
      <c r="B46" s="6" t="s">
        <v>146</v>
      </c>
      <c r="C46" s="6" t="s">
        <v>113</v>
      </c>
      <c r="D46" s="6" t="s">
        <v>116</v>
      </c>
      <c r="E46" s="10">
        <v>49341920.329999998</v>
      </c>
      <c r="F46" s="10">
        <v>45968928.700000003</v>
      </c>
      <c r="G46" s="10" t="s">
        <v>55</v>
      </c>
      <c r="H46" s="10">
        <v>3372991.63</v>
      </c>
      <c r="I46" s="10">
        <v>49341920.329999998</v>
      </c>
      <c r="J46" s="10">
        <v>49341920.329999998</v>
      </c>
      <c r="K46" s="10">
        <v>0</v>
      </c>
    </row>
    <row r="47" spans="1:11" ht="24.95" customHeight="1" x14ac:dyDescent="0.15">
      <c r="A47" s="7" t="s">
        <v>147</v>
      </c>
      <c r="B47" s="6" t="s">
        <v>148</v>
      </c>
      <c r="C47" s="6" t="s">
        <v>113</v>
      </c>
      <c r="D47" s="6" t="s">
        <v>116</v>
      </c>
      <c r="E47" s="10">
        <v>5524562.6399999997</v>
      </c>
      <c r="F47" s="10">
        <v>5524562.6399999997</v>
      </c>
      <c r="G47" s="10" t="s">
        <v>55</v>
      </c>
      <c r="H47" s="10">
        <v>0</v>
      </c>
      <c r="I47" s="10">
        <v>5524562.6399999997</v>
      </c>
      <c r="J47" s="10">
        <v>5524562.6399999997</v>
      </c>
      <c r="K47" s="10">
        <v>0</v>
      </c>
    </row>
    <row r="48" spans="1:11" ht="24.95" customHeight="1" x14ac:dyDescent="0.15">
      <c r="A48" s="7" t="s">
        <v>149</v>
      </c>
      <c r="B48" s="6" t="s">
        <v>150</v>
      </c>
      <c r="C48" s="6" t="s">
        <v>113</v>
      </c>
      <c r="D48" s="6" t="s">
        <v>151</v>
      </c>
      <c r="E48" s="10">
        <v>0</v>
      </c>
      <c r="F48" s="10" t="s">
        <v>55</v>
      </c>
      <c r="G48" s="10" t="s">
        <v>55</v>
      </c>
      <c r="H48" s="10">
        <v>0</v>
      </c>
      <c r="I48" s="10">
        <v>0</v>
      </c>
      <c r="J48" s="10">
        <v>0</v>
      </c>
      <c r="K48" s="10">
        <v>0</v>
      </c>
    </row>
    <row r="49" spans="1:11" ht="50.1" customHeight="1" x14ac:dyDescent="0.15">
      <c r="A49" s="7" t="s">
        <v>152</v>
      </c>
      <c r="B49" s="6" t="s">
        <v>153</v>
      </c>
      <c r="C49" s="6" t="s">
        <v>154</v>
      </c>
      <c r="D49" s="6"/>
      <c r="E49" s="10">
        <v>2835428.35</v>
      </c>
      <c r="F49" s="10">
        <v>2537428.35</v>
      </c>
      <c r="G49" s="10" t="s">
        <v>55</v>
      </c>
      <c r="H49" s="10">
        <v>298000</v>
      </c>
      <c r="I49" s="10">
        <v>2835428.35</v>
      </c>
      <c r="J49" s="10">
        <v>2835428.35</v>
      </c>
      <c r="K49" s="10">
        <v>0</v>
      </c>
    </row>
    <row r="50" spans="1:11" ht="63" customHeight="1" x14ac:dyDescent="0.15">
      <c r="A50" s="7" t="s">
        <v>155</v>
      </c>
      <c r="B50" s="6" t="s">
        <v>156</v>
      </c>
      <c r="C50" s="6" t="s">
        <v>154</v>
      </c>
      <c r="D50" s="6" t="s">
        <v>157</v>
      </c>
      <c r="E50" s="10">
        <v>100000</v>
      </c>
      <c r="F50" s="10" t="s">
        <v>55</v>
      </c>
      <c r="G50" s="10" t="s">
        <v>55</v>
      </c>
      <c r="H50" s="10">
        <v>100000</v>
      </c>
      <c r="I50" s="10">
        <v>100000</v>
      </c>
      <c r="J50" s="10">
        <v>100000</v>
      </c>
      <c r="K50" s="10">
        <v>0</v>
      </c>
    </row>
    <row r="51" spans="1:11" ht="24.95" customHeight="1" x14ac:dyDescent="0.15">
      <c r="A51" s="7" t="s">
        <v>158</v>
      </c>
      <c r="B51" s="6" t="s">
        <v>159</v>
      </c>
      <c r="C51" s="6" t="s">
        <v>154</v>
      </c>
      <c r="D51" s="6" t="s">
        <v>160</v>
      </c>
      <c r="E51" s="10">
        <v>0</v>
      </c>
      <c r="F51" s="10" t="s">
        <v>55</v>
      </c>
      <c r="G51" s="10" t="s">
        <v>55</v>
      </c>
      <c r="H51" s="10">
        <v>0</v>
      </c>
      <c r="I51" s="10">
        <v>0</v>
      </c>
      <c r="J51" s="10">
        <v>0</v>
      </c>
      <c r="K51" s="10">
        <v>0</v>
      </c>
    </row>
    <row r="52" spans="1:11" ht="75" customHeight="1" x14ac:dyDescent="0.15">
      <c r="A52" s="7" t="s">
        <v>161</v>
      </c>
      <c r="B52" s="6" t="s">
        <v>162</v>
      </c>
      <c r="C52" s="6" t="s">
        <v>154</v>
      </c>
      <c r="D52" s="6" t="s">
        <v>163</v>
      </c>
      <c r="E52" s="10">
        <v>2735428.35</v>
      </c>
      <c r="F52" s="10">
        <v>2537428.35</v>
      </c>
      <c r="G52" s="10" t="s">
        <v>55</v>
      </c>
      <c r="H52" s="10">
        <v>198000</v>
      </c>
      <c r="I52" s="10">
        <v>2735428.35</v>
      </c>
      <c r="J52" s="10">
        <v>2735428.35</v>
      </c>
      <c r="K52" s="10">
        <v>0</v>
      </c>
    </row>
    <row r="53" spans="1:11" ht="50.1" customHeight="1" x14ac:dyDescent="0.15">
      <c r="A53" s="7" t="s">
        <v>164</v>
      </c>
      <c r="B53" s="6" t="s">
        <v>165</v>
      </c>
      <c r="C53" s="6" t="s">
        <v>154</v>
      </c>
      <c r="D53" s="6" t="s">
        <v>151</v>
      </c>
      <c r="E53" s="10">
        <v>0</v>
      </c>
      <c r="F53" s="10" t="s">
        <v>55</v>
      </c>
      <c r="G53" s="10" t="s">
        <v>55</v>
      </c>
      <c r="H53" s="10">
        <v>0</v>
      </c>
      <c r="I53" s="10">
        <v>0</v>
      </c>
      <c r="J53" s="10">
        <v>0</v>
      </c>
      <c r="K53" s="10">
        <v>0</v>
      </c>
    </row>
    <row r="54" spans="1:11" ht="24.95" customHeight="1" x14ac:dyDescent="0.15">
      <c r="A54" s="7" t="s">
        <v>166</v>
      </c>
      <c r="B54" s="6" t="s">
        <v>167</v>
      </c>
      <c r="C54" s="6" t="s">
        <v>154</v>
      </c>
      <c r="D54" s="6" t="s">
        <v>168</v>
      </c>
      <c r="E54" s="10">
        <v>0</v>
      </c>
      <c r="F54" s="10" t="s">
        <v>55</v>
      </c>
      <c r="G54" s="10" t="s">
        <v>55</v>
      </c>
      <c r="H54" s="10">
        <v>0</v>
      </c>
      <c r="I54" s="10">
        <v>0</v>
      </c>
      <c r="J54" s="10">
        <v>0</v>
      </c>
      <c r="K54" s="10">
        <v>0</v>
      </c>
    </row>
    <row r="55" spans="1:11" ht="50.1" customHeight="1" x14ac:dyDescent="0.15">
      <c r="A55" s="7" t="s">
        <v>169</v>
      </c>
      <c r="B55" s="6" t="s">
        <v>170</v>
      </c>
      <c r="C55" s="6" t="s">
        <v>171</v>
      </c>
      <c r="D55" s="6"/>
      <c r="E55" s="10">
        <v>266354</v>
      </c>
      <c r="F55" s="10">
        <v>166354</v>
      </c>
      <c r="G55" s="10" t="s">
        <v>55</v>
      </c>
      <c r="H55" s="10">
        <v>100000</v>
      </c>
      <c r="I55" s="10">
        <v>266354</v>
      </c>
      <c r="J55" s="10">
        <v>266354</v>
      </c>
      <c r="K55" s="10">
        <v>0</v>
      </c>
    </row>
    <row r="56" spans="1:11" ht="63" customHeight="1" x14ac:dyDescent="0.15">
      <c r="A56" s="7" t="s">
        <v>155</v>
      </c>
      <c r="B56" s="6" t="s">
        <v>172</v>
      </c>
      <c r="C56" s="6" t="s">
        <v>171</v>
      </c>
      <c r="D56" s="6" t="s">
        <v>157</v>
      </c>
      <c r="E56" s="10">
        <v>0</v>
      </c>
      <c r="F56" s="10" t="s">
        <v>55</v>
      </c>
      <c r="G56" s="10" t="s">
        <v>55</v>
      </c>
      <c r="H56" s="10">
        <v>0</v>
      </c>
      <c r="I56" s="10">
        <v>0</v>
      </c>
      <c r="J56" s="10">
        <v>0</v>
      </c>
      <c r="K56" s="10">
        <v>0</v>
      </c>
    </row>
    <row r="57" spans="1:11" ht="24.95" customHeight="1" x14ac:dyDescent="0.15">
      <c r="A57" s="7" t="s">
        <v>158</v>
      </c>
      <c r="B57" s="6" t="s">
        <v>173</v>
      </c>
      <c r="C57" s="6" t="s">
        <v>171</v>
      </c>
      <c r="D57" s="6" t="s">
        <v>160</v>
      </c>
      <c r="E57" s="10">
        <v>0</v>
      </c>
      <c r="F57" s="10" t="s">
        <v>55</v>
      </c>
      <c r="G57" s="10" t="s">
        <v>55</v>
      </c>
      <c r="H57" s="10">
        <v>0</v>
      </c>
      <c r="I57" s="10">
        <v>0</v>
      </c>
      <c r="J57" s="10">
        <v>0</v>
      </c>
      <c r="K57" s="10">
        <v>0</v>
      </c>
    </row>
    <row r="58" spans="1:11" ht="75" customHeight="1" x14ac:dyDescent="0.15">
      <c r="A58" s="7" t="s">
        <v>161</v>
      </c>
      <c r="B58" s="6" t="s">
        <v>174</v>
      </c>
      <c r="C58" s="6" t="s">
        <v>171</v>
      </c>
      <c r="D58" s="6" t="s">
        <v>163</v>
      </c>
      <c r="E58" s="10">
        <v>266354</v>
      </c>
      <c r="F58" s="10">
        <v>166354</v>
      </c>
      <c r="G58" s="10" t="s">
        <v>55</v>
      </c>
      <c r="H58" s="10">
        <v>100000</v>
      </c>
      <c r="I58" s="10">
        <v>266354</v>
      </c>
      <c r="J58" s="10">
        <v>266354</v>
      </c>
      <c r="K58" s="10">
        <v>0</v>
      </c>
    </row>
    <row r="59" spans="1:11" ht="50.1" customHeight="1" x14ac:dyDescent="0.15">
      <c r="A59" s="7" t="s">
        <v>164</v>
      </c>
      <c r="B59" s="6" t="s">
        <v>175</v>
      </c>
      <c r="C59" s="6" t="s">
        <v>171</v>
      </c>
      <c r="D59" s="6" t="s">
        <v>151</v>
      </c>
      <c r="E59" s="10">
        <v>0</v>
      </c>
      <c r="F59" s="10" t="s">
        <v>55</v>
      </c>
      <c r="G59" s="10" t="s">
        <v>55</v>
      </c>
      <c r="H59" s="10">
        <v>0</v>
      </c>
      <c r="I59" s="10">
        <v>0</v>
      </c>
      <c r="J59" s="10">
        <v>0</v>
      </c>
      <c r="K59" s="10">
        <v>0</v>
      </c>
    </row>
    <row r="60" spans="1:11" ht="75" customHeight="1" x14ac:dyDescent="0.15">
      <c r="A60" s="7" t="s">
        <v>176</v>
      </c>
      <c r="B60" s="6" t="s">
        <v>177</v>
      </c>
      <c r="C60" s="6" t="s">
        <v>178</v>
      </c>
      <c r="D60" s="6"/>
      <c r="E60" s="10">
        <v>176695159.12</v>
      </c>
      <c r="F60" s="10">
        <v>150495734.78</v>
      </c>
      <c r="G60" s="10" t="s">
        <v>55</v>
      </c>
      <c r="H60" s="10">
        <v>26199424.34</v>
      </c>
      <c r="I60" s="10">
        <v>176695159.12</v>
      </c>
      <c r="J60" s="10">
        <v>176695159.12</v>
      </c>
      <c r="K60" s="10">
        <v>0</v>
      </c>
    </row>
    <row r="61" spans="1:11" ht="38.1" customHeight="1" x14ac:dyDescent="0.15">
      <c r="A61" s="7" t="s">
        <v>179</v>
      </c>
      <c r="B61" s="6" t="s">
        <v>180</v>
      </c>
      <c r="C61" s="6" t="s">
        <v>178</v>
      </c>
      <c r="D61" s="6" t="s">
        <v>181</v>
      </c>
      <c r="E61" s="10">
        <v>176678418.72</v>
      </c>
      <c r="F61" s="10">
        <v>150495734.78</v>
      </c>
      <c r="G61" s="10" t="s">
        <v>55</v>
      </c>
      <c r="H61" s="10">
        <v>26182683.940000001</v>
      </c>
      <c r="I61" s="10">
        <v>176678418.72</v>
      </c>
      <c r="J61" s="10">
        <v>176678418.72</v>
      </c>
      <c r="K61" s="10">
        <v>0</v>
      </c>
    </row>
    <row r="62" spans="1:11" ht="24.95" customHeight="1" x14ac:dyDescent="0.15">
      <c r="A62" s="7" t="s">
        <v>182</v>
      </c>
      <c r="B62" s="6" t="s">
        <v>183</v>
      </c>
      <c r="C62" s="6" t="s">
        <v>178</v>
      </c>
      <c r="D62" s="6"/>
      <c r="E62" s="10">
        <v>16740.400000000001</v>
      </c>
      <c r="F62" s="10" t="s">
        <v>55</v>
      </c>
      <c r="G62" s="10" t="s">
        <v>55</v>
      </c>
      <c r="H62" s="10">
        <v>16740.400000000001</v>
      </c>
      <c r="I62" s="10">
        <v>16740.400000000001</v>
      </c>
      <c r="J62" s="10">
        <v>16740.400000000001</v>
      </c>
      <c r="K62" s="10">
        <v>0</v>
      </c>
    </row>
    <row r="63" spans="1:11" ht="24.95" customHeight="1" x14ac:dyDescent="0.15">
      <c r="A63" s="7" t="s">
        <v>184</v>
      </c>
      <c r="B63" s="6" t="s">
        <v>185</v>
      </c>
      <c r="C63" s="6" t="s">
        <v>186</v>
      </c>
      <c r="D63" s="6"/>
      <c r="E63" s="10">
        <v>473998.1</v>
      </c>
      <c r="F63" s="10" t="s">
        <v>55</v>
      </c>
      <c r="G63" s="10" t="s">
        <v>55</v>
      </c>
      <c r="H63" s="10">
        <v>473998.1</v>
      </c>
      <c r="I63" s="10">
        <v>473998.1</v>
      </c>
      <c r="J63" s="10">
        <v>473998.1</v>
      </c>
      <c r="K63" s="10">
        <v>0</v>
      </c>
    </row>
    <row r="64" spans="1:11" ht="63" customHeight="1" x14ac:dyDescent="0.15">
      <c r="A64" s="7" t="s">
        <v>187</v>
      </c>
      <c r="B64" s="6" t="s">
        <v>188</v>
      </c>
      <c r="C64" s="6" t="s">
        <v>189</v>
      </c>
      <c r="D64" s="6" t="s">
        <v>190</v>
      </c>
      <c r="E64" s="10">
        <v>473998.1</v>
      </c>
      <c r="F64" s="10" t="s">
        <v>55</v>
      </c>
      <c r="G64" s="10" t="s">
        <v>55</v>
      </c>
      <c r="H64" s="10">
        <v>473998.1</v>
      </c>
      <c r="I64" s="10">
        <v>473998.1</v>
      </c>
      <c r="J64" s="10">
        <v>473998.1</v>
      </c>
      <c r="K64" s="10">
        <v>0</v>
      </c>
    </row>
    <row r="65" spans="1:11" ht="63" customHeight="1" x14ac:dyDescent="0.15">
      <c r="A65" s="7" t="s">
        <v>191</v>
      </c>
      <c r="B65" s="6" t="s">
        <v>192</v>
      </c>
      <c r="C65" s="6" t="s">
        <v>193</v>
      </c>
      <c r="D65" s="6" t="s">
        <v>190</v>
      </c>
      <c r="E65" s="10">
        <v>473998.1</v>
      </c>
      <c r="F65" s="10" t="s">
        <v>55</v>
      </c>
      <c r="G65" s="10" t="s">
        <v>55</v>
      </c>
      <c r="H65" s="10">
        <v>473998.1</v>
      </c>
      <c r="I65" s="10">
        <v>473998.1</v>
      </c>
      <c r="J65" s="10">
        <v>473998.1</v>
      </c>
      <c r="K65" s="10">
        <v>0</v>
      </c>
    </row>
    <row r="66" spans="1:11" ht="50.1" customHeight="1" x14ac:dyDescent="0.15">
      <c r="A66" s="7" t="s">
        <v>194</v>
      </c>
      <c r="B66" s="6" t="s">
        <v>195</v>
      </c>
      <c r="C66" s="6" t="s">
        <v>196</v>
      </c>
      <c r="D66" s="6"/>
      <c r="E66" s="10">
        <v>0</v>
      </c>
      <c r="F66" s="10" t="s">
        <v>55</v>
      </c>
      <c r="G66" s="10" t="s">
        <v>55</v>
      </c>
      <c r="H66" s="10">
        <v>0</v>
      </c>
      <c r="I66" s="10">
        <v>0</v>
      </c>
      <c r="J66" s="10">
        <v>0</v>
      </c>
      <c r="K66" s="10">
        <v>0</v>
      </c>
    </row>
    <row r="67" spans="1:11" ht="24.95" customHeight="1" x14ac:dyDescent="0.15">
      <c r="A67" s="7" t="s">
        <v>197</v>
      </c>
      <c r="B67" s="6" t="s">
        <v>198</v>
      </c>
      <c r="C67" s="6" t="s">
        <v>196</v>
      </c>
      <c r="D67" s="6" t="s">
        <v>199</v>
      </c>
      <c r="E67" s="10">
        <v>0</v>
      </c>
      <c r="F67" s="10" t="s">
        <v>55</v>
      </c>
      <c r="G67" s="10" t="s">
        <v>55</v>
      </c>
      <c r="H67" s="10">
        <v>0</v>
      </c>
      <c r="I67" s="10">
        <v>0</v>
      </c>
      <c r="J67" s="10">
        <v>0</v>
      </c>
      <c r="K67" s="10">
        <v>0</v>
      </c>
    </row>
    <row r="68" spans="1:11" ht="63" customHeight="1" x14ac:dyDescent="0.15">
      <c r="A68" s="7" t="s">
        <v>200</v>
      </c>
      <c r="B68" s="6" t="s">
        <v>201</v>
      </c>
      <c r="C68" s="6" t="s">
        <v>196</v>
      </c>
      <c r="D68" s="6" t="s">
        <v>202</v>
      </c>
      <c r="E68" s="10">
        <v>0</v>
      </c>
      <c r="F68" s="10" t="s">
        <v>55</v>
      </c>
      <c r="G68" s="10" t="s">
        <v>55</v>
      </c>
      <c r="H68" s="10">
        <v>0</v>
      </c>
      <c r="I68" s="10">
        <v>0</v>
      </c>
      <c r="J68" s="10">
        <v>0</v>
      </c>
      <c r="K68" s="10">
        <v>0</v>
      </c>
    </row>
    <row r="69" spans="1:11" ht="99.95" customHeight="1" x14ac:dyDescent="0.15">
      <c r="A69" s="7" t="s">
        <v>203</v>
      </c>
      <c r="B69" s="6" t="s">
        <v>204</v>
      </c>
      <c r="C69" s="6" t="s">
        <v>205</v>
      </c>
      <c r="D69" s="6" t="s">
        <v>202</v>
      </c>
      <c r="E69" s="10">
        <v>0</v>
      </c>
      <c r="F69" s="10" t="s">
        <v>55</v>
      </c>
      <c r="G69" s="10" t="s">
        <v>55</v>
      </c>
      <c r="H69" s="10">
        <v>0</v>
      </c>
      <c r="I69" s="10">
        <v>0</v>
      </c>
      <c r="J69" s="10">
        <v>0</v>
      </c>
      <c r="K69" s="10">
        <v>0</v>
      </c>
    </row>
    <row r="70" spans="1:11" ht="24.95" customHeight="1" x14ac:dyDescent="0.15">
      <c r="A70" s="7" t="s">
        <v>206</v>
      </c>
      <c r="B70" s="6" t="s">
        <v>207</v>
      </c>
      <c r="C70" s="6" t="s">
        <v>208</v>
      </c>
      <c r="D70" s="6" t="s">
        <v>199</v>
      </c>
      <c r="E70" s="10">
        <v>0</v>
      </c>
      <c r="F70" s="10" t="s">
        <v>55</v>
      </c>
      <c r="G70" s="10" t="s">
        <v>55</v>
      </c>
      <c r="H70" s="10">
        <v>0</v>
      </c>
      <c r="I70" s="10">
        <v>0</v>
      </c>
      <c r="J70" s="10">
        <v>0</v>
      </c>
      <c r="K70" s="10">
        <v>0</v>
      </c>
    </row>
    <row r="71" spans="1:11" ht="24.95" customHeight="1" x14ac:dyDescent="0.15">
      <c r="A71" s="7" t="s">
        <v>209</v>
      </c>
      <c r="B71" s="6" t="s">
        <v>210</v>
      </c>
      <c r="C71" s="6" t="s">
        <v>211</v>
      </c>
      <c r="D71" s="6"/>
      <c r="E71" s="10">
        <v>15762954.529999999</v>
      </c>
      <c r="F71" s="10">
        <v>14640413.73</v>
      </c>
      <c r="G71" s="10" t="s">
        <v>55</v>
      </c>
      <c r="H71" s="10">
        <v>1122540.8</v>
      </c>
      <c r="I71" s="10">
        <v>15762954.529999999</v>
      </c>
      <c r="J71" s="10">
        <v>15762954.529999999</v>
      </c>
      <c r="K71" s="10">
        <v>0</v>
      </c>
    </row>
    <row r="72" spans="1:11" ht="38.1" customHeight="1" x14ac:dyDescent="0.15">
      <c r="A72" s="7" t="s">
        <v>212</v>
      </c>
      <c r="B72" s="6" t="s">
        <v>213</v>
      </c>
      <c r="C72" s="6" t="s">
        <v>214</v>
      </c>
      <c r="D72" s="6" t="s">
        <v>215</v>
      </c>
      <c r="E72" s="10">
        <v>14039082</v>
      </c>
      <c r="F72" s="10">
        <v>14039082</v>
      </c>
      <c r="G72" s="10" t="s">
        <v>55</v>
      </c>
      <c r="H72" s="10">
        <v>0</v>
      </c>
      <c r="I72" s="10">
        <v>14039082</v>
      </c>
      <c r="J72" s="10">
        <v>14039082</v>
      </c>
      <c r="K72" s="10">
        <v>0</v>
      </c>
    </row>
    <row r="73" spans="1:11" ht="75" customHeight="1" x14ac:dyDescent="0.15">
      <c r="A73" s="7" t="s">
        <v>216</v>
      </c>
      <c r="B73" s="6" t="s">
        <v>217</v>
      </c>
      <c r="C73" s="6" t="s">
        <v>218</v>
      </c>
      <c r="D73" s="6" t="s">
        <v>215</v>
      </c>
      <c r="E73" s="10">
        <v>800001.73</v>
      </c>
      <c r="F73" s="10">
        <v>601331.73</v>
      </c>
      <c r="G73" s="10" t="s">
        <v>55</v>
      </c>
      <c r="H73" s="10">
        <v>198670</v>
      </c>
      <c r="I73" s="10">
        <v>800001.73</v>
      </c>
      <c r="J73" s="10">
        <v>800001.73</v>
      </c>
      <c r="K73" s="10">
        <v>0</v>
      </c>
    </row>
    <row r="74" spans="1:11" ht="50.1" customHeight="1" x14ac:dyDescent="0.15">
      <c r="A74" s="7" t="s">
        <v>219</v>
      </c>
      <c r="B74" s="6" t="s">
        <v>220</v>
      </c>
      <c r="C74" s="6" t="s">
        <v>221</v>
      </c>
      <c r="D74" s="6"/>
      <c r="E74" s="10">
        <v>923870.8</v>
      </c>
      <c r="F74" s="10" t="s">
        <v>55</v>
      </c>
      <c r="G74" s="10" t="s">
        <v>55</v>
      </c>
      <c r="H74" s="10">
        <v>923870.8</v>
      </c>
      <c r="I74" s="10">
        <v>923870.8</v>
      </c>
      <c r="J74" s="10">
        <v>923870.8</v>
      </c>
      <c r="K74" s="10">
        <v>0</v>
      </c>
    </row>
    <row r="75" spans="1:11" ht="24.95" customHeight="1" x14ac:dyDescent="0.15">
      <c r="A75" s="7" t="s">
        <v>222</v>
      </c>
      <c r="B75" s="6" t="s">
        <v>223</v>
      </c>
      <c r="C75" s="6" t="s">
        <v>221</v>
      </c>
      <c r="D75" s="6" t="s">
        <v>224</v>
      </c>
      <c r="E75" s="10">
        <v>605870.80000000005</v>
      </c>
      <c r="F75" s="10" t="s">
        <v>55</v>
      </c>
      <c r="G75" s="10" t="s">
        <v>55</v>
      </c>
      <c r="H75" s="10">
        <v>605870.80000000005</v>
      </c>
      <c r="I75" s="10">
        <v>605870.80000000005</v>
      </c>
      <c r="J75" s="10">
        <v>605870.80000000005</v>
      </c>
      <c r="K75" s="10">
        <v>0</v>
      </c>
    </row>
    <row r="76" spans="1:11" ht="24.95" customHeight="1" x14ac:dyDescent="0.15">
      <c r="A76" s="7" t="s">
        <v>225</v>
      </c>
      <c r="B76" s="6" t="s">
        <v>226</v>
      </c>
      <c r="C76" s="6" t="s">
        <v>221</v>
      </c>
      <c r="D76" s="6" t="s">
        <v>202</v>
      </c>
      <c r="E76" s="10">
        <v>77900</v>
      </c>
      <c r="F76" s="10" t="s">
        <v>55</v>
      </c>
      <c r="G76" s="10" t="s">
        <v>55</v>
      </c>
      <c r="H76" s="10">
        <v>77900</v>
      </c>
      <c r="I76" s="10">
        <v>77900</v>
      </c>
      <c r="J76" s="10">
        <v>77900</v>
      </c>
      <c r="K76" s="10">
        <v>0</v>
      </c>
    </row>
    <row r="77" spans="1:11" ht="24.95" customHeight="1" x14ac:dyDescent="0.15">
      <c r="A77" s="7" t="s">
        <v>227</v>
      </c>
      <c r="B77" s="6" t="s">
        <v>228</v>
      </c>
      <c r="C77" s="6" t="s">
        <v>221</v>
      </c>
      <c r="D77" s="6" t="s">
        <v>229</v>
      </c>
      <c r="E77" s="10">
        <v>240100</v>
      </c>
      <c r="F77" s="10" t="s">
        <v>55</v>
      </c>
      <c r="G77" s="10" t="s">
        <v>55</v>
      </c>
      <c r="H77" s="10">
        <v>240100</v>
      </c>
      <c r="I77" s="10">
        <v>240100</v>
      </c>
      <c r="J77" s="10">
        <v>240100</v>
      </c>
      <c r="K77" s="10">
        <v>0</v>
      </c>
    </row>
    <row r="78" spans="1:11" ht="24.95" customHeight="1" x14ac:dyDescent="0.15">
      <c r="A78" s="7" t="s">
        <v>230</v>
      </c>
      <c r="B78" s="6" t="s">
        <v>231</v>
      </c>
      <c r="C78" s="6" t="s">
        <v>54</v>
      </c>
      <c r="D78" s="6"/>
      <c r="E78" s="10">
        <v>0</v>
      </c>
      <c r="F78" s="10" t="s">
        <v>55</v>
      </c>
      <c r="G78" s="10" t="s">
        <v>55</v>
      </c>
      <c r="H78" s="10">
        <v>0</v>
      </c>
      <c r="I78" s="10">
        <v>0</v>
      </c>
      <c r="J78" s="10">
        <v>0</v>
      </c>
      <c r="K78" s="10">
        <v>0</v>
      </c>
    </row>
    <row r="79" spans="1:11" ht="38.1" customHeight="1" x14ac:dyDescent="0.15">
      <c r="A79" s="7" t="s">
        <v>232</v>
      </c>
      <c r="B79" s="6" t="s">
        <v>233</v>
      </c>
      <c r="C79" s="6" t="s">
        <v>234</v>
      </c>
      <c r="D79" s="6" t="s">
        <v>235</v>
      </c>
      <c r="E79" s="10">
        <v>0</v>
      </c>
      <c r="F79" s="10" t="s">
        <v>55</v>
      </c>
      <c r="G79" s="10" t="s">
        <v>55</v>
      </c>
      <c r="H79" s="10">
        <v>0</v>
      </c>
      <c r="I79" s="10">
        <v>0</v>
      </c>
      <c r="J79" s="10">
        <v>0</v>
      </c>
      <c r="K79" s="10">
        <v>0</v>
      </c>
    </row>
    <row r="80" spans="1:11" ht="24.95" customHeight="1" x14ac:dyDescent="0.15">
      <c r="A80" s="7" t="s">
        <v>236</v>
      </c>
      <c r="B80" s="6" t="s">
        <v>237</v>
      </c>
      <c r="C80" s="6" t="s">
        <v>238</v>
      </c>
      <c r="D80" s="6" t="s">
        <v>235</v>
      </c>
      <c r="E80" s="10">
        <v>0</v>
      </c>
      <c r="F80" s="10" t="s">
        <v>55</v>
      </c>
      <c r="G80" s="10" t="s">
        <v>55</v>
      </c>
      <c r="H80" s="10">
        <v>0</v>
      </c>
      <c r="I80" s="10">
        <v>0</v>
      </c>
      <c r="J80" s="10">
        <v>0</v>
      </c>
      <c r="K80" s="10">
        <v>0</v>
      </c>
    </row>
    <row r="81" spans="1:11" ht="50.1" customHeight="1" x14ac:dyDescent="0.15">
      <c r="A81" s="7" t="s">
        <v>239</v>
      </c>
      <c r="B81" s="6" t="s">
        <v>240</v>
      </c>
      <c r="C81" s="6" t="s">
        <v>241</v>
      </c>
      <c r="D81" s="6" t="s">
        <v>242</v>
      </c>
      <c r="E81" s="10">
        <v>0</v>
      </c>
      <c r="F81" s="10" t="s">
        <v>55</v>
      </c>
      <c r="G81" s="10" t="s">
        <v>55</v>
      </c>
      <c r="H81" s="10">
        <v>0</v>
      </c>
      <c r="I81" s="10">
        <v>0</v>
      </c>
      <c r="J81" s="10">
        <v>0</v>
      </c>
      <c r="K81" s="10">
        <v>0</v>
      </c>
    </row>
    <row r="82" spans="1:11" ht="50.1" customHeight="1" x14ac:dyDescent="0.15">
      <c r="A82" s="7" t="s">
        <v>243</v>
      </c>
      <c r="B82" s="6" t="s">
        <v>244</v>
      </c>
      <c r="C82" s="6" t="s">
        <v>245</v>
      </c>
      <c r="D82" s="6" t="s">
        <v>242</v>
      </c>
      <c r="E82" s="10">
        <v>0</v>
      </c>
      <c r="F82" s="10" t="s">
        <v>55</v>
      </c>
      <c r="G82" s="10" t="s">
        <v>55</v>
      </c>
      <c r="H82" s="10">
        <v>0</v>
      </c>
      <c r="I82" s="10">
        <v>0</v>
      </c>
      <c r="J82" s="10">
        <v>0</v>
      </c>
      <c r="K82" s="10">
        <v>0</v>
      </c>
    </row>
    <row r="83" spans="1:11" ht="24.95" customHeight="1" x14ac:dyDescent="0.15">
      <c r="A83" s="7" t="s">
        <v>246</v>
      </c>
      <c r="B83" s="6" t="s">
        <v>247</v>
      </c>
      <c r="C83" s="6" t="s">
        <v>248</v>
      </c>
      <c r="D83" s="6" t="s">
        <v>249</v>
      </c>
      <c r="E83" s="10">
        <v>0</v>
      </c>
      <c r="F83" s="10" t="s">
        <v>55</v>
      </c>
      <c r="G83" s="10" t="s">
        <v>55</v>
      </c>
      <c r="H83" s="10">
        <v>0</v>
      </c>
      <c r="I83" s="10">
        <v>0</v>
      </c>
      <c r="J83" s="10">
        <v>0</v>
      </c>
      <c r="K83" s="10">
        <v>0</v>
      </c>
    </row>
    <row r="84" spans="1:11" ht="63" customHeight="1" x14ac:dyDescent="0.15">
      <c r="A84" s="7" t="s">
        <v>250</v>
      </c>
      <c r="B84" s="6" t="s">
        <v>251</v>
      </c>
      <c r="C84" s="6" t="s">
        <v>248</v>
      </c>
      <c r="D84" s="6" t="s">
        <v>249</v>
      </c>
      <c r="E84" s="10">
        <v>0</v>
      </c>
      <c r="F84" s="10" t="s">
        <v>55</v>
      </c>
      <c r="G84" s="10" t="s">
        <v>55</v>
      </c>
      <c r="H84" s="10">
        <v>0</v>
      </c>
      <c r="I84" s="10">
        <v>0</v>
      </c>
      <c r="J84" s="10">
        <v>0</v>
      </c>
      <c r="K84" s="10">
        <v>0</v>
      </c>
    </row>
    <row r="85" spans="1:11" ht="50.1" customHeight="1" x14ac:dyDescent="0.15">
      <c r="A85" s="7" t="s">
        <v>252</v>
      </c>
      <c r="B85" s="6" t="s">
        <v>253</v>
      </c>
      <c r="C85" s="6" t="s">
        <v>248</v>
      </c>
      <c r="D85" s="6" t="s">
        <v>229</v>
      </c>
      <c r="E85" s="10">
        <v>0</v>
      </c>
      <c r="F85" s="10" t="s">
        <v>55</v>
      </c>
      <c r="G85" s="10" t="s">
        <v>55</v>
      </c>
      <c r="H85" s="10">
        <v>0</v>
      </c>
      <c r="I85" s="10">
        <v>0</v>
      </c>
      <c r="J85" s="10">
        <v>0</v>
      </c>
      <c r="K85" s="10">
        <v>0</v>
      </c>
    </row>
    <row r="86" spans="1:11" ht="75" customHeight="1" x14ac:dyDescent="0.15">
      <c r="A86" s="7" t="s">
        <v>254</v>
      </c>
      <c r="B86" s="6" t="s">
        <v>255</v>
      </c>
      <c r="C86" s="6" t="s">
        <v>256</v>
      </c>
      <c r="D86" s="6"/>
      <c r="E86" s="10">
        <v>0</v>
      </c>
      <c r="F86" s="10" t="s">
        <v>55</v>
      </c>
      <c r="G86" s="10" t="s">
        <v>55</v>
      </c>
      <c r="H86" s="10">
        <v>0</v>
      </c>
      <c r="I86" s="10">
        <v>0</v>
      </c>
      <c r="J86" s="10">
        <v>0</v>
      </c>
      <c r="K86" s="10">
        <v>0</v>
      </c>
    </row>
    <row r="87" spans="1:11" ht="63" customHeight="1" x14ac:dyDescent="0.15">
      <c r="A87" s="7" t="s">
        <v>250</v>
      </c>
      <c r="B87" s="6" t="s">
        <v>257</v>
      </c>
      <c r="C87" s="6" t="s">
        <v>256</v>
      </c>
      <c r="D87" s="6" t="s">
        <v>249</v>
      </c>
      <c r="E87" s="10">
        <v>0</v>
      </c>
      <c r="F87" s="10" t="s">
        <v>55</v>
      </c>
      <c r="G87" s="10" t="s">
        <v>55</v>
      </c>
      <c r="H87" s="10">
        <v>0</v>
      </c>
      <c r="I87" s="10">
        <v>0</v>
      </c>
      <c r="J87" s="10">
        <v>0</v>
      </c>
      <c r="K87" s="10">
        <v>0</v>
      </c>
    </row>
    <row r="88" spans="1:11" ht="50.1" customHeight="1" x14ac:dyDescent="0.15">
      <c r="A88" s="7" t="s">
        <v>252</v>
      </c>
      <c r="B88" s="6" t="s">
        <v>258</v>
      </c>
      <c r="C88" s="6" t="s">
        <v>256</v>
      </c>
      <c r="D88" s="6" t="s">
        <v>229</v>
      </c>
      <c r="E88" s="10">
        <v>0</v>
      </c>
      <c r="F88" s="10" t="s">
        <v>55</v>
      </c>
      <c r="G88" s="10" t="s">
        <v>55</v>
      </c>
      <c r="H88" s="10">
        <v>0</v>
      </c>
      <c r="I88" s="10">
        <v>0</v>
      </c>
      <c r="J88" s="10">
        <v>0</v>
      </c>
      <c r="K88" s="10">
        <v>0</v>
      </c>
    </row>
    <row r="89" spans="1:11" ht="50.1" customHeight="1" x14ac:dyDescent="0.15">
      <c r="A89" s="7" t="s">
        <v>259</v>
      </c>
      <c r="B89" s="6" t="s">
        <v>260</v>
      </c>
      <c r="C89" s="6" t="s">
        <v>54</v>
      </c>
      <c r="D89" s="6"/>
      <c r="E89" s="10">
        <v>1888216.5</v>
      </c>
      <c r="F89" s="10">
        <v>1416923.76</v>
      </c>
      <c r="G89" s="10" t="s">
        <v>55</v>
      </c>
      <c r="H89" s="10">
        <v>471292.74</v>
      </c>
      <c r="I89" s="10">
        <v>1888216.5</v>
      </c>
      <c r="J89" s="10">
        <v>1888216.5</v>
      </c>
      <c r="K89" s="10">
        <v>0</v>
      </c>
    </row>
    <row r="90" spans="1:11" ht="75" customHeight="1" x14ac:dyDescent="0.15">
      <c r="A90" s="7" t="s">
        <v>261</v>
      </c>
      <c r="B90" s="6" t="s">
        <v>262</v>
      </c>
      <c r="C90" s="6" t="s">
        <v>263</v>
      </c>
      <c r="D90" s="6" t="s">
        <v>264</v>
      </c>
      <c r="E90" s="10">
        <v>1888216.5</v>
      </c>
      <c r="F90" s="10">
        <v>1416923.76</v>
      </c>
      <c r="G90" s="10" t="s">
        <v>55</v>
      </c>
      <c r="H90" s="10">
        <v>471292.74</v>
      </c>
      <c r="I90" s="10">
        <v>1888216.5</v>
      </c>
      <c r="J90" s="10">
        <v>1888216.5</v>
      </c>
      <c r="K90" s="10">
        <v>0</v>
      </c>
    </row>
    <row r="91" spans="1:11" ht="24.95" customHeight="1" x14ac:dyDescent="0.15">
      <c r="A91" s="7" t="s">
        <v>265</v>
      </c>
      <c r="B91" s="6" t="s">
        <v>266</v>
      </c>
      <c r="C91" s="6" t="s">
        <v>54</v>
      </c>
      <c r="D91" s="6"/>
      <c r="E91" s="10">
        <v>705289039.47000003</v>
      </c>
      <c r="F91" s="10">
        <v>343118740.55000001</v>
      </c>
      <c r="G91" s="10">
        <v>193456000</v>
      </c>
      <c r="H91" s="10">
        <v>168714298.91999999</v>
      </c>
      <c r="I91" s="10">
        <v>511833039.47000003</v>
      </c>
      <c r="J91" s="10">
        <v>511833039.47000003</v>
      </c>
      <c r="K91" s="10">
        <v>0</v>
      </c>
    </row>
    <row r="92" spans="1:11" ht="50.1" customHeight="1" x14ac:dyDescent="0.15">
      <c r="A92" s="7" t="s">
        <v>267</v>
      </c>
      <c r="B92" s="6" t="s">
        <v>268</v>
      </c>
      <c r="C92" s="6" t="s">
        <v>235</v>
      </c>
      <c r="D92" s="6" t="s">
        <v>163</v>
      </c>
      <c r="E92" s="10">
        <v>0</v>
      </c>
      <c r="F92" s="10" t="s">
        <v>55</v>
      </c>
      <c r="G92" s="10" t="s">
        <v>55</v>
      </c>
      <c r="H92" s="10">
        <v>0</v>
      </c>
      <c r="I92" s="10">
        <v>0</v>
      </c>
      <c r="J92" s="10">
        <v>0</v>
      </c>
      <c r="K92" s="10">
        <v>0</v>
      </c>
    </row>
    <row r="93" spans="1:11" ht="50.1" customHeight="1" x14ac:dyDescent="0.15">
      <c r="A93" s="7" t="s">
        <v>269</v>
      </c>
      <c r="B93" s="6" t="s">
        <v>270</v>
      </c>
      <c r="C93" s="6" t="s">
        <v>271</v>
      </c>
      <c r="D93" s="6"/>
      <c r="E93" s="10">
        <v>193456000</v>
      </c>
      <c r="F93" s="10" t="s">
        <v>55</v>
      </c>
      <c r="G93" s="10">
        <v>193456000</v>
      </c>
      <c r="H93" s="10">
        <v>0</v>
      </c>
      <c r="I93" s="10">
        <v>0</v>
      </c>
      <c r="J93" s="10">
        <v>0</v>
      </c>
      <c r="K93" s="10">
        <v>0</v>
      </c>
    </row>
    <row r="94" spans="1:11" ht="50.1" customHeight="1" x14ac:dyDescent="0.15">
      <c r="A94" s="7" t="s">
        <v>269</v>
      </c>
      <c r="B94" s="6" t="s">
        <v>272</v>
      </c>
      <c r="C94" s="6" t="s">
        <v>271</v>
      </c>
      <c r="D94" s="6"/>
      <c r="E94" s="10">
        <v>160288000</v>
      </c>
      <c r="F94" s="10" t="s">
        <v>55</v>
      </c>
      <c r="G94" s="10">
        <v>160288000</v>
      </c>
      <c r="H94" s="10">
        <v>0</v>
      </c>
      <c r="I94" s="10">
        <v>0</v>
      </c>
      <c r="J94" s="10">
        <v>0</v>
      </c>
      <c r="K94" s="10">
        <v>0</v>
      </c>
    </row>
    <row r="95" spans="1:11" ht="50.1" customHeight="1" x14ac:dyDescent="0.15">
      <c r="A95" s="7" t="s">
        <v>269</v>
      </c>
      <c r="B95" s="6" t="s">
        <v>273</v>
      </c>
      <c r="C95" s="6" t="s">
        <v>271</v>
      </c>
      <c r="D95" s="6" t="s">
        <v>274</v>
      </c>
      <c r="E95" s="10">
        <v>154446000</v>
      </c>
      <c r="F95" s="10" t="s">
        <v>55</v>
      </c>
      <c r="G95" s="10">
        <v>154446000</v>
      </c>
      <c r="H95" s="10">
        <v>0</v>
      </c>
      <c r="I95" s="10">
        <v>0</v>
      </c>
      <c r="J95" s="10">
        <v>0</v>
      </c>
      <c r="K95" s="10">
        <v>0</v>
      </c>
    </row>
    <row r="96" spans="1:11" ht="50.1" customHeight="1" x14ac:dyDescent="0.15">
      <c r="A96" s="7" t="s">
        <v>269</v>
      </c>
      <c r="B96" s="6" t="s">
        <v>275</v>
      </c>
      <c r="C96" s="6" t="s">
        <v>271</v>
      </c>
      <c r="D96" s="6" t="s">
        <v>163</v>
      </c>
      <c r="E96" s="10">
        <v>5842000</v>
      </c>
      <c r="F96" s="10" t="s">
        <v>55</v>
      </c>
      <c r="G96" s="10">
        <v>5842000</v>
      </c>
      <c r="H96" s="10">
        <v>0</v>
      </c>
      <c r="I96" s="10">
        <v>0</v>
      </c>
      <c r="J96" s="10">
        <v>0</v>
      </c>
      <c r="K96" s="10">
        <v>0</v>
      </c>
    </row>
    <row r="97" spans="1:11" ht="24.95" customHeight="1" x14ac:dyDescent="0.15">
      <c r="A97" s="7" t="s">
        <v>276</v>
      </c>
      <c r="B97" s="6" t="s">
        <v>277</v>
      </c>
      <c r="C97" s="6" t="s">
        <v>271</v>
      </c>
      <c r="D97" s="6" t="s">
        <v>278</v>
      </c>
      <c r="E97" s="10">
        <v>0</v>
      </c>
      <c r="F97" s="10" t="s">
        <v>55</v>
      </c>
      <c r="G97" s="10" t="s">
        <v>55</v>
      </c>
      <c r="H97" s="10">
        <v>0</v>
      </c>
      <c r="I97" s="10">
        <v>0</v>
      </c>
      <c r="J97" s="10">
        <v>0</v>
      </c>
      <c r="K97" s="10">
        <v>0</v>
      </c>
    </row>
    <row r="98" spans="1:11" ht="24.95" customHeight="1" x14ac:dyDescent="0.15">
      <c r="A98" s="7" t="s">
        <v>279</v>
      </c>
      <c r="B98" s="6" t="s">
        <v>280</v>
      </c>
      <c r="C98" s="6" t="s">
        <v>271</v>
      </c>
      <c r="D98" s="6" t="s">
        <v>281</v>
      </c>
      <c r="E98" s="10">
        <v>0</v>
      </c>
      <c r="F98" s="10" t="s">
        <v>55</v>
      </c>
      <c r="G98" s="10" t="s">
        <v>55</v>
      </c>
      <c r="H98" s="10">
        <v>0</v>
      </c>
      <c r="I98" s="10">
        <v>0</v>
      </c>
      <c r="J98" s="10">
        <v>0</v>
      </c>
      <c r="K98" s="10">
        <v>0</v>
      </c>
    </row>
    <row r="99" spans="1:11" ht="24.95" customHeight="1" x14ac:dyDescent="0.15">
      <c r="A99" s="7" t="s">
        <v>282</v>
      </c>
      <c r="B99" s="6" t="s">
        <v>283</v>
      </c>
      <c r="C99" s="6" t="s">
        <v>284</v>
      </c>
      <c r="D99" s="6"/>
      <c r="E99" s="10">
        <v>425163331.08999997</v>
      </c>
      <c r="F99" s="10">
        <v>295416754.29000002</v>
      </c>
      <c r="G99" s="10" t="s">
        <v>55</v>
      </c>
      <c r="H99" s="10">
        <v>129746576.8</v>
      </c>
      <c r="I99" s="10">
        <v>425163331.08999997</v>
      </c>
      <c r="J99" s="10">
        <v>425163331.08999997</v>
      </c>
      <c r="K99" s="10">
        <v>0</v>
      </c>
    </row>
    <row r="100" spans="1:11" ht="38.1" customHeight="1" x14ac:dyDescent="0.15">
      <c r="A100" s="7" t="s">
        <v>285</v>
      </c>
      <c r="B100" s="6" t="s">
        <v>286</v>
      </c>
      <c r="C100" s="6" t="s">
        <v>284</v>
      </c>
      <c r="D100" s="6"/>
      <c r="E100" s="10">
        <v>325442674.19999999</v>
      </c>
      <c r="F100" s="10">
        <v>244827750.34</v>
      </c>
      <c r="G100" s="10" t="s">
        <v>55</v>
      </c>
      <c r="H100" s="10">
        <v>80614923.859999999</v>
      </c>
      <c r="I100" s="10">
        <v>325442674.19999999</v>
      </c>
      <c r="J100" s="10">
        <v>325442674.19999999</v>
      </c>
      <c r="K100" s="10">
        <v>0</v>
      </c>
    </row>
    <row r="101" spans="1:11" ht="38.1" customHeight="1" x14ac:dyDescent="0.15">
      <c r="A101" s="7" t="s">
        <v>287</v>
      </c>
      <c r="B101" s="6" t="s">
        <v>288</v>
      </c>
      <c r="C101" s="6" t="s">
        <v>284</v>
      </c>
      <c r="D101" s="6" t="s">
        <v>289</v>
      </c>
      <c r="E101" s="10">
        <v>6547511.5</v>
      </c>
      <c r="F101" s="10">
        <v>1316000</v>
      </c>
      <c r="G101" s="10" t="s">
        <v>55</v>
      </c>
      <c r="H101" s="10">
        <v>5231511.5</v>
      </c>
      <c r="I101" s="10">
        <v>6547511.5</v>
      </c>
      <c r="J101" s="10">
        <v>6547511.5</v>
      </c>
      <c r="K101" s="10">
        <v>0</v>
      </c>
    </row>
    <row r="102" spans="1:11" ht="24.95" customHeight="1" x14ac:dyDescent="0.15">
      <c r="A102" s="7" t="s">
        <v>158</v>
      </c>
      <c r="B102" s="6" t="s">
        <v>290</v>
      </c>
      <c r="C102" s="6" t="s">
        <v>284</v>
      </c>
      <c r="D102" s="6" t="s">
        <v>160</v>
      </c>
      <c r="E102" s="10">
        <v>0</v>
      </c>
      <c r="F102" s="10" t="s">
        <v>55</v>
      </c>
      <c r="G102" s="10" t="s">
        <v>55</v>
      </c>
      <c r="H102" s="10">
        <v>0</v>
      </c>
      <c r="I102" s="10">
        <v>0</v>
      </c>
      <c r="J102" s="10">
        <v>0</v>
      </c>
      <c r="K102" s="10">
        <v>0</v>
      </c>
    </row>
    <row r="103" spans="1:11" ht="50.1" customHeight="1" x14ac:dyDescent="0.15">
      <c r="A103" s="7" t="s">
        <v>291</v>
      </c>
      <c r="B103" s="6" t="s">
        <v>292</v>
      </c>
      <c r="C103" s="6" t="s">
        <v>284</v>
      </c>
      <c r="D103" s="6" t="s">
        <v>293</v>
      </c>
      <c r="E103" s="10">
        <v>26343991.32</v>
      </c>
      <c r="F103" s="10">
        <v>12212768.779999999</v>
      </c>
      <c r="G103" s="10" t="s">
        <v>55</v>
      </c>
      <c r="H103" s="10">
        <v>14131222.539999999</v>
      </c>
      <c r="I103" s="10">
        <v>26343991.32</v>
      </c>
      <c r="J103" s="10">
        <v>26343991.32</v>
      </c>
      <c r="K103" s="10">
        <v>0</v>
      </c>
    </row>
    <row r="104" spans="1:11" ht="24.95" customHeight="1" x14ac:dyDescent="0.15">
      <c r="A104" s="7" t="s">
        <v>294</v>
      </c>
      <c r="B104" s="6" t="s">
        <v>295</v>
      </c>
      <c r="C104" s="6" t="s">
        <v>284</v>
      </c>
      <c r="D104" s="6" t="s">
        <v>296</v>
      </c>
      <c r="E104" s="10">
        <v>884000</v>
      </c>
      <c r="F104" s="10" t="s">
        <v>55</v>
      </c>
      <c r="G104" s="10" t="s">
        <v>55</v>
      </c>
      <c r="H104" s="10">
        <v>884000</v>
      </c>
      <c r="I104" s="10">
        <v>884000</v>
      </c>
      <c r="J104" s="10">
        <v>884000</v>
      </c>
      <c r="K104" s="10">
        <v>0</v>
      </c>
    </row>
    <row r="105" spans="1:11" ht="24.95" customHeight="1" x14ac:dyDescent="0.15">
      <c r="A105" s="7" t="s">
        <v>297</v>
      </c>
      <c r="B105" s="6" t="s">
        <v>298</v>
      </c>
      <c r="C105" s="6" t="s">
        <v>284</v>
      </c>
      <c r="D105" s="6" t="s">
        <v>274</v>
      </c>
      <c r="E105" s="10">
        <v>214519544.86000001</v>
      </c>
      <c r="F105" s="10">
        <v>191067981.56</v>
      </c>
      <c r="G105" s="10" t="s">
        <v>55</v>
      </c>
      <c r="H105" s="10">
        <v>23451563.300000001</v>
      </c>
      <c r="I105" s="10">
        <v>214519544.86000001</v>
      </c>
      <c r="J105" s="10">
        <v>214519544.86000001</v>
      </c>
      <c r="K105" s="10">
        <v>0</v>
      </c>
    </row>
    <row r="106" spans="1:11" ht="24.95" customHeight="1" x14ac:dyDescent="0.15">
      <c r="A106" s="7" t="s">
        <v>299</v>
      </c>
      <c r="B106" s="6" t="s">
        <v>300</v>
      </c>
      <c r="C106" s="6" t="s">
        <v>284</v>
      </c>
      <c r="D106" s="6" t="s">
        <v>163</v>
      </c>
      <c r="E106" s="10">
        <v>76796126.519999996</v>
      </c>
      <c r="F106" s="10">
        <v>39881000</v>
      </c>
      <c r="G106" s="10" t="s">
        <v>55</v>
      </c>
      <c r="H106" s="10">
        <v>36915126.520000003</v>
      </c>
      <c r="I106" s="10">
        <v>76796126.519999996</v>
      </c>
      <c r="J106" s="10">
        <v>76796126.519999996</v>
      </c>
      <c r="K106" s="10">
        <v>0</v>
      </c>
    </row>
    <row r="107" spans="1:11" ht="24.95" customHeight="1" x14ac:dyDescent="0.15">
      <c r="A107" s="7" t="s">
        <v>301</v>
      </c>
      <c r="B107" s="6" t="s">
        <v>302</v>
      </c>
      <c r="C107" s="6" t="s">
        <v>284</v>
      </c>
      <c r="D107" s="6" t="s">
        <v>303</v>
      </c>
      <c r="E107" s="10">
        <v>351500</v>
      </c>
      <c r="F107" s="10">
        <v>350000</v>
      </c>
      <c r="G107" s="10" t="s">
        <v>55</v>
      </c>
      <c r="H107" s="10">
        <v>1500</v>
      </c>
      <c r="I107" s="10">
        <v>351500</v>
      </c>
      <c r="J107" s="10">
        <v>351500</v>
      </c>
      <c r="K107" s="10">
        <v>0</v>
      </c>
    </row>
    <row r="108" spans="1:11" ht="38.1" customHeight="1" x14ac:dyDescent="0.15">
      <c r="A108" s="7" t="s">
        <v>304</v>
      </c>
      <c r="B108" s="6" t="s">
        <v>305</v>
      </c>
      <c r="C108" s="6" t="s">
        <v>284</v>
      </c>
      <c r="D108" s="6"/>
      <c r="E108" s="10">
        <v>99714656.890000001</v>
      </c>
      <c r="F108" s="10">
        <v>50589003.950000003</v>
      </c>
      <c r="G108" s="10" t="s">
        <v>55</v>
      </c>
      <c r="H108" s="10">
        <v>49125652.939999998</v>
      </c>
      <c r="I108" s="10">
        <v>99714656.890000001</v>
      </c>
      <c r="J108" s="10">
        <v>99714656.890000001</v>
      </c>
      <c r="K108" s="10">
        <v>0</v>
      </c>
    </row>
    <row r="109" spans="1:11" ht="38.1" customHeight="1" x14ac:dyDescent="0.15">
      <c r="A109" s="7" t="s">
        <v>306</v>
      </c>
      <c r="B109" s="6" t="s">
        <v>307</v>
      </c>
      <c r="C109" s="6" t="s">
        <v>284</v>
      </c>
      <c r="D109" s="6" t="s">
        <v>308</v>
      </c>
      <c r="E109" s="10">
        <v>39696617.780000001</v>
      </c>
      <c r="F109" s="10" t="s">
        <v>55</v>
      </c>
      <c r="G109" s="10" t="s">
        <v>55</v>
      </c>
      <c r="H109" s="10">
        <v>39696617.780000001</v>
      </c>
      <c r="I109" s="10">
        <v>39696617.780000001</v>
      </c>
      <c r="J109" s="10">
        <v>39696617.780000001</v>
      </c>
      <c r="K109" s="10">
        <v>0</v>
      </c>
    </row>
    <row r="110" spans="1:11" ht="24.95" customHeight="1" x14ac:dyDescent="0.15">
      <c r="A110" s="7" t="s">
        <v>309</v>
      </c>
      <c r="B110" s="6" t="s">
        <v>310</v>
      </c>
      <c r="C110" s="6" t="s">
        <v>284</v>
      </c>
      <c r="D110" s="6" t="s">
        <v>189</v>
      </c>
      <c r="E110" s="10">
        <v>0</v>
      </c>
      <c r="F110" s="10" t="s">
        <v>55</v>
      </c>
      <c r="G110" s="10" t="s">
        <v>55</v>
      </c>
      <c r="H110" s="10">
        <v>0</v>
      </c>
      <c r="I110" s="10">
        <v>0</v>
      </c>
      <c r="J110" s="10">
        <v>0</v>
      </c>
      <c r="K110" s="10">
        <v>0</v>
      </c>
    </row>
    <row r="111" spans="1:11" ht="24.95" customHeight="1" x14ac:dyDescent="0.15">
      <c r="A111" s="7" t="s">
        <v>311</v>
      </c>
      <c r="B111" s="6" t="s">
        <v>312</v>
      </c>
      <c r="C111" s="6" t="s">
        <v>284</v>
      </c>
      <c r="D111" s="6" t="s">
        <v>313</v>
      </c>
      <c r="E111" s="10">
        <v>0</v>
      </c>
      <c r="F111" s="10" t="s">
        <v>55</v>
      </c>
      <c r="G111" s="10" t="s">
        <v>55</v>
      </c>
      <c r="H111" s="10">
        <v>0</v>
      </c>
      <c r="I111" s="10">
        <v>0</v>
      </c>
      <c r="J111" s="10">
        <v>0</v>
      </c>
      <c r="K111" s="10">
        <v>0</v>
      </c>
    </row>
    <row r="112" spans="1:11" ht="50.1" customHeight="1" x14ac:dyDescent="0.15">
      <c r="A112" s="7" t="s">
        <v>314</v>
      </c>
      <c r="B112" s="6" t="s">
        <v>315</v>
      </c>
      <c r="C112" s="6" t="s">
        <v>284</v>
      </c>
      <c r="D112" s="6" t="s">
        <v>316</v>
      </c>
      <c r="E112" s="10">
        <v>0</v>
      </c>
      <c r="F112" s="10" t="s">
        <v>55</v>
      </c>
      <c r="G112" s="10" t="s">
        <v>55</v>
      </c>
      <c r="H112" s="10">
        <v>0</v>
      </c>
      <c r="I112" s="10">
        <v>0</v>
      </c>
      <c r="J112" s="10">
        <v>0</v>
      </c>
      <c r="K112" s="10">
        <v>0</v>
      </c>
    </row>
    <row r="113" spans="1:11" ht="24.95" customHeight="1" x14ac:dyDescent="0.15">
      <c r="A113" s="7" t="s">
        <v>317</v>
      </c>
      <c r="B113" s="6" t="s">
        <v>318</v>
      </c>
      <c r="C113" s="6" t="s">
        <v>284</v>
      </c>
      <c r="D113" s="6" t="s">
        <v>319</v>
      </c>
      <c r="E113" s="10">
        <v>1458350.39</v>
      </c>
      <c r="F113" s="10" t="s">
        <v>55</v>
      </c>
      <c r="G113" s="10" t="s">
        <v>55</v>
      </c>
      <c r="H113" s="10">
        <v>1458350.39</v>
      </c>
      <c r="I113" s="10">
        <v>1458350.39</v>
      </c>
      <c r="J113" s="10">
        <v>1458350.39</v>
      </c>
      <c r="K113" s="10">
        <v>0</v>
      </c>
    </row>
    <row r="114" spans="1:11" ht="24.95" customHeight="1" x14ac:dyDescent="0.15">
      <c r="A114" s="7" t="s">
        <v>320</v>
      </c>
      <c r="B114" s="6" t="s">
        <v>321</v>
      </c>
      <c r="C114" s="6" t="s">
        <v>284</v>
      </c>
      <c r="D114" s="6" t="s">
        <v>322</v>
      </c>
      <c r="E114" s="10">
        <v>3300000</v>
      </c>
      <c r="F114" s="10">
        <v>3300000</v>
      </c>
      <c r="G114" s="10" t="s">
        <v>55</v>
      </c>
      <c r="H114" s="10">
        <v>0</v>
      </c>
      <c r="I114" s="10">
        <v>3300000</v>
      </c>
      <c r="J114" s="10">
        <v>3300000</v>
      </c>
      <c r="K114" s="10">
        <v>0</v>
      </c>
    </row>
    <row r="115" spans="1:11" ht="24.95" customHeight="1" x14ac:dyDescent="0.15">
      <c r="A115" s="7" t="s">
        <v>323</v>
      </c>
      <c r="B115" s="6" t="s">
        <v>324</v>
      </c>
      <c r="C115" s="6" t="s">
        <v>284</v>
      </c>
      <c r="D115" s="6" t="s">
        <v>281</v>
      </c>
      <c r="E115" s="10">
        <v>9793279.7799999993</v>
      </c>
      <c r="F115" s="10">
        <v>6293279.7800000003</v>
      </c>
      <c r="G115" s="10" t="s">
        <v>55</v>
      </c>
      <c r="H115" s="10">
        <v>3500000</v>
      </c>
      <c r="I115" s="10">
        <v>9793279.7799999993</v>
      </c>
      <c r="J115" s="10">
        <v>9793279.7799999993</v>
      </c>
      <c r="K115" s="10">
        <v>0</v>
      </c>
    </row>
    <row r="116" spans="1:11" ht="24.95" customHeight="1" x14ac:dyDescent="0.15">
      <c r="A116" s="7" t="s">
        <v>325</v>
      </c>
      <c r="B116" s="6" t="s">
        <v>326</v>
      </c>
      <c r="C116" s="6" t="s">
        <v>284</v>
      </c>
      <c r="D116" s="6" t="s">
        <v>327</v>
      </c>
      <c r="E116" s="10">
        <v>1500000</v>
      </c>
      <c r="F116" s="10">
        <v>1500000</v>
      </c>
      <c r="G116" s="10" t="s">
        <v>55</v>
      </c>
      <c r="H116" s="10">
        <v>0</v>
      </c>
      <c r="I116" s="10">
        <v>1500000</v>
      </c>
      <c r="J116" s="10">
        <v>1500000</v>
      </c>
      <c r="K116" s="10">
        <v>0</v>
      </c>
    </row>
    <row r="117" spans="1:11" ht="24.95" customHeight="1" x14ac:dyDescent="0.15">
      <c r="A117" s="7" t="s">
        <v>328</v>
      </c>
      <c r="B117" s="6" t="s">
        <v>329</v>
      </c>
      <c r="C117" s="6" t="s">
        <v>284</v>
      </c>
      <c r="D117" s="6" t="s">
        <v>330</v>
      </c>
      <c r="E117" s="10">
        <v>42966408.939999998</v>
      </c>
      <c r="F117" s="10">
        <v>38495724.170000002</v>
      </c>
      <c r="G117" s="10" t="s">
        <v>55</v>
      </c>
      <c r="H117" s="10">
        <v>4470684.7699999996</v>
      </c>
      <c r="I117" s="10">
        <v>42966408.939999998</v>
      </c>
      <c r="J117" s="10">
        <v>42966408.939999998</v>
      </c>
      <c r="K117" s="10">
        <v>0</v>
      </c>
    </row>
    <row r="118" spans="1:11" ht="50.1" customHeight="1" x14ac:dyDescent="0.15">
      <c r="A118" s="7" t="s">
        <v>331</v>
      </c>
      <c r="B118" s="6" t="s">
        <v>332</v>
      </c>
      <c r="C118" s="6" t="s">
        <v>284</v>
      </c>
      <c r="D118" s="6" t="s">
        <v>278</v>
      </c>
      <c r="E118" s="10">
        <v>0</v>
      </c>
      <c r="F118" s="10" t="s">
        <v>55</v>
      </c>
      <c r="G118" s="10" t="s">
        <v>55</v>
      </c>
      <c r="H118" s="10">
        <v>0</v>
      </c>
      <c r="I118" s="10">
        <v>0</v>
      </c>
      <c r="J118" s="10">
        <v>0</v>
      </c>
      <c r="K118" s="10">
        <v>0</v>
      </c>
    </row>
    <row r="119" spans="1:11" ht="63" customHeight="1" x14ac:dyDescent="0.15">
      <c r="A119" s="7" t="s">
        <v>333</v>
      </c>
      <c r="B119" s="6" t="s">
        <v>334</v>
      </c>
      <c r="C119" s="6" t="s">
        <v>284</v>
      </c>
      <c r="D119" s="6" t="s">
        <v>335</v>
      </c>
      <c r="E119" s="10">
        <v>1000000</v>
      </c>
      <c r="F119" s="10">
        <v>1000000</v>
      </c>
      <c r="G119" s="10" t="s">
        <v>55</v>
      </c>
      <c r="H119" s="10">
        <v>0</v>
      </c>
      <c r="I119" s="10">
        <v>1000000</v>
      </c>
      <c r="J119" s="10">
        <v>1000000</v>
      </c>
      <c r="K119" s="10">
        <v>0</v>
      </c>
    </row>
    <row r="120" spans="1:11" ht="75" customHeight="1" x14ac:dyDescent="0.15">
      <c r="A120" s="7" t="s">
        <v>336</v>
      </c>
      <c r="B120" s="6" t="s">
        <v>337</v>
      </c>
      <c r="C120" s="6" t="s">
        <v>284</v>
      </c>
      <c r="D120" s="6" t="s">
        <v>338</v>
      </c>
      <c r="E120" s="10">
        <v>0</v>
      </c>
      <c r="F120" s="10" t="s">
        <v>55</v>
      </c>
      <c r="G120" s="10" t="s">
        <v>55</v>
      </c>
      <c r="H120" s="10">
        <v>0</v>
      </c>
      <c r="I120" s="10">
        <v>0</v>
      </c>
      <c r="J120" s="10">
        <v>0</v>
      </c>
      <c r="K120" s="10">
        <v>0</v>
      </c>
    </row>
    <row r="121" spans="1:11" ht="87.95" customHeight="1" x14ac:dyDescent="0.15">
      <c r="A121" s="7" t="s">
        <v>339</v>
      </c>
      <c r="B121" s="6" t="s">
        <v>340</v>
      </c>
      <c r="C121" s="6" t="s">
        <v>341</v>
      </c>
      <c r="D121" s="6"/>
      <c r="E121" s="10">
        <v>0</v>
      </c>
      <c r="F121" s="10" t="s">
        <v>55</v>
      </c>
      <c r="G121" s="10" t="s">
        <v>55</v>
      </c>
      <c r="H121" s="10">
        <v>0</v>
      </c>
      <c r="I121" s="10">
        <v>0</v>
      </c>
      <c r="J121" s="10">
        <v>0</v>
      </c>
      <c r="K121" s="10">
        <v>0</v>
      </c>
    </row>
    <row r="122" spans="1:11" ht="24.95" customHeight="1" x14ac:dyDescent="0.15">
      <c r="A122" s="7" t="s">
        <v>342</v>
      </c>
      <c r="B122" s="6" t="s">
        <v>343</v>
      </c>
      <c r="C122" s="6" t="s">
        <v>344</v>
      </c>
      <c r="D122" s="6" t="s">
        <v>293</v>
      </c>
      <c r="E122" s="10">
        <v>86669708.379999995</v>
      </c>
      <c r="F122" s="10">
        <v>47701986.259999998</v>
      </c>
      <c r="G122" s="10" t="s">
        <v>55</v>
      </c>
      <c r="H122" s="10">
        <v>38967722.119999997</v>
      </c>
      <c r="I122" s="10">
        <v>86669708.379999995</v>
      </c>
      <c r="J122" s="10">
        <v>86669708.379999995</v>
      </c>
      <c r="K122" s="10">
        <v>0</v>
      </c>
    </row>
    <row r="123" spans="1:11" ht="50.1" customHeight="1" x14ac:dyDescent="0.15">
      <c r="A123" s="7" t="s">
        <v>345</v>
      </c>
      <c r="B123" s="6" t="s">
        <v>346</v>
      </c>
      <c r="C123" s="6" t="s">
        <v>347</v>
      </c>
      <c r="D123" s="6"/>
      <c r="E123" s="10">
        <v>0</v>
      </c>
      <c r="F123" s="10" t="s">
        <v>55</v>
      </c>
      <c r="G123" s="10" t="s">
        <v>55</v>
      </c>
      <c r="H123" s="10">
        <v>0</v>
      </c>
      <c r="I123" s="10">
        <v>0</v>
      </c>
      <c r="J123" s="10">
        <v>0</v>
      </c>
      <c r="K123" s="10">
        <v>0</v>
      </c>
    </row>
    <row r="124" spans="1:11" ht="63" customHeight="1" x14ac:dyDescent="0.15">
      <c r="A124" s="7" t="s">
        <v>348</v>
      </c>
      <c r="B124" s="6" t="s">
        <v>349</v>
      </c>
      <c r="C124" s="6" t="s">
        <v>350</v>
      </c>
      <c r="D124" s="6"/>
      <c r="E124" s="10">
        <v>0</v>
      </c>
      <c r="F124" s="10" t="s">
        <v>55</v>
      </c>
      <c r="G124" s="10" t="s">
        <v>55</v>
      </c>
      <c r="H124" s="10">
        <v>0</v>
      </c>
      <c r="I124" s="10">
        <v>0</v>
      </c>
      <c r="J124" s="10">
        <v>0</v>
      </c>
      <c r="K124" s="10">
        <v>0</v>
      </c>
    </row>
    <row r="125" spans="1:11" ht="50.1" customHeight="1" x14ac:dyDescent="0.15">
      <c r="A125" s="7" t="s">
        <v>351</v>
      </c>
      <c r="B125" s="6" t="s">
        <v>352</v>
      </c>
      <c r="C125" s="6" t="s">
        <v>353</v>
      </c>
      <c r="D125" s="6"/>
      <c r="E125" s="10">
        <v>0</v>
      </c>
      <c r="F125" s="10" t="s">
        <v>55</v>
      </c>
      <c r="G125" s="10" t="s">
        <v>55</v>
      </c>
      <c r="H125" s="10">
        <v>0</v>
      </c>
      <c r="I125" s="10">
        <v>0</v>
      </c>
      <c r="J125" s="10">
        <v>0</v>
      </c>
      <c r="K125" s="10">
        <v>0</v>
      </c>
    </row>
    <row r="126" spans="1:11" ht="24.95" customHeight="1" x14ac:dyDescent="0.15">
      <c r="A126" s="7" t="s">
        <v>354</v>
      </c>
      <c r="B126" s="6" t="s">
        <v>355</v>
      </c>
      <c r="C126" s="6" t="s">
        <v>356</v>
      </c>
      <c r="D126" s="6"/>
      <c r="E126" s="10">
        <v>-3442862.38</v>
      </c>
      <c r="F126" s="10" t="s">
        <v>55</v>
      </c>
      <c r="G126" s="10" t="s">
        <v>55</v>
      </c>
      <c r="H126" s="10">
        <v>-3442862.38</v>
      </c>
      <c r="I126" s="10">
        <v>-3442862.38</v>
      </c>
      <c r="J126" s="10">
        <v>-3442862.38</v>
      </c>
      <c r="K126" s="10">
        <v>0</v>
      </c>
    </row>
    <row r="127" spans="1:11" ht="38.1" customHeight="1" x14ac:dyDescent="0.15">
      <c r="A127" s="7" t="s">
        <v>357</v>
      </c>
      <c r="B127" s="6" t="s">
        <v>358</v>
      </c>
      <c r="C127" s="6"/>
      <c r="D127" s="6"/>
      <c r="E127" s="10">
        <v>0</v>
      </c>
      <c r="F127" s="10" t="s">
        <v>55</v>
      </c>
      <c r="G127" s="10" t="s">
        <v>55</v>
      </c>
      <c r="H127" s="10">
        <v>0</v>
      </c>
      <c r="I127" s="10">
        <v>0</v>
      </c>
      <c r="J127" s="10">
        <v>0</v>
      </c>
      <c r="K127" s="10">
        <v>0</v>
      </c>
    </row>
    <row r="128" spans="1:11" ht="24.95" customHeight="1" x14ac:dyDescent="0.15">
      <c r="A128" s="7" t="s">
        <v>359</v>
      </c>
      <c r="B128" s="6" t="s">
        <v>360</v>
      </c>
      <c r="C128" s="6"/>
      <c r="D128" s="6"/>
      <c r="E128" s="10">
        <v>-3442862.38</v>
      </c>
      <c r="F128" s="10" t="s">
        <v>55</v>
      </c>
      <c r="G128" s="10" t="s">
        <v>55</v>
      </c>
      <c r="H128" s="10">
        <v>-3442862.38</v>
      </c>
      <c r="I128" s="10">
        <v>-3442862.38</v>
      </c>
      <c r="J128" s="10">
        <v>-3442862.38</v>
      </c>
      <c r="K128" s="10">
        <v>0</v>
      </c>
    </row>
    <row r="129" spans="1:11" ht="24.95" customHeight="1" x14ac:dyDescent="0.15">
      <c r="A129" s="7" t="s">
        <v>361</v>
      </c>
      <c r="B129" s="6" t="s">
        <v>362</v>
      </c>
      <c r="C129" s="6"/>
      <c r="D129" s="6"/>
      <c r="E129" s="10">
        <v>0</v>
      </c>
      <c r="F129" s="10" t="s">
        <v>55</v>
      </c>
      <c r="G129" s="10" t="s">
        <v>55</v>
      </c>
      <c r="H129" s="10">
        <v>0</v>
      </c>
      <c r="I129" s="10">
        <v>0</v>
      </c>
      <c r="J129" s="10">
        <v>0</v>
      </c>
      <c r="K129" s="10">
        <v>0</v>
      </c>
    </row>
    <row r="130" spans="1:11" ht="24.95" customHeight="1" x14ac:dyDescent="0.15">
      <c r="A130" s="7" t="s">
        <v>363</v>
      </c>
      <c r="B130" s="6" t="s">
        <v>364</v>
      </c>
      <c r="C130" s="6" t="s">
        <v>54</v>
      </c>
      <c r="D130" s="6"/>
      <c r="E130" s="10">
        <v>0</v>
      </c>
      <c r="F130" s="10" t="s">
        <v>55</v>
      </c>
      <c r="G130" s="10" t="s">
        <v>55</v>
      </c>
      <c r="H130" s="10">
        <v>0</v>
      </c>
      <c r="I130" s="10">
        <v>0</v>
      </c>
      <c r="J130" s="10">
        <v>0</v>
      </c>
      <c r="K130" s="10">
        <v>0</v>
      </c>
    </row>
    <row r="131" spans="1:11" ht="38.1" customHeight="1" x14ac:dyDescent="0.15">
      <c r="A131" s="7" t="s">
        <v>365</v>
      </c>
      <c r="B131" s="6" t="s">
        <v>366</v>
      </c>
      <c r="C131" s="6" t="s">
        <v>367</v>
      </c>
      <c r="D131" s="6"/>
      <c r="E131" s="10">
        <v>0</v>
      </c>
      <c r="F131" s="10" t="s">
        <v>55</v>
      </c>
      <c r="G131" s="10" t="s">
        <v>55</v>
      </c>
      <c r="H131" s="10">
        <v>0</v>
      </c>
      <c r="I131" s="10">
        <v>0</v>
      </c>
      <c r="J131" s="10">
        <v>0</v>
      </c>
      <c r="K131" s="10">
        <v>0</v>
      </c>
    </row>
    <row r="132" spans="1:11" ht="24.95" customHeight="1" x14ac:dyDescent="0.15">
      <c r="A132" s="7" t="s">
        <v>368</v>
      </c>
      <c r="B132" s="6" t="s">
        <v>369</v>
      </c>
      <c r="C132" s="6" t="s">
        <v>367</v>
      </c>
      <c r="D132" s="6"/>
      <c r="E132" s="10">
        <v>0</v>
      </c>
      <c r="F132" s="10" t="s">
        <v>55</v>
      </c>
      <c r="G132" s="10" t="s">
        <v>55</v>
      </c>
      <c r="H132" s="10">
        <v>0</v>
      </c>
      <c r="I132" s="10">
        <v>0</v>
      </c>
      <c r="J132" s="10">
        <v>0</v>
      </c>
      <c r="K132" s="10">
        <v>0</v>
      </c>
    </row>
  </sheetData>
  <sheetProtection password="B193" sheet="1" objects="1" scenarios="1"/>
  <mergeCells count="6">
    <mergeCell ref="A2:K2"/>
    <mergeCell ref="A4:A5"/>
    <mergeCell ref="B4:B5"/>
    <mergeCell ref="C4:C5"/>
    <mergeCell ref="D4:D5"/>
    <mergeCell ref="E4:K4"/>
  </mergeCells>
  <phoneticPr fontId="0" type="noConversion"/>
  <pageMargins left="0.4" right="0.4" top="0.4" bottom="0.4" header="0.1" footer="0.1"/>
  <pageSetup paperSize="9" fitToHeight="0" orientation="landscape" verticalDpi="0"/>
  <headerFooter>
    <oddHeader>&amp;R&amp;R&amp;"Verdana,полужирный" &amp;12 &amp;K00-00925616.O36.373269</oddHeader>
    <oddFooter>&amp;L&amp;L&amp;"Verdana,Полужирный"&amp;K000000&amp;L&amp;"Verdana,Полужирный"&amp;K00-014</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50"/>
  <sheetViews>
    <sheetView workbookViewId="0"/>
  </sheetViews>
  <sheetFormatPr defaultRowHeight="10.5" x14ac:dyDescent="0.15"/>
  <cols>
    <col min="1" max="1" width="9.5703125" customWidth="1"/>
    <col min="2" max="2" width="57.28515625" customWidth="1"/>
    <col min="3" max="5" width="9.5703125" customWidth="1"/>
    <col min="6" max="6" width="19.140625" customWidth="1"/>
    <col min="7" max="10" width="17.140625" customWidth="1"/>
  </cols>
  <sheetData>
    <row r="1" spans="1:10" ht="15" customHeight="1" x14ac:dyDescent="0.15"/>
    <row r="2" spans="1:10" ht="24.95" customHeight="1" x14ac:dyDescent="0.15">
      <c r="A2" s="23" t="s">
        <v>376</v>
      </c>
      <c r="B2" s="23"/>
      <c r="C2" s="23"/>
      <c r="D2" s="23"/>
      <c r="E2" s="23"/>
      <c r="F2" s="23"/>
      <c r="G2" s="23"/>
      <c r="H2" s="23"/>
      <c r="I2" s="23"/>
      <c r="J2" s="23"/>
    </row>
    <row r="3" spans="1:10" ht="15" customHeight="1" x14ac:dyDescent="0.15"/>
    <row r="4" spans="1:10" ht="24.95" customHeight="1" x14ac:dyDescent="0.15">
      <c r="A4" s="16" t="s">
        <v>377</v>
      </c>
      <c r="B4" s="16" t="s">
        <v>43</v>
      </c>
      <c r="C4" s="16" t="s">
        <v>44</v>
      </c>
      <c r="D4" s="16" t="s">
        <v>378</v>
      </c>
      <c r="E4" s="16" t="s">
        <v>45</v>
      </c>
      <c r="F4" s="16" t="s">
        <v>379</v>
      </c>
      <c r="G4" s="16" t="s">
        <v>47</v>
      </c>
      <c r="H4" s="16"/>
      <c r="I4" s="16"/>
      <c r="J4" s="16"/>
    </row>
    <row r="5" spans="1:10" ht="50.1" customHeight="1" x14ac:dyDescent="0.15">
      <c r="A5" s="16"/>
      <c r="B5" s="16"/>
      <c r="C5" s="16"/>
      <c r="D5" s="16"/>
      <c r="E5" s="16"/>
      <c r="F5" s="16"/>
      <c r="G5" s="6" t="s">
        <v>380</v>
      </c>
      <c r="H5" s="6" t="s">
        <v>381</v>
      </c>
      <c r="I5" s="6" t="s">
        <v>382</v>
      </c>
      <c r="J5" s="6" t="s">
        <v>51</v>
      </c>
    </row>
    <row r="6" spans="1:10" ht="20.100000000000001" customHeight="1" x14ac:dyDescent="0.15">
      <c r="A6" s="6">
        <v>1</v>
      </c>
      <c r="B6" s="6">
        <v>2</v>
      </c>
      <c r="C6" s="6">
        <v>3</v>
      </c>
      <c r="D6" s="6">
        <v>4</v>
      </c>
      <c r="E6" s="6">
        <v>5</v>
      </c>
      <c r="F6" s="6">
        <v>6</v>
      </c>
      <c r="G6" s="6">
        <v>7</v>
      </c>
      <c r="H6" s="6">
        <v>8</v>
      </c>
      <c r="I6" s="6">
        <v>9</v>
      </c>
      <c r="J6" s="6">
        <v>10</v>
      </c>
    </row>
    <row r="7" spans="1:10" x14ac:dyDescent="0.15">
      <c r="A7" s="6" t="s">
        <v>383</v>
      </c>
      <c r="B7" s="7" t="s">
        <v>384</v>
      </c>
      <c r="C7" s="6" t="s">
        <v>385</v>
      </c>
      <c r="D7" s="6" t="s">
        <v>55</v>
      </c>
      <c r="E7" s="6"/>
      <c r="F7" s="6"/>
      <c r="G7" s="10">
        <f>G8+G9+G11+G12+G15+G16+G18+G19+G20+G22+G23+G25+G26</f>
        <v>705289039.47000003</v>
      </c>
      <c r="H7" s="10">
        <f>H8+H9+H11+H12+H15+H16+H18+H19+H20+H22+H23+H25+H26</f>
        <v>511833039.46999997</v>
      </c>
      <c r="I7" s="10">
        <f>I8+I9+I11+I12+I15+I16+I18+I19+I20+I22+I23+I25+I26</f>
        <v>511833039.46999997</v>
      </c>
      <c r="J7" s="10" t="s">
        <v>386</v>
      </c>
    </row>
    <row r="8" spans="1:10" ht="42" x14ac:dyDescent="0.15">
      <c r="A8" s="6" t="s">
        <v>387</v>
      </c>
      <c r="B8" s="7" t="s">
        <v>388</v>
      </c>
      <c r="C8" s="6" t="s">
        <v>389</v>
      </c>
      <c r="D8" s="6" t="s">
        <v>55</v>
      </c>
      <c r="E8" s="6"/>
      <c r="F8" s="6"/>
      <c r="G8" s="10">
        <v>0</v>
      </c>
      <c r="H8" s="10">
        <v>0</v>
      </c>
      <c r="I8" s="10">
        <v>0</v>
      </c>
      <c r="J8" s="10" t="s">
        <v>386</v>
      </c>
    </row>
    <row r="9" spans="1:10" ht="42" x14ac:dyDescent="0.15">
      <c r="A9" s="6" t="s">
        <v>390</v>
      </c>
      <c r="B9" s="7" t="s">
        <v>391</v>
      </c>
      <c r="C9" s="6" t="s">
        <v>392</v>
      </c>
      <c r="D9" s="6" t="s">
        <v>55</v>
      </c>
      <c r="E9" s="6"/>
      <c r="F9" s="6"/>
      <c r="G9" s="10">
        <v>0</v>
      </c>
      <c r="H9" s="10">
        <v>0</v>
      </c>
      <c r="I9" s="10">
        <v>0</v>
      </c>
      <c r="J9" s="10" t="s">
        <v>386</v>
      </c>
    </row>
    <row r="10" spans="1:10" ht="31.5" x14ac:dyDescent="0.15">
      <c r="A10" s="6" t="s">
        <v>393</v>
      </c>
      <c r="B10" s="7" t="s">
        <v>394</v>
      </c>
      <c r="C10" s="6" t="s">
        <v>395</v>
      </c>
      <c r="D10" s="6" t="s">
        <v>55</v>
      </c>
      <c r="E10" s="6"/>
      <c r="F10" s="6"/>
      <c r="G10" s="10">
        <v>385606184.08999997</v>
      </c>
      <c r="H10" s="10">
        <v>192150184.09</v>
      </c>
      <c r="I10" s="10">
        <v>192150184.09</v>
      </c>
      <c r="J10" s="10" t="s">
        <v>386</v>
      </c>
    </row>
    <row r="11" spans="1:10" x14ac:dyDescent="0.15">
      <c r="A11" s="6" t="s">
        <v>396</v>
      </c>
      <c r="B11" s="7" t="s">
        <v>397</v>
      </c>
      <c r="C11" s="6" t="s">
        <v>398</v>
      </c>
      <c r="D11" s="6" t="s">
        <v>55</v>
      </c>
      <c r="E11" s="6"/>
      <c r="F11" s="6"/>
      <c r="G11" s="10">
        <v>0</v>
      </c>
      <c r="H11" s="10">
        <v>0</v>
      </c>
      <c r="I11" s="10">
        <v>0</v>
      </c>
      <c r="J11" s="10" t="s">
        <v>386</v>
      </c>
    </row>
    <row r="12" spans="1:10" x14ac:dyDescent="0.15">
      <c r="A12" s="6" t="s">
        <v>399</v>
      </c>
      <c r="B12" s="7" t="s">
        <v>400</v>
      </c>
      <c r="C12" s="6" t="s">
        <v>401</v>
      </c>
      <c r="D12" s="6" t="s">
        <v>55</v>
      </c>
      <c r="E12" s="6"/>
      <c r="F12" s="6"/>
      <c r="G12" s="10">
        <v>385606184.08999997</v>
      </c>
      <c r="H12" s="10">
        <v>192150184.09</v>
      </c>
      <c r="I12" s="10">
        <v>192150184.09</v>
      </c>
      <c r="J12" s="10" t="s">
        <v>386</v>
      </c>
    </row>
    <row r="13" spans="1:10" ht="42" x14ac:dyDescent="0.15">
      <c r="A13" s="6" t="s">
        <v>402</v>
      </c>
      <c r="B13" s="7" t="s">
        <v>403</v>
      </c>
      <c r="C13" s="6" t="s">
        <v>404</v>
      </c>
      <c r="D13" s="6" t="s">
        <v>55</v>
      </c>
      <c r="E13" s="6"/>
      <c r="F13" s="6"/>
      <c r="G13" s="10">
        <f>G15+G16+G18+G19+G20+G22+G23+G25+G26</f>
        <v>319682855.38</v>
      </c>
      <c r="H13" s="10">
        <f>H15+H16+H18+H19+H20+H22+H23+H25+H26</f>
        <v>319682855.38</v>
      </c>
      <c r="I13" s="10">
        <f>I15+I16+I18+I19+I20+I22+I23+I25+I26</f>
        <v>319682855.38</v>
      </c>
      <c r="J13" s="10" t="s">
        <v>386</v>
      </c>
    </row>
    <row r="14" spans="1:10" ht="31.5" x14ac:dyDescent="0.15">
      <c r="A14" s="6" t="s">
        <v>405</v>
      </c>
      <c r="B14" s="7" t="s">
        <v>406</v>
      </c>
      <c r="C14" s="6" t="s">
        <v>407</v>
      </c>
      <c r="D14" s="6" t="s">
        <v>55</v>
      </c>
      <c r="E14" s="6"/>
      <c r="F14" s="6"/>
      <c r="G14" s="10">
        <f>G15+G16</f>
        <v>265028935.41999999</v>
      </c>
      <c r="H14" s="10">
        <f>H15+H16</f>
        <v>265028935.41999999</v>
      </c>
      <c r="I14" s="10">
        <f>I15+I16</f>
        <v>265028935.41999999</v>
      </c>
      <c r="J14" s="10" t="s">
        <v>386</v>
      </c>
    </row>
    <row r="15" spans="1:10" x14ac:dyDescent="0.15">
      <c r="A15" s="6" t="s">
        <v>408</v>
      </c>
      <c r="B15" s="7" t="s">
        <v>397</v>
      </c>
      <c r="C15" s="6" t="s">
        <v>409</v>
      </c>
      <c r="D15" s="6" t="s">
        <v>55</v>
      </c>
      <c r="E15" s="6"/>
      <c r="F15" s="6"/>
      <c r="G15" s="10">
        <v>0</v>
      </c>
      <c r="H15" s="10">
        <v>0</v>
      </c>
      <c r="I15" s="10">
        <v>0</v>
      </c>
      <c r="J15" s="10" t="s">
        <v>386</v>
      </c>
    </row>
    <row r="16" spans="1:10" x14ac:dyDescent="0.15">
      <c r="A16" s="6" t="s">
        <v>410</v>
      </c>
      <c r="B16" s="7" t="s">
        <v>400</v>
      </c>
      <c r="C16" s="6" t="s">
        <v>411</v>
      </c>
      <c r="D16" s="6" t="s">
        <v>55</v>
      </c>
      <c r="E16" s="6"/>
      <c r="F16" s="6"/>
      <c r="G16" s="10">
        <v>265028935.41999999</v>
      </c>
      <c r="H16" s="10">
        <v>265028935.41999999</v>
      </c>
      <c r="I16" s="10">
        <v>265028935.41999999</v>
      </c>
      <c r="J16" s="10" t="s">
        <v>386</v>
      </c>
    </row>
    <row r="17" spans="1:10" ht="31.5" x14ac:dyDescent="0.15">
      <c r="A17" s="6" t="s">
        <v>412</v>
      </c>
      <c r="B17" s="7" t="s">
        <v>413</v>
      </c>
      <c r="C17" s="6" t="s">
        <v>414</v>
      </c>
      <c r="D17" s="6" t="s">
        <v>55</v>
      </c>
      <c r="E17" s="6"/>
      <c r="F17" s="6"/>
      <c r="G17" s="10">
        <f>G18+G19</f>
        <v>0</v>
      </c>
      <c r="H17" s="10">
        <f>H18+H19</f>
        <v>0</v>
      </c>
      <c r="I17" s="10">
        <f>I18+I19</f>
        <v>0</v>
      </c>
      <c r="J17" s="10" t="s">
        <v>386</v>
      </c>
    </row>
    <row r="18" spans="1:10" x14ac:dyDescent="0.15">
      <c r="A18" s="6" t="s">
        <v>415</v>
      </c>
      <c r="B18" s="7" t="s">
        <v>397</v>
      </c>
      <c r="C18" s="6" t="s">
        <v>416</v>
      </c>
      <c r="D18" s="6" t="s">
        <v>55</v>
      </c>
      <c r="E18" s="6"/>
      <c r="F18" s="6"/>
      <c r="G18" s="10">
        <v>0</v>
      </c>
      <c r="H18" s="10">
        <v>0</v>
      </c>
      <c r="I18" s="10">
        <v>0</v>
      </c>
      <c r="J18" s="10" t="s">
        <v>386</v>
      </c>
    </row>
    <row r="19" spans="1:10" x14ac:dyDescent="0.15">
      <c r="A19" s="6" t="s">
        <v>417</v>
      </c>
      <c r="B19" s="7" t="s">
        <v>400</v>
      </c>
      <c r="C19" s="6" t="s">
        <v>418</v>
      </c>
      <c r="D19" s="6" t="s">
        <v>55</v>
      </c>
      <c r="E19" s="6"/>
      <c r="F19" s="6"/>
      <c r="G19" s="10">
        <v>0</v>
      </c>
      <c r="H19" s="10">
        <v>0</v>
      </c>
      <c r="I19" s="10">
        <v>0</v>
      </c>
      <c r="J19" s="10" t="s">
        <v>386</v>
      </c>
    </row>
    <row r="20" spans="1:10" ht="21" x14ac:dyDescent="0.15">
      <c r="A20" s="6" t="s">
        <v>419</v>
      </c>
      <c r="B20" s="7" t="s">
        <v>420</v>
      </c>
      <c r="C20" s="6" t="s">
        <v>421</v>
      </c>
      <c r="D20" s="6" t="s">
        <v>55</v>
      </c>
      <c r="E20" s="6"/>
      <c r="F20" s="6"/>
      <c r="G20" s="10">
        <v>0</v>
      </c>
      <c r="H20" s="10">
        <v>0</v>
      </c>
      <c r="I20" s="10">
        <v>0</v>
      </c>
      <c r="J20" s="10" t="s">
        <v>386</v>
      </c>
    </row>
    <row r="21" spans="1:10" x14ac:dyDescent="0.15">
      <c r="A21" s="6" t="s">
        <v>422</v>
      </c>
      <c r="B21" s="7" t="s">
        <v>423</v>
      </c>
      <c r="C21" s="6" t="s">
        <v>424</v>
      </c>
      <c r="D21" s="6" t="s">
        <v>55</v>
      </c>
      <c r="E21" s="6"/>
      <c r="F21" s="6"/>
      <c r="G21" s="10">
        <f>G22+G23</f>
        <v>0</v>
      </c>
      <c r="H21" s="10">
        <f>H22+H23</f>
        <v>0</v>
      </c>
      <c r="I21" s="10">
        <f>I22+I23</f>
        <v>0</v>
      </c>
      <c r="J21" s="10" t="s">
        <v>386</v>
      </c>
    </row>
    <row r="22" spans="1:10" x14ac:dyDescent="0.15">
      <c r="A22" s="6" t="s">
        <v>425</v>
      </c>
      <c r="B22" s="7" t="s">
        <v>397</v>
      </c>
      <c r="C22" s="6" t="s">
        <v>426</v>
      </c>
      <c r="D22" s="6" t="s">
        <v>55</v>
      </c>
      <c r="E22" s="6"/>
      <c r="F22" s="6"/>
      <c r="G22" s="10">
        <v>0</v>
      </c>
      <c r="H22" s="10">
        <v>0</v>
      </c>
      <c r="I22" s="10">
        <v>0</v>
      </c>
      <c r="J22" s="10" t="s">
        <v>386</v>
      </c>
    </row>
    <row r="23" spans="1:10" x14ac:dyDescent="0.15">
      <c r="A23" s="6" t="s">
        <v>427</v>
      </c>
      <c r="B23" s="7" t="s">
        <v>400</v>
      </c>
      <c r="C23" s="6" t="s">
        <v>428</v>
      </c>
      <c r="D23" s="6" t="s">
        <v>55</v>
      </c>
      <c r="E23" s="6"/>
      <c r="F23" s="6"/>
      <c r="G23" s="10">
        <v>0</v>
      </c>
      <c r="H23" s="10">
        <v>0</v>
      </c>
      <c r="I23" s="10">
        <v>0</v>
      </c>
      <c r="J23" s="10" t="s">
        <v>386</v>
      </c>
    </row>
    <row r="24" spans="1:10" x14ac:dyDescent="0.15">
      <c r="A24" s="6" t="s">
        <v>429</v>
      </c>
      <c r="B24" s="7" t="s">
        <v>430</v>
      </c>
      <c r="C24" s="6" t="s">
        <v>431</v>
      </c>
      <c r="D24" s="6" t="s">
        <v>55</v>
      </c>
      <c r="E24" s="6"/>
      <c r="F24" s="6"/>
      <c r="G24" s="10">
        <f>G25+G26</f>
        <v>54653919.960000001</v>
      </c>
      <c r="H24" s="10">
        <f>H25+H26</f>
        <v>54653919.960000001</v>
      </c>
      <c r="I24" s="10">
        <f>I25+I26</f>
        <v>54653919.960000001</v>
      </c>
      <c r="J24" s="10" t="s">
        <v>386</v>
      </c>
    </row>
    <row r="25" spans="1:10" x14ac:dyDescent="0.15">
      <c r="A25" s="6" t="s">
        <v>432</v>
      </c>
      <c r="B25" s="7" t="s">
        <v>397</v>
      </c>
      <c r="C25" s="6" t="s">
        <v>433</v>
      </c>
      <c r="D25" s="6" t="s">
        <v>55</v>
      </c>
      <c r="E25" s="6"/>
      <c r="F25" s="6"/>
      <c r="G25" s="10">
        <v>0</v>
      </c>
      <c r="H25" s="10">
        <v>0</v>
      </c>
      <c r="I25" s="10">
        <v>0</v>
      </c>
      <c r="J25" s="10" t="s">
        <v>386</v>
      </c>
    </row>
    <row r="26" spans="1:10" x14ac:dyDescent="0.15">
      <c r="A26" s="6" t="s">
        <v>434</v>
      </c>
      <c r="B26" s="7" t="s">
        <v>400</v>
      </c>
      <c r="C26" s="6" t="s">
        <v>435</v>
      </c>
      <c r="D26" s="6" t="s">
        <v>55</v>
      </c>
      <c r="E26" s="6"/>
      <c r="F26" s="6"/>
      <c r="G26" s="10">
        <v>54653919.960000001</v>
      </c>
      <c r="H26" s="10">
        <v>54653919.960000001</v>
      </c>
      <c r="I26" s="10">
        <v>54653919.960000001</v>
      </c>
      <c r="J26" s="10" t="s">
        <v>386</v>
      </c>
    </row>
    <row r="27" spans="1:10" ht="42" x14ac:dyDescent="0.15">
      <c r="A27" s="6" t="s">
        <v>436</v>
      </c>
      <c r="B27" s="7" t="s">
        <v>437</v>
      </c>
      <c r="C27" s="6" t="s">
        <v>438</v>
      </c>
      <c r="D27" s="6" t="s">
        <v>55</v>
      </c>
      <c r="E27" s="6"/>
      <c r="F27" s="6"/>
      <c r="G27" s="10">
        <f>G28+G29+G30</f>
        <v>0</v>
      </c>
      <c r="H27" s="10">
        <f>H28+H29+H30</f>
        <v>0</v>
      </c>
      <c r="I27" s="10">
        <f>I28+I29+I30</f>
        <v>0</v>
      </c>
      <c r="J27" s="10" t="s">
        <v>386</v>
      </c>
    </row>
    <row r="28" spans="1:10" x14ac:dyDescent="0.15">
      <c r="A28" s="6" t="s">
        <v>439</v>
      </c>
      <c r="B28" s="7" t="s">
        <v>440</v>
      </c>
      <c r="C28" s="6" t="s">
        <v>441</v>
      </c>
      <c r="D28" s="6" t="s">
        <v>442</v>
      </c>
      <c r="E28" s="6"/>
      <c r="F28" s="6"/>
      <c r="G28" s="10">
        <v>0</v>
      </c>
      <c r="H28" s="10">
        <v>0</v>
      </c>
      <c r="I28" s="10">
        <v>0</v>
      </c>
      <c r="J28" s="10" t="s">
        <v>386</v>
      </c>
    </row>
    <row r="29" spans="1:10" x14ac:dyDescent="0.15">
      <c r="A29" s="6" t="s">
        <v>443</v>
      </c>
      <c r="B29" s="7" t="s">
        <v>440</v>
      </c>
      <c r="C29" s="6" t="s">
        <v>444</v>
      </c>
      <c r="D29" s="6" t="s">
        <v>445</v>
      </c>
      <c r="E29" s="6"/>
      <c r="F29" s="6"/>
      <c r="G29" s="10">
        <v>0</v>
      </c>
      <c r="H29" s="10">
        <v>0</v>
      </c>
      <c r="I29" s="10">
        <v>0</v>
      </c>
      <c r="J29" s="10" t="s">
        <v>386</v>
      </c>
    </row>
    <row r="30" spans="1:10" x14ac:dyDescent="0.15">
      <c r="A30" s="6" t="s">
        <v>446</v>
      </c>
      <c r="B30" s="7" t="s">
        <v>440</v>
      </c>
      <c r="C30" s="6" t="s">
        <v>447</v>
      </c>
      <c r="D30" s="6" t="s">
        <v>448</v>
      </c>
      <c r="E30" s="6"/>
      <c r="F30" s="6"/>
      <c r="G30" s="10">
        <v>0</v>
      </c>
      <c r="H30" s="10">
        <v>0</v>
      </c>
      <c r="I30" s="10">
        <v>0</v>
      </c>
      <c r="J30" s="10" t="s">
        <v>386</v>
      </c>
    </row>
    <row r="31" spans="1:10" ht="42" x14ac:dyDescent="0.15">
      <c r="A31" s="6" t="s">
        <v>449</v>
      </c>
      <c r="B31" s="7" t="s">
        <v>450</v>
      </c>
      <c r="C31" s="6" t="s">
        <v>451</v>
      </c>
      <c r="D31" s="6" t="s">
        <v>55</v>
      </c>
      <c r="E31" s="6"/>
      <c r="F31" s="6"/>
      <c r="G31" s="10">
        <f>G32+G33+G34</f>
        <v>319682855.38</v>
      </c>
      <c r="H31" s="10">
        <f>H32+H33+H34</f>
        <v>319682855.38</v>
      </c>
      <c r="I31" s="10">
        <f>I32+I33+I34</f>
        <v>319682855.38</v>
      </c>
      <c r="J31" s="10" t="s">
        <v>386</v>
      </c>
    </row>
    <row r="32" spans="1:10" x14ac:dyDescent="0.15">
      <c r="A32" s="6" t="s">
        <v>452</v>
      </c>
      <c r="B32" s="7" t="s">
        <v>440</v>
      </c>
      <c r="C32" s="6" t="s">
        <v>453</v>
      </c>
      <c r="D32" s="6" t="s">
        <v>442</v>
      </c>
      <c r="E32" s="6"/>
      <c r="F32" s="6"/>
      <c r="G32" s="10">
        <v>319682855.38</v>
      </c>
      <c r="H32" s="10">
        <v>319682855.38</v>
      </c>
      <c r="I32" s="10">
        <v>319682855.38</v>
      </c>
      <c r="J32" s="10" t="s">
        <v>386</v>
      </c>
    </row>
    <row r="33" spans="1:10" x14ac:dyDescent="0.15">
      <c r="A33" s="6" t="s">
        <v>454</v>
      </c>
      <c r="B33" s="7" t="s">
        <v>440</v>
      </c>
      <c r="C33" s="6" t="s">
        <v>455</v>
      </c>
      <c r="D33" s="6" t="s">
        <v>445</v>
      </c>
      <c r="E33" s="6"/>
      <c r="F33" s="6"/>
      <c r="G33" s="10">
        <v>0</v>
      </c>
      <c r="H33" s="10">
        <v>0</v>
      </c>
      <c r="I33" s="10">
        <v>0</v>
      </c>
      <c r="J33" s="10" t="s">
        <v>386</v>
      </c>
    </row>
    <row r="34" spans="1:10" x14ac:dyDescent="0.15">
      <c r="A34" s="6" t="s">
        <v>456</v>
      </c>
      <c r="B34" s="7" t="s">
        <v>440</v>
      </c>
      <c r="C34" s="6" t="s">
        <v>457</v>
      </c>
      <c r="D34" s="6" t="s">
        <v>448</v>
      </c>
      <c r="E34" s="6"/>
      <c r="F34" s="6"/>
      <c r="G34" s="10">
        <v>0</v>
      </c>
      <c r="H34" s="10">
        <v>0</v>
      </c>
      <c r="I34" s="10">
        <v>0</v>
      </c>
      <c r="J34" s="10" t="s">
        <v>386</v>
      </c>
    </row>
    <row r="35" spans="1:10" ht="15" customHeight="1" x14ac:dyDescent="0.15"/>
    <row r="36" spans="1:10" ht="39.950000000000003" customHeight="1" x14ac:dyDescent="0.15">
      <c r="A36" s="25" t="s">
        <v>458</v>
      </c>
      <c r="B36" s="25"/>
      <c r="C36" s="21"/>
      <c r="D36" s="21"/>
      <c r="E36" s="8"/>
      <c r="F36" s="21"/>
      <c r="G36" s="21"/>
    </row>
    <row r="37" spans="1:10" ht="20.100000000000001" customHeight="1" x14ac:dyDescent="0.15">
      <c r="C37" s="19" t="s">
        <v>459</v>
      </c>
      <c r="D37" s="19"/>
      <c r="E37" s="2" t="s">
        <v>7</v>
      </c>
      <c r="F37" s="19" t="s">
        <v>8</v>
      </c>
      <c r="G37" s="19"/>
    </row>
    <row r="38" spans="1:10" ht="15" customHeight="1" x14ac:dyDescent="0.15"/>
    <row r="39" spans="1:10" ht="39.950000000000003" customHeight="1" x14ac:dyDescent="0.15">
      <c r="A39" s="25" t="s">
        <v>460</v>
      </c>
      <c r="B39" s="25"/>
      <c r="C39" s="21"/>
      <c r="D39" s="21"/>
      <c r="E39" s="8"/>
      <c r="F39" s="21"/>
      <c r="G39" s="21"/>
    </row>
    <row r="40" spans="1:10" ht="20.100000000000001" customHeight="1" x14ac:dyDescent="0.15">
      <c r="C40" s="19" t="s">
        <v>459</v>
      </c>
      <c r="D40" s="19"/>
      <c r="E40" s="2" t="s">
        <v>461</v>
      </c>
      <c r="F40" s="19" t="s">
        <v>462</v>
      </c>
      <c r="G40" s="19"/>
    </row>
    <row r="41" spans="1:10" ht="20.100000000000001" customHeight="1" x14ac:dyDescent="0.15">
      <c r="A41" s="19" t="s">
        <v>463</v>
      </c>
      <c r="B41" s="19"/>
    </row>
    <row r="42" spans="1:10" ht="15" customHeight="1" x14ac:dyDescent="0.15"/>
    <row r="43" spans="1:10" ht="20.100000000000001" customHeight="1" x14ac:dyDescent="0.15">
      <c r="A43" s="24" t="s">
        <v>0</v>
      </c>
      <c r="B43" s="24"/>
      <c r="C43" s="24"/>
      <c r="D43" s="24"/>
      <c r="E43" s="24"/>
    </row>
    <row r="44" spans="1:10" ht="39.950000000000003" customHeight="1" x14ac:dyDescent="0.15">
      <c r="A44" s="21" t="s">
        <v>2</v>
      </c>
      <c r="B44" s="21"/>
      <c r="C44" s="21"/>
      <c r="D44" s="21"/>
      <c r="E44" s="21"/>
    </row>
    <row r="45" spans="1:10" ht="20.100000000000001" customHeight="1" x14ac:dyDescent="0.15">
      <c r="A45" s="19" t="s">
        <v>464</v>
      </c>
      <c r="B45" s="19"/>
      <c r="C45" s="19"/>
      <c r="D45" s="19"/>
      <c r="E45" s="19"/>
    </row>
    <row r="46" spans="1:10" ht="15" customHeight="1" x14ac:dyDescent="0.15"/>
    <row r="47" spans="1:10" ht="39.950000000000003" customHeight="1" x14ac:dyDescent="0.15">
      <c r="A47" s="21"/>
      <c r="B47" s="21"/>
      <c r="C47" s="21"/>
      <c r="D47" s="21"/>
      <c r="E47" s="21"/>
    </row>
    <row r="48" spans="1:10" ht="20.100000000000001" customHeight="1" x14ac:dyDescent="0.15">
      <c r="A48" s="19" t="s">
        <v>7</v>
      </c>
      <c r="B48" s="19"/>
      <c r="C48" s="19" t="s">
        <v>8</v>
      </c>
      <c r="D48" s="19"/>
      <c r="E48" s="19"/>
    </row>
    <row r="49" spans="1:2" ht="20.100000000000001" customHeight="1" x14ac:dyDescent="0.15">
      <c r="A49" s="19" t="s">
        <v>463</v>
      </c>
      <c r="B49" s="19"/>
    </row>
    <row r="50" spans="1:2" ht="20.100000000000001" customHeight="1" x14ac:dyDescent="0.15">
      <c r="A50" s="4" t="s">
        <v>465</v>
      </c>
    </row>
  </sheetData>
  <sheetProtection password="B193" sheet="1" objects="1" scenarios="1"/>
  <mergeCells count="27">
    <mergeCell ref="A2:J2"/>
    <mergeCell ref="A4:A5"/>
    <mergeCell ref="B4:B5"/>
    <mergeCell ref="C4:C5"/>
    <mergeCell ref="D4:D5"/>
    <mergeCell ref="E4:E5"/>
    <mergeCell ref="F4:F5"/>
    <mergeCell ref="G4:J4"/>
    <mergeCell ref="A36:B36"/>
    <mergeCell ref="C36:D36"/>
    <mergeCell ref="F36:G36"/>
    <mergeCell ref="C37:D37"/>
    <mergeCell ref="F37:G37"/>
    <mergeCell ref="A39:B39"/>
    <mergeCell ref="C39:D39"/>
    <mergeCell ref="F39:G39"/>
    <mergeCell ref="C40:D40"/>
    <mergeCell ref="F40:G40"/>
    <mergeCell ref="A48:B48"/>
    <mergeCell ref="C48:E48"/>
    <mergeCell ref="A49:B49"/>
    <mergeCell ref="A41:B41"/>
    <mergeCell ref="A43:E43"/>
    <mergeCell ref="A44:E44"/>
    <mergeCell ref="A45:E45"/>
    <mergeCell ref="A47:B47"/>
    <mergeCell ref="C47:E47"/>
  </mergeCells>
  <phoneticPr fontId="0" type="noConversion"/>
  <pageMargins left="0.4" right="0.4" top="0.4" bottom="0.4" header="0.1" footer="0.1"/>
  <pageSetup paperSize="9" fitToHeight="0" orientation="landscape" verticalDpi="0"/>
  <headerFooter>
    <oddHeader>&amp;R&amp;R&amp;"Verdana,полужирный" &amp;12 &amp;K00-00925616.O36.373269</oddHeader>
    <oddFooter>&amp;L&amp;L&amp;"Verdana,Полужирный"&amp;K000000&amp;L&amp;"Verdana,Полужирный"&amp;K00-014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154"/>
  <sheetViews>
    <sheetView workbookViewId="0"/>
  </sheetViews>
  <sheetFormatPr defaultRowHeight="10.5" x14ac:dyDescent="0.15"/>
  <cols>
    <col min="1" max="1" width="11.42578125" customWidth="1"/>
    <col min="2" max="2" width="57.28515625" customWidth="1"/>
    <col min="3" max="10" width="19.140625" customWidth="1"/>
  </cols>
  <sheetData>
    <row r="1" spans="1:8" ht="24.95" customHeight="1" x14ac:dyDescent="0.15"/>
    <row r="2" spans="1:8" ht="24.95" customHeight="1" x14ac:dyDescent="0.15">
      <c r="A2" s="27" t="s">
        <v>466</v>
      </c>
      <c r="B2" s="27"/>
      <c r="C2" s="28" t="s">
        <v>113</v>
      </c>
      <c r="D2" s="28"/>
      <c r="E2" s="28"/>
      <c r="F2" s="28"/>
      <c r="G2" s="28"/>
      <c r="H2" s="28"/>
    </row>
    <row r="3" spans="1:8" ht="24.95" customHeight="1" x14ac:dyDescent="0.15">
      <c r="A3" s="27" t="s">
        <v>467</v>
      </c>
      <c r="B3" s="27"/>
      <c r="C3" s="28" t="s">
        <v>468</v>
      </c>
      <c r="D3" s="28"/>
      <c r="E3" s="28"/>
      <c r="F3" s="28"/>
      <c r="G3" s="28"/>
      <c r="H3" s="28"/>
    </row>
    <row r="4" spans="1:8" ht="24.95" customHeight="1" x14ac:dyDescent="0.15">
      <c r="A4" s="19" t="s">
        <v>469</v>
      </c>
      <c r="B4" s="19"/>
      <c r="C4" s="19"/>
      <c r="D4" s="19"/>
      <c r="E4" s="19"/>
      <c r="F4" s="19"/>
      <c r="G4" s="19"/>
      <c r="H4" s="19"/>
    </row>
    <row r="5" spans="1:8" ht="24.95" customHeight="1" x14ac:dyDescent="0.15"/>
    <row r="6" spans="1:8" ht="50.1" customHeight="1" x14ac:dyDescent="0.15">
      <c r="A6" s="16" t="s">
        <v>377</v>
      </c>
      <c r="B6" s="16" t="s">
        <v>470</v>
      </c>
      <c r="C6" s="16" t="s">
        <v>471</v>
      </c>
      <c r="D6" s="16" t="s">
        <v>472</v>
      </c>
      <c r="E6" s="16"/>
      <c r="F6" s="16"/>
      <c r="G6" s="16"/>
      <c r="H6" s="16" t="s">
        <v>473</v>
      </c>
    </row>
    <row r="7" spans="1:8" ht="50.1" customHeight="1" x14ac:dyDescent="0.15">
      <c r="A7" s="16"/>
      <c r="B7" s="16"/>
      <c r="C7" s="16"/>
      <c r="D7" s="16" t="s">
        <v>474</v>
      </c>
      <c r="E7" s="16" t="s">
        <v>475</v>
      </c>
      <c r="F7" s="16"/>
      <c r="G7" s="16"/>
      <c r="H7" s="16"/>
    </row>
    <row r="8" spans="1:8" ht="50.1" customHeight="1" x14ac:dyDescent="0.15">
      <c r="A8" s="16"/>
      <c r="B8" s="16"/>
      <c r="C8" s="16"/>
      <c r="D8" s="16"/>
      <c r="E8" s="6" t="s">
        <v>476</v>
      </c>
      <c r="F8" s="6" t="s">
        <v>477</v>
      </c>
      <c r="G8" s="6" t="s">
        <v>478</v>
      </c>
      <c r="H8" s="16"/>
    </row>
    <row r="9" spans="1:8" ht="24.95" customHeight="1" x14ac:dyDescent="0.15">
      <c r="A9" s="6" t="s">
        <v>383</v>
      </c>
      <c r="B9" s="6" t="s">
        <v>479</v>
      </c>
      <c r="C9" s="6" t="s">
        <v>480</v>
      </c>
      <c r="D9" s="6" t="s">
        <v>481</v>
      </c>
      <c r="E9" s="6" t="s">
        <v>482</v>
      </c>
      <c r="F9" s="6" t="s">
        <v>483</v>
      </c>
      <c r="G9" s="6" t="s">
        <v>484</v>
      </c>
      <c r="H9" s="6" t="s">
        <v>485</v>
      </c>
    </row>
    <row r="10" spans="1:8" ht="31.5" x14ac:dyDescent="0.15">
      <c r="A10" s="6" t="s">
        <v>383</v>
      </c>
      <c r="B10" s="7" t="s">
        <v>486</v>
      </c>
      <c r="C10" s="10">
        <v>1</v>
      </c>
      <c r="D10" s="10">
        <v>290789.33332999999</v>
      </c>
      <c r="E10" s="10">
        <v>0</v>
      </c>
      <c r="F10" s="10">
        <v>0</v>
      </c>
      <c r="G10" s="10">
        <v>290789.33332999999</v>
      </c>
      <c r="H10" s="10">
        <v>3489472</v>
      </c>
    </row>
    <row r="11" spans="1:8" ht="31.5" x14ac:dyDescent="0.15">
      <c r="A11" s="6" t="s">
        <v>480</v>
      </c>
      <c r="B11" s="7" t="s">
        <v>487</v>
      </c>
      <c r="C11" s="10">
        <v>7</v>
      </c>
      <c r="D11" s="10">
        <v>37447.5</v>
      </c>
      <c r="E11" s="10">
        <v>0</v>
      </c>
      <c r="F11" s="10">
        <v>0</v>
      </c>
      <c r="G11" s="10">
        <v>37447.5</v>
      </c>
      <c r="H11" s="10">
        <v>3145590</v>
      </c>
    </row>
    <row r="12" spans="1:8" ht="31.5" x14ac:dyDescent="0.15">
      <c r="A12" s="6" t="s">
        <v>488</v>
      </c>
      <c r="B12" s="7" t="s">
        <v>489</v>
      </c>
      <c r="C12" s="10">
        <v>7</v>
      </c>
      <c r="D12" s="10">
        <v>32879.582979999999</v>
      </c>
      <c r="E12" s="10">
        <v>0</v>
      </c>
      <c r="F12" s="10">
        <v>0</v>
      </c>
      <c r="G12" s="10">
        <v>32879.582979999999</v>
      </c>
      <c r="H12" s="10">
        <v>2761884.97</v>
      </c>
    </row>
    <row r="13" spans="1:8" ht="21" x14ac:dyDescent="0.15">
      <c r="A13" s="6" t="s">
        <v>490</v>
      </c>
      <c r="B13" s="7" t="s">
        <v>491</v>
      </c>
      <c r="C13" s="10">
        <v>51.4</v>
      </c>
      <c r="D13" s="10">
        <v>65803.127349999995</v>
      </c>
      <c r="E13" s="10">
        <v>41526</v>
      </c>
      <c r="F13" s="10">
        <v>14689.4</v>
      </c>
      <c r="G13" s="10">
        <v>9587.7273499999992</v>
      </c>
      <c r="H13" s="10">
        <v>40587368.950000003</v>
      </c>
    </row>
    <row r="14" spans="1:8" ht="52.5" x14ac:dyDescent="0.15">
      <c r="A14" s="6" t="s">
        <v>492</v>
      </c>
      <c r="B14" s="7" t="s">
        <v>493</v>
      </c>
      <c r="C14" s="10">
        <v>1</v>
      </c>
      <c r="D14" s="10">
        <v>52471.4</v>
      </c>
      <c r="E14" s="10">
        <v>27684</v>
      </c>
      <c r="F14" s="10">
        <v>11741.4</v>
      </c>
      <c r="G14" s="10">
        <v>13046</v>
      </c>
      <c r="H14" s="10">
        <v>629656.80000000005</v>
      </c>
    </row>
    <row r="15" spans="1:8" ht="52.5" x14ac:dyDescent="0.15">
      <c r="A15" s="6" t="s">
        <v>494</v>
      </c>
      <c r="B15" s="7" t="s">
        <v>495</v>
      </c>
      <c r="C15" s="10">
        <v>2</v>
      </c>
      <c r="D15" s="10">
        <v>52471.4</v>
      </c>
      <c r="E15" s="10">
        <v>27684</v>
      </c>
      <c r="F15" s="10">
        <v>11741.4</v>
      </c>
      <c r="G15" s="10">
        <v>13046</v>
      </c>
      <c r="H15" s="10">
        <v>1259313.6000000001</v>
      </c>
    </row>
    <row r="16" spans="1:8" ht="52.5" x14ac:dyDescent="0.15">
      <c r="A16" s="6" t="s">
        <v>496</v>
      </c>
      <c r="B16" s="7" t="s">
        <v>497</v>
      </c>
      <c r="C16" s="10">
        <v>2</v>
      </c>
      <c r="D16" s="10">
        <v>52471.4</v>
      </c>
      <c r="E16" s="10">
        <v>27684</v>
      </c>
      <c r="F16" s="10">
        <v>11741.4</v>
      </c>
      <c r="G16" s="10">
        <v>13046</v>
      </c>
      <c r="H16" s="10">
        <v>1259313.6000000001</v>
      </c>
    </row>
    <row r="17" spans="1:8" ht="52.5" x14ac:dyDescent="0.15">
      <c r="A17" s="6" t="s">
        <v>498</v>
      </c>
      <c r="B17" s="7" t="s">
        <v>499</v>
      </c>
      <c r="C17" s="10">
        <v>2</v>
      </c>
      <c r="D17" s="10">
        <v>52471.4</v>
      </c>
      <c r="E17" s="10">
        <v>27684</v>
      </c>
      <c r="F17" s="10">
        <v>11741.4</v>
      </c>
      <c r="G17" s="10">
        <v>13046</v>
      </c>
      <c r="H17" s="10">
        <v>1259313.6000000001</v>
      </c>
    </row>
    <row r="18" spans="1:8" ht="52.5" x14ac:dyDescent="0.15">
      <c r="A18" s="6" t="s">
        <v>500</v>
      </c>
      <c r="B18" s="7" t="s">
        <v>501</v>
      </c>
      <c r="C18" s="10">
        <v>2</v>
      </c>
      <c r="D18" s="10">
        <v>52949</v>
      </c>
      <c r="E18" s="10">
        <v>27684</v>
      </c>
      <c r="F18" s="10">
        <v>11741.4</v>
      </c>
      <c r="G18" s="10">
        <v>13523.6</v>
      </c>
      <c r="H18" s="10">
        <v>1270776</v>
      </c>
    </row>
    <row r="19" spans="1:8" ht="52.5" x14ac:dyDescent="0.15">
      <c r="A19" s="6" t="s">
        <v>502</v>
      </c>
      <c r="B19" s="7" t="s">
        <v>503</v>
      </c>
      <c r="C19" s="10">
        <v>2</v>
      </c>
      <c r="D19" s="10">
        <v>22446.400000000001</v>
      </c>
      <c r="E19" s="10">
        <v>17581</v>
      </c>
      <c r="F19" s="10">
        <v>0</v>
      </c>
      <c r="G19" s="10">
        <v>4865.3999999999996</v>
      </c>
      <c r="H19" s="10">
        <v>538713.59999999998</v>
      </c>
    </row>
    <row r="20" spans="1:8" ht="52.5" x14ac:dyDescent="0.15">
      <c r="A20" s="6" t="s">
        <v>504</v>
      </c>
      <c r="B20" s="7" t="s">
        <v>505</v>
      </c>
      <c r="C20" s="10">
        <v>1</v>
      </c>
      <c r="D20" s="10">
        <v>18514.099999999999</v>
      </c>
      <c r="E20" s="10">
        <v>14501</v>
      </c>
      <c r="F20" s="10">
        <v>0</v>
      </c>
      <c r="G20" s="10">
        <v>4013.1</v>
      </c>
      <c r="H20" s="10">
        <v>222169.2</v>
      </c>
    </row>
    <row r="21" spans="1:8" ht="52.5" x14ac:dyDescent="0.15">
      <c r="A21" s="6" t="s">
        <v>506</v>
      </c>
      <c r="B21" s="7" t="s">
        <v>507</v>
      </c>
      <c r="C21" s="10">
        <v>2</v>
      </c>
      <c r="D21" s="10">
        <v>64692.800000000003</v>
      </c>
      <c r="E21" s="10">
        <v>18056</v>
      </c>
      <c r="F21" s="10">
        <v>0</v>
      </c>
      <c r="G21" s="10">
        <v>46636.800000000003</v>
      </c>
      <c r="H21" s="10">
        <v>1552627.2</v>
      </c>
    </row>
    <row r="22" spans="1:8" ht="52.5" x14ac:dyDescent="0.15">
      <c r="A22" s="6" t="s">
        <v>508</v>
      </c>
      <c r="B22" s="7" t="s">
        <v>509</v>
      </c>
      <c r="C22" s="10">
        <v>1</v>
      </c>
      <c r="D22" s="10">
        <v>29509.599999999999</v>
      </c>
      <c r="E22" s="10">
        <v>11092</v>
      </c>
      <c r="F22" s="10">
        <v>0</v>
      </c>
      <c r="G22" s="10">
        <v>18417.599999999999</v>
      </c>
      <c r="H22" s="10">
        <v>354115.2</v>
      </c>
    </row>
    <row r="23" spans="1:8" ht="52.5" x14ac:dyDescent="0.15">
      <c r="A23" s="6" t="s">
        <v>510</v>
      </c>
      <c r="B23" s="7" t="s">
        <v>511</v>
      </c>
      <c r="C23" s="10">
        <v>1</v>
      </c>
      <c r="D23" s="10">
        <v>24680.2</v>
      </c>
      <c r="E23" s="10">
        <v>9256</v>
      </c>
      <c r="F23" s="10">
        <v>0</v>
      </c>
      <c r="G23" s="10">
        <v>15424.2</v>
      </c>
      <c r="H23" s="10">
        <v>296162.40000000002</v>
      </c>
    </row>
    <row r="24" spans="1:8" ht="52.5" x14ac:dyDescent="0.15">
      <c r="A24" s="6" t="s">
        <v>512</v>
      </c>
      <c r="B24" s="7" t="s">
        <v>513</v>
      </c>
      <c r="C24" s="10">
        <v>1</v>
      </c>
      <c r="D24" s="10">
        <v>30179.200000000001</v>
      </c>
      <c r="E24" s="10">
        <v>11317</v>
      </c>
      <c r="F24" s="10">
        <v>0</v>
      </c>
      <c r="G24" s="10">
        <v>18862.2</v>
      </c>
      <c r="H24" s="10">
        <v>362150.40000000002</v>
      </c>
    </row>
    <row r="25" spans="1:8" ht="52.5" x14ac:dyDescent="0.15">
      <c r="A25" s="6" t="s">
        <v>514</v>
      </c>
      <c r="B25" s="7" t="s">
        <v>515</v>
      </c>
      <c r="C25" s="10">
        <v>1</v>
      </c>
      <c r="D25" s="10">
        <v>97871.2</v>
      </c>
      <c r="E25" s="10">
        <v>31277</v>
      </c>
      <c r="F25" s="10">
        <v>0</v>
      </c>
      <c r="G25" s="10">
        <v>66594.2</v>
      </c>
      <c r="H25" s="10">
        <v>1174454.3999999999</v>
      </c>
    </row>
    <row r="26" spans="1:8" ht="31.5" x14ac:dyDescent="0.15">
      <c r="A26" s="6" t="s">
        <v>516</v>
      </c>
      <c r="B26" s="7" t="s">
        <v>517</v>
      </c>
      <c r="C26" s="10">
        <v>1</v>
      </c>
      <c r="D26" s="10">
        <v>74239.199999999997</v>
      </c>
      <c r="E26" s="10">
        <v>27063</v>
      </c>
      <c r="F26" s="10">
        <v>0</v>
      </c>
      <c r="G26" s="10">
        <v>47176.2</v>
      </c>
      <c r="H26" s="10">
        <v>890870.4</v>
      </c>
    </row>
    <row r="27" spans="1:8" ht="31.5" x14ac:dyDescent="0.15">
      <c r="A27" s="6" t="s">
        <v>518</v>
      </c>
      <c r="B27" s="7" t="s">
        <v>519</v>
      </c>
      <c r="C27" s="10">
        <v>7</v>
      </c>
      <c r="D27" s="10">
        <v>52471.4</v>
      </c>
      <c r="E27" s="10">
        <v>27684</v>
      </c>
      <c r="F27" s="10">
        <v>11741.4</v>
      </c>
      <c r="G27" s="10">
        <v>13046</v>
      </c>
      <c r="H27" s="10">
        <v>4407597.5999999996</v>
      </c>
    </row>
    <row r="28" spans="1:8" ht="31.5" x14ac:dyDescent="0.15">
      <c r="A28" s="6" t="s">
        <v>520</v>
      </c>
      <c r="B28" s="7" t="s">
        <v>521</v>
      </c>
      <c r="C28" s="10">
        <v>2</v>
      </c>
      <c r="D28" s="10">
        <v>52471.4</v>
      </c>
      <c r="E28" s="10">
        <v>27684</v>
      </c>
      <c r="F28" s="10">
        <v>11741.4</v>
      </c>
      <c r="G28" s="10">
        <v>13046</v>
      </c>
      <c r="H28" s="10">
        <v>1259313.6000000001</v>
      </c>
    </row>
    <row r="29" spans="1:8" ht="31.5" x14ac:dyDescent="0.15">
      <c r="A29" s="6" t="s">
        <v>522</v>
      </c>
      <c r="B29" s="7" t="s">
        <v>523</v>
      </c>
      <c r="C29" s="10">
        <v>1</v>
      </c>
      <c r="D29" s="10">
        <v>27753.4</v>
      </c>
      <c r="E29" s="10">
        <v>10432</v>
      </c>
      <c r="F29" s="10">
        <v>0</v>
      </c>
      <c r="G29" s="10">
        <v>17321.400000000001</v>
      </c>
      <c r="H29" s="10">
        <v>333040.8</v>
      </c>
    </row>
    <row r="30" spans="1:8" ht="31.5" x14ac:dyDescent="0.15">
      <c r="A30" s="6" t="s">
        <v>524</v>
      </c>
      <c r="B30" s="7" t="s">
        <v>525</v>
      </c>
      <c r="C30" s="10">
        <v>1</v>
      </c>
      <c r="D30" s="10">
        <v>46772.4</v>
      </c>
      <c r="E30" s="10">
        <v>17580</v>
      </c>
      <c r="F30" s="10">
        <v>0</v>
      </c>
      <c r="G30" s="10">
        <v>29192.400000000001</v>
      </c>
      <c r="H30" s="10">
        <v>561268.80000000005</v>
      </c>
    </row>
    <row r="31" spans="1:8" ht="31.5" x14ac:dyDescent="0.15">
      <c r="A31" s="6" t="s">
        <v>526</v>
      </c>
      <c r="B31" s="7" t="s">
        <v>527</v>
      </c>
      <c r="C31" s="10">
        <v>1</v>
      </c>
      <c r="D31" s="10">
        <v>48036.800000000003</v>
      </c>
      <c r="E31" s="10">
        <v>18056</v>
      </c>
      <c r="F31" s="10">
        <v>0</v>
      </c>
      <c r="G31" s="10">
        <v>29980.799999999999</v>
      </c>
      <c r="H31" s="10">
        <v>576441.59999999998</v>
      </c>
    </row>
    <row r="32" spans="1:8" ht="31.5" x14ac:dyDescent="0.15">
      <c r="A32" s="6" t="s">
        <v>528</v>
      </c>
      <c r="B32" s="7" t="s">
        <v>529</v>
      </c>
      <c r="C32" s="10">
        <v>1</v>
      </c>
      <c r="D32" s="10">
        <v>28997.7</v>
      </c>
      <c r="E32" s="10">
        <v>9289</v>
      </c>
      <c r="F32" s="10">
        <v>0</v>
      </c>
      <c r="G32" s="10">
        <v>19708.7</v>
      </c>
      <c r="H32" s="10">
        <v>347972.4</v>
      </c>
    </row>
    <row r="33" spans="1:8" ht="31.5" x14ac:dyDescent="0.15">
      <c r="A33" s="6" t="s">
        <v>530</v>
      </c>
      <c r="B33" s="7" t="s">
        <v>531</v>
      </c>
      <c r="C33" s="10">
        <v>1</v>
      </c>
      <c r="D33" s="10">
        <v>88691.7</v>
      </c>
      <c r="E33" s="10">
        <v>28411</v>
      </c>
      <c r="F33" s="10">
        <v>0</v>
      </c>
      <c r="G33" s="10">
        <v>60280.7</v>
      </c>
      <c r="H33" s="10">
        <v>1064300.3999999999</v>
      </c>
    </row>
    <row r="34" spans="1:8" ht="42" x14ac:dyDescent="0.15">
      <c r="A34" s="6" t="s">
        <v>532</v>
      </c>
      <c r="B34" s="7" t="s">
        <v>533</v>
      </c>
      <c r="C34" s="10">
        <v>1</v>
      </c>
      <c r="D34" s="10">
        <v>87209.3</v>
      </c>
      <c r="E34" s="10">
        <v>27936</v>
      </c>
      <c r="F34" s="10">
        <v>0</v>
      </c>
      <c r="G34" s="10">
        <v>59273.3</v>
      </c>
      <c r="H34" s="10">
        <v>1046511.6</v>
      </c>
    </row>
    <row r="35" spans="1:8" ht="31.5" x14ac:dyDescent="0.15">
      <c r="A35" s="6" t="s">
        <v>534</v>
      </c>
      <c r="B35" s="7" t="s">
        <v>535</v>
      </c>
      <c r="C35" s="10">
        <v>1</v>
      </c>
      <c r="D35" s="10">
        <v>88691.7</v>
      </c>
      <c r="E35" s="10">
        <v>28411</v>
      </c>
      <c r="F35" s="10">
        <v>0</v>
      </c>
      <c r="G35" s="10">
        <v>60280.7</v>
      </c>
      <c r="H35" s="10">
        <v>1064300.3999999999</v>
      </c>
    </row>
    <row r="36" spans="1:8" ht="42" x14ac:dyDescent="0.15">
      <c r="A36" s="6" t="s">
        <v>536</v>
      </c>
      <c r="B36" s="7" t="s">
        <v>537</v>
      </c>
      <c r="C36" s="10">
        <v>2</v>
      </c>
      <c r="D36" s="10">
        <v>52471.4</v>
      </c>
      <c r="E36" s="10">
        <v>27684</v>
      </c>
      <c r="F36" s="10">
        <v>11741.4</v>
      </c>
      <c r="G36" s="10">
        <v>13046</v>
      </c>
      <c r="H36" s="10">
        <v>1259313.6000000001</v>
      </c>
    </row>
    <row r="37" spans="1:8" ht="31.5" x14ac:dyDescent="0.15">
      <c r="A37" s="6" t="s">
        <v>538</v>
      </c>
      <c r="B37" s="7" t="s">
        <v>539</v>
      </c>
      <c r="C37" s="10">
        <v>2</v>
      </c>
      <c r="D37" s="10">
        <v>27753.4</v>
      </c>
      <c r="E37" s="10">
        <v>10432</v>
      </c>
      <c r="F37" s="10">
        <v>0</v>
      </c>
      <c r="G37" s="10">
        <v>17321.400000000001</v>
      </c>
      <c r="H37" s="10">
        <v>666081.6</v>
      </c>
    </row>
    <row r="38" spans="1:8" ht="31.5" x14ac:dyDescent="0.15">
      <c r="A38" s="6" t="s">
        <v>540</v>
      </c>
      <c r="B38" s="7" t="s">
        <v>541</v>
      </c>
      <c r="C38" s="10">
        <v>10</v>
      </c>
      <c r="D38" s="10">
        <v>38579.599999999999</v>
      </c>
      <c r="E38" s="10">
        <v>14501</v>
      </c>
      <c r="F38" s="10">
        <v>0</v>
      </c>
      <c r="G38" s="10">
        <v>24078.6</v>
      </c>
      <c r="H38" s="10">
        <v>4629552</v>
      </c>
    </row>
    <row r="39" spans="1:8" ht="42" x14ac:dyDescent="0.15">
      <c r="A39" s="6" t="s">
        <v>542</v>
      </c>
      <c r="B39" s="7" t="s">
        <v>543</v>
      </c>
      <c r="C39" s="10">
        <v>1</v>
      </c>
      <c r="D39" s="10">
        <v>54820.5</v>
      </c>
      <c r="E39" s="10">
        <v>24927</v>
      </c>
      <c r="F39" s="10">
        <v>3449.25</v>
      </c>
      <c r="G39" s="10">
        <v>26444.25</v>
      </c>
      <c r="H39" s="10">
        <v>657846</v>
      </c>
    </row>
    <row r="40" spans="1:8" ht="42" x14ac:dyDescent="0.15">
      <c r="A40" s="6" t="s">
        <v>97</v>
      </c>
      <c r="B40" s="7" t="s">
        <v>544</v>
      </c>
      <c r="C40" s="10">
        <v>1</v>
      </c>
      <c r="D40" s="10">
        <v>49862.2</v>
      </c>
      <c r="E40" s="10">
        <v>27684</v>
      </c>
      <c r="F40" s="10">
        <v>9132.2000000000007</v>
      </c>
      <c r="G40" s="10">
        <v>13046</v>
      </c>
      <c r="H40" s="10">
        <v>598346.4</v>
      </c>
    </row>
    <row r="41" spans="1:8" ht="42" x14ac:dyDescent="0.15">
      <c r="A41" s="6" t="s">
        <v>545</v>
      </c>
      <c r="B41" s="7" t="s">
        <v>546</v>
      </c>
      <c r="C41" s="10">
        <v>1</v>
      </c>
      <c r="D41" s="10">
        <v>49862.2</v>
      </c>
      <c r="E41" s="10">
        <v>27684</v>
      </c>
      <c r="F41" s="10">
        <v>9132.2000000000007</v>
      </c>
      <c r="G41" s="10">
        <v>13046</v>
      </c>
      <c r="H41" s="10">
        <v>598346.4</v>
      </c>
    </row>
    <row r="42" spans="1:8" ht="42" x14ac:dyDescent="0.15">
      <c r="A42" s="6" t="s">
        <v>547</v>
      </c>
      <c r="B42" s="7" t="s">
        <v>548</v>
      </c>
      <c r="C42" s="10">
        <v>2</v>
      </c>
      <c r="D42" s="10">
        <v>49862.2</v>
      </c>
      <c r="E42" s="10">
        <v>27684</v>
      </c>
      <c r="F42" s="10">
        <v>9132.2000000000007</v>
      </c>
      <c r="G42" s="10">
        <v>13046</v>
      </c>
      <c r="H42" s="10">
        <v>1196692.8</v>
      </c>
    </row>
    <row r="43" spans="1:8" ht="42" x14ac:dyDescent="0.15">
      <c r="A43" s="6" t="s">
        <v>549</v>
      </c>
      <c r="B43" s="7" t="s">
        <v>550</v>
      </c>
      <c r="C43" s="10">
        <v>2</v>
      </c>
      <c r="D43" s="10">
        <v>49862.2</v>
      </c>
      <c r="E43" s="10">
        <v>27684</v>
      </c>
      <c r="F43" s="10">
        <v>9132.2000000000007</v>
      </c>
      <c r="G43" s="10">
        <v>13046</v>
      </c>
      <c r="H43" s="10">
        <v>1196692.8</v>
      </c>
    </row>
    <row r="44" spans="1:8" ht="42" x14ac:dyDescent="0.15">
      <c r="A44" s="6" t="s">
        <v>551</v>
      </c>
      <c r="B44" s="7" t="s">
        <v>552</v>
      </c>
      <c r="C44" s="10">
        <v>2</v>
      </c>
      <c r="D44" s="10">
        <v>49862.2</v>
      </c>
      <c r="E44" s="10">
        <v>27684</v>
      </c>
      <c r="F44" s="10">
        <v>9132.2000000000007</v>
      </c>
      <c r="G44" s="10">
        <v>13046</v>
      </c>
      <c r="H44" s="10">
        <v>1196692.8</v>
      </c>
    </row>
    <row r="45" spans="1:8" ht="42" x14ac:dyDescent="0.15">
      <c r="A45" s="6" t="s">
        <v>553</v>
      </c>
      <c r="B45" s="7" t="s">
        <v>554</v>
      </c>
      <c r="C45" s="10">
        <v>1</v>
      </c>
      <c r="D45" s="10">
        <v>49862.2</v>
      </c>
      <c r="E45" s="10">
        <v>27684</v>
      </c>
      <c r="F45" s="10">
        <v>9132.2000000000007</v>
      </c>
      <c r="G45" s="10">
        <v>13046</v>
      </c>
      <c r="H45" s="10">
        <v>598346.4</v>
      </c>
    </row>
    <row r="46" spans="1:8" ht="52.5" x14ac:dyDescent="0.15">
      <c r="A46" s="6" t="s">
        <v>555</v>
      </c>
      <c r="B46" s="7" t="s">
        <v>556</v>
      </c>
      <c r="C46" s="10">
        <v>2</v>
      </c>
      <c r="D46" s="10">
        <v>21339.55</v>
      </c>
      <c r="E46" s="10">
        <v>13340</v>
      </c>
      <c r="F46" s="10">
        <v>4307.45</v>
      </c>
      <c r="G46" s="10">
        <v>3692.1</v>
      </c>
      <c r="H46" s="10">
        <v>512149.2</v>
      </c>
    </row>
    <row r="47" spans="1:8" ht="42" x14ac:dyDescent="0.15">
      <c r="A47" s="6" t="s">
        <v>557</v>
      </c>
      <c r="B47" s="7" t="s">
        <v>558</v>
      </c>
      <c r="C47" s="10">
        <v>1</v>
      </c>
      <c r="D47" s="10">
        <v>46938.400000000001</v>
      </c>
      <c r="E47" s="10">
        <v>18056</v>
      </c>
      <c r="F47" s="10">
        <v>2498.4</v>
      </c>
      <c r="G47" s="10">
        <v>26384</v>
      </c>
      <c r="H47" s="10">
        <v>563260.80000000005</v>
      </c>
    </row>
    <row r="48" spans="1:8" ht="42" x14ac:dyDescent="0.15">
      <c r="A48" s="6" t="s">
        <v>559</v>
      </c>
      <c r="B48" s="7" t="s">
        <v>560</v>
      </c>
      <c r="C48" s="10">
        <v>1</v>
      </c>
      <c r="D48" s="10">
        <v>46938.400000000001</v>
      </c>
      <c r="E48" s="10">
        <v>18056</v>
      </c>
      <c r="F48" s="10">
        <v>2498.4</v>
      </c>
      <c r="G48" s="10">
        <v>26384</v>
      </c>
      <c r="H48" s="10">
        <v>563260.80000000005</v>
      </c>
    </row>
    <row r="49" spans="1:8" ht="42" x14ac:dyDescent="0.15">
      <c r="A49" s="6" t="s">
        <v>561</v>
      </c>
      <c r="B49" s="7" t="s">
        <v>562</v>
      </c>
      <c r="C49" s="10">
        <v>1</v>
      </c>
      <c r="D49" s="10">
        <v>62195.65</v>
      </c>
      <c r="E49" s="10">
        <v>21623</v>
      </c>
      <c r="F49" s="10">
        <v>2992.05</v>
      </c>
      <c r="G49" s="10">
        <v>37580.6</v>
      </c>
      <c r="H49" s="10">
        <v>746347.8</v>
      </c>
    </row>
    <row r="50" spans="1:8" ht="24.95" customHeight="1" x14ac:dyDescent="0.15">
      <c r="A50" s="26" t="s">
        <v>563</v>
      </c>
      <c r="B50" s="26"/>
      <c r="C50" s="12" t="s">
        <v>386</v>
      </c>
      <c r="D50" s="12">
        <f>SUBTOTAL(9,D10:D49)</f>
        <v>2223192.7436599992</v>
      </c>
      <c r="E50" s="12" t="s">
        <v>386</v>
      </c>
      <c r="F50" s="12" t="s">
        <v>386</v>
      </c>
      <c r="G50" s="12" t="s">
        <v>386</v>
      </c>
      <c r="H50" s="12">
        <f>SUBTOTAL(9,H10:H49)</f>
        <v>86697628.920000002</v>
      </c>
    </row>
    <row r="51" spans="1:8" ht="24.95" customHeight="1" x14ac:dyDescent="0.15"/>
    <row r="52" spans="1:8" ht="24.95" customHeight="1" x14ac:dyDescent="0.15">
      <c r="A52" s="27" t="s">
        <v>466</v>
      </c>
      <c r="B52" s="27"/>
      <c r="C52" s="28" t="s">
        <v>113</v>
      </c>
      <c r="D52" s="28"/>
      <c r="E52" s="28"/>
      <c r="F52" s="28"/>
      <c r="G52" s="28"/>
      <c r="H52" s="28"/>
    </row>
    <row r="53" spans="1:8" ht="24.95" customHeight="1" x14ac:dyDescent="0.15">
      <c r="A53" s="27" t="s">
        <v>467</v>
      </c>
      <c r="B53" s="27"/>
      <c r="C53" s="28" t="s">
        <v>564</v>
      </c>
      <c r="D53" s="28"/>
      <c r="E53" s="28"/>
      <c r="F53" s="28"/>
      <c r="G53" s="28"/>
      <c r="H53" s="28"/>
    </row>
    <row r="54" spans="1:8" ht="24.95" customHeight="1" x14ac:dyDescent="0.15">
      <c r="A54" s="19" t="s">
        <v>565</v>
      </c>
      <c r="B54" s="19"/>
      <c r="C54" s="19"/>
      <c r="D54" s="19"/>
      <c r="E54" s="19"/>
      <c r="F54" s="19"/>
      <c r="G54" s="19"/>
      <c r="H54" s="19"/>
    </row>
    <row r="55" spans="1:8" ht="24.95" customHeight="1" x14ac:dyDescent="0.15"/>
    <row r="56" spans="1:8" ht="50.1" customHeight="1" x14ac:dyDescent="0.15">
      <c r="A56" s="16" t="s">
        <v>377</v>
      </c>
      <c r="B56" s="16" t="s">
        <v>470</v>
      </c>
      <c r="C56" s="16" t="s">
        <v>471</v>
      </c>
      <c r="D56" s="16" t="s">
        <v>472</v>
      </c>
      <c r="E56" s="16"/>
      <c r="F56" s="16"/>
      <c r="G56" s="16"/>
      <c r="H56" s="16" t="s">
        <v>473</v>
      </c>
    </row>
    <row r="57" spans="1:8" ht="50.1" customHeight="1" x14ac:dyDescent="0.15">
      <c r="A57" s="16"/>
      <c r="B57" s="16"/>
      <c r="C57" s="16"/>
      <c r="D57" s="16" t="s">
        <v>474</v>
      </c>
      <c r="E57" s="16" t="s">
        <v>475</v>
      </c>
      <c r="F57" s="16"/>
      <c r="G57" s="16"/>
      <c r="H57" s="16"/>
    </row>
    <row r="58" spans="1:8" ht="50.1" customHeight="1" x14ac:dyDescent="0.15">
      <c r="A58" s="16"/>
      <c r="B58" s="16"/>
      <c r="C58" s="16"/>
      <c r="D58" s="16"/>
      <c r="E58" s="6" t="s">
        <v>476</v>
      </c>
      <c r="F58" s="6" t="s">
        <v>477</v>
      </c>
      <c r="G58" s="6" t="s">
        <v>478</v>
      </c>
      <c r="H58" s="16"/>
    </row>
    <row r="59" spans="1:8" ht="24.95" customHeight="1" x14ac:dyDescent="0.15">
      <c r="A59" s="6" t="s">
        <v>383</v>
      </c>
      <c r="B59" s="6" t="s">
        <v>479</v>
      </c>
      <c r="C59" s="6" t="s">
        <v>480</v>
      </c>
      <c r="D59" s="6" t="s">
        <v>481</v>
      </c>
      <c r="E59" s="6" t="s">
        <v>482</v>
      </c>
      <c r="F59" s="6" t="s">
        <v>483</v>
      </c>
      <c r="G59" s="6" t="s">
        <v>484</v>
      </c>
      <c r="H59" s="6" t="s">
        <v>485</v>
      </c>
    </row>
    <row r="60" spans="1:8" ht="24.95" customHeight="1" x14ac:dyDescent="0.15"/>
    <row r="61" spans="1:8" ht="24.95" customHeight="1" x14ac:dyDescent="0.15">
      <c r="A61" s="27" t="s">
        <v>466</v>
      </c>
      <c r="B61" s="27"/>
      <c r="C61" s="28" t="s">
        <v>113</v>
      </c>
      <c r="D61" s="28"/>
      <c r="E61" s="28"/>
      <c r="F61" s="28"/>
      <c r="G61" s="28"/>
      <c r="H61" s="28"/>
    </row>
    <row r="62" spans="1:8" ht="24.95" customHeight="1" x14ac:dyDescent="0.15">
      <c r="A62" s="27" t="s">
        <v>467</v>
      </c>
      <c r="B62" s="27"/>
      <c r="C62" s="28" t="s">
        <v>566</v>
      </c>
      <c r="D62" s="28"/>
      <c r="E62" s="28"/>
      <c r="F62" s="28"/>
      <c r="G62" s="28"/>
      <c r="H62" s="28"/>
    </row>
    <row r="63" spans="1:8" ht="24.95" customHeight="1" x14ac:dyDescent="0.15">
      <c r="A63" s="19" t="s">
        <v>469</v>
      </c>
      <c r="B63" s="19"/>
      <c r="C63" s="19"/>
      <c r="D63" s="19"/>
      <c r="E63" s="19"/>
      <c r="F63" s="19"/>
      <c r="G63" s="19"/>
      <c r="H63" s="19"/>
    </row>
    <row r="64" spans="1:8" ht="24.95" customHeight="1" x14ac:dyDescent="0.15"/>
    <row r="65" spans="1:8" ht="50.1" customHeight="1" x14ac:dyDescent="0.15">
      <c r="A65" s="16" t="s">
        <v>377</v>
      </c>
      <c r="B65" s="16" t="s">
        <v>470</v>
      </c>
      <c r="C65" s="16" t="s">
        <v>471</v>
      </c>
      <c r="D65" s="16" t="s">
        <v>472</v>
      </c>
      <c r="E65" s="16"/>
      <c r="F65" s="16"/>
      <c r="G65" s="16"/>
      <c r="H65" s="16" t="s">
        <v>473</v>
      </c>
    </row>
    <row r="66" spans="1:8" ht="50.1" customHeight="1" x14ac:dyDescent="0.15">
      <c r="A66" s="16"/>
      <c r="B66" s="16"/>
      <c r="C66" s="16"/>
      <c r="D66" s="16" t="s">
        <v>474</v>
      </c>
      <c r="E66" s="16" t="s">
        <v>475</v>
      </c>
      <c r="F66" s="16"/>
      <c r="G66" s="16"/>
      <c r="H66" s="16"/>
    </row>
    <row r="67" spans="1:8" ht="50.1" customHeight="1" x14ac:dyDescent="0.15">
      <c r="A67" s="16"/>
      <c r="B67" s="16"/>
      <c r="C67" s="16"/>
      <c r="D67" s="16"/>
      <c r="E67" s="6" t="s">
        <v>476</v>
      </c>
      <c r="F67" s="6" t="s">
        <v>477</v>
      </c>
      <c r="G67" s="6" t="s">
        <v>478</v>
      </c>
      <c r="H67" s="16"/>
    </row>
    <row r="68" spans="1:8" ht="24.95" customHeight="1" x14ac:dyDescent="0.15">
      <c r="A68" s="6" t="s">
        <v>383</v>
      </c>
      <c r="B68" s="6" t="s">
        <v>479</v>
      </c>
      <c r="C68" s="6" t="s">
        <v>480</v>
      </c>
      <c r="D68" s="6" t="s">
        <v>481</v>
      </c>
      <c r="E68" s="6" t="s">
        <v>482</v>
      </c>
      <c r="F68" s="6" t="s">
        <v>483</v>
      </c>
      <c r="G68" s="6" t="s">
        <v>484</v>
      </c>
      <c r="H68" s="6" t="s">
        <v>485</v>
      </c>
    </row>
    <row r="69" spans="1:8" ht="31.5" x14ac:dyDescent="0.15">
      <c r="A69" s="6" t="s">
        <v>383</v>
      </c>
      <c r="B69" s="7" t="s">
        <v>486</v>
      </c>
      <c r="C69" s="10">
        <v>1</v>
      </c>
      <c r="D69" s="10">
        <v>253488.75</v>
      </c>
      <c r="E69" s="10">
        <v>36737.5</v>
      </c>
      <c r="F69" s="10">
        <v>0</v>
      </c>
      <c r="G69" s="10">
        <v>216751.25</v>
      </c>
      <c r="H69" s="10">
        <v>3041865</v>
      </c>
    </row>
    <row r="70" spans="1:8" ht="31.5" x14ac:dyDescent="0.15">
      <c r="A70" s="6" t="s">
        <v>479</v>
      </c>
      <c r="B70" s="7" t="s">
        <v>567</v>
      </c>
      <c r="C70" s="10">
        <v>11</v>
      </c>
      <c r="D70" s="10">
        <v>38662.800000000003</v>
      </c>
      <c r="E70" s="10">
        <v>30663.599999999999</v>
      </c>
      <c r="F70" s="10">
        <v>0</v>
      </c>
      <c r="G70" s="10">
        <v>7999.2</v>
      </c>
      <c r="H70" s="10">
        <v>5103489.5999999996</v>
      </c>
    </row>
    <row r="71" spans="1:8" ht="31.5" x14ac:dyDescent="0.15">
      <c r="A71" s="6" t="s">
        <v>480</v>
      </c>
      <c r="B71" s="7" t="s">
        <v>487</v>
      </c>
      <c r="C71" s="10">
        <v>10</v>
      </c>
      <c r="D71" s="10">
        <v>42474.45</v>
      </c>
      <c r="E71" s="10">
        <v>32672.65</v>
      </c>
      <c r="F71" s="10">
        <v>0</v>
      </c>
      <c r="G71" s="10">
        <v>9801.7999999999993</v>
      </c>
      <c r="H71" s="10">
        <v>5096934</v>
      </c>
    </row>
    <row r="72" spans="1:8" ht="21" x14ac:dyDescent="0.15">
      <c r="A72" s="6" t="s">
        <v>482</v>
      </c>
      <c r="B72" s="7" t="s">
        <v>568</v>
      </c>
      <c r="C72" s="10">
        <v>1</v>
      </c>
      <c r="D72" s="10">
        <v>32405.1</v>
      </c>
      <c r="E72" s="10">
        <v>24927</v>
      </c>
      <c r="F72" s="10">
        <v>0</v>
      </c>
      <c r="G72" s="10">
        <v>7478.1</v>
      </c>
      <c r="H72" s="10">
        <v>388861.2</v>
      </c>
    </row>
    <row r="73" spans="1:8" ht="31.5" x14ac:dyDescent="0.15">
      <c r="A73" s="6" t="s">
        <v>484</v>
      </c>
      <c r="B73" s="7" t="s">
        <v>569</v>
      </c>
      <c r="C73" s="10">
        <v>10</v>
      </c>
      <c r="D73" s="10">
        <v>32405.1</v>
      </c>
      <c r="E73" s="10">
        <v>24927</v>
      </c>
      <c r="F73" s="10">
        <v>0</v>
      </c>
      <c r="G73" s="10">
        <v>7478.1</v>
      </c>
      <c r="H73" s="10">
        <v>3888612</v>
      </c>
    </row>
    <row r="74" spans="1:8" ht="31.5" x14ac:dyDescent="0.15">
      <c r="A74" s="6" t="s">
        <v>485</v>
      </c>
      <c r="B74" s="7" t="s">
        <v>570</v>
      </c>
      <c r="C74" s="10">
        <v>10</v>
      </c>
      <c r="D74" s="10">
        <v>13561.6</v>
      </c>
      <c r="E74" s="10">
        <v>10432</v>
      </c>
      <c r="F74" s="10">
        <v>0</v>
      </c>
      <c r="G74" s="10">
        <v>3129.6</v>
      </c>
      <c r="H74" s="10">
        <v>1627392</v>
      </c>
    </row>
    <row r="75" spans="1:8" ht="21" x14ac:dyDescent="0.15">
      <c r="A75" s="6" t="s">
        <v>571</v>
      </c>
      <c r="B75" s="7" t="s">
        <v>572</v>
      </c>
      <c r="C75" s="10">
        <v>1.5</v>
      </c>
      <c r="D75" s="10">
        <v>20723</v>
      </c>
      <c r="E75" s="10">
        <v>9010</v>
      </c>
      <c r="F75" s="10">
        <v>0</v>
      </c>
      <c r="G75" s="10">
        <v>11713</v>
      </c>
      <c r="H75" s="10">
        <v>373014</v>
      </c>
    </row>
    <row r="76" spans="1:8" ht="21" x14ac:dyDescent="0.15">
      <c r="A76" s="6" t="s">
        <v>573</v>
      </c>
      <c r="B76" s="7" t="s">
        <v>574</v>
      </c>
      <c r="C76" s="10">
        <v>1</v>
      </c>
      <c r="D76" s="10">
        <v>29334.5</v>
      </c>
      <c r="E76" s="10">
        <v>22565</v>
      </c>
      <c r="F76" s="10">
        <v>0</v>
      </c>
      <c r="G76" s="10">
        <v>6769.5</v>
      </c>
      <c r="H76" s="10">
        <v>352014</v>
      </c>
    </row>
    <row r="77" spans="1:8" ht="21" x14ac:dyDescent="0.15">
      <c r="A77" s="6" t="s">
        <v>575</v>
      </c>
      <c r="B77" s="7" t="s">
        <v>576</v>
      </c>
      <c r="C77" s="10">
        <v>2</v>
      </c>
      <c r="D77" s="10">
        <v>14419.6</v>
      </c>
      <c r="E77" s="10">
        <v>11092</v>
      </c>
      <c r="F77" s="10">
        <v>0</v>
      </c>
      <c r="G77" s="10">
        <v>3327.6</v>
      </c>
      <c r="H77" s="10">
        <v>346070.4</v>
      </c>
    </row>
    <row r="78" spans="1:8" ht="21" x14ac:dyDescent="0.15">
      <c r="A78" s="6" t="s">
        <v>577</v>
      </c>
      <c r="B78" s="7" t="s">
        <v>578</v>
      </c>
      <c r="C78" s="10">
        <v>1</v>
      </c>
      <c r="D78" s="10">
        <v>37265.870000000003</v>
      </c>
      <c r="E78" s="10">
        <v>28666.05</v>
      </c>
      <c r="F78" s="10">
        <v>0</v>
      </c>
      <c r="G78" s="10">
        <v>8599.82</v>
      </c>
      <c r="H78" s="10">
        <v>447190.44</v>
      </c>
    </row>
    <row r="79" spans="1:8" ht="42" x14ac:dyDescent="0.15">
      <c r="A79" s="6" t="s">
        <v>579</v>
      </c>
      <c r="B79" s="7" t="s">
        <v>580</v>
      </c>
      <c r="C79" s="10">
        <v>1</v>
      </c>
      <c r="D79" s="10">
        <v>36144.15</v>
      </c>
      <c r="E79" s="10">
        <v>28666.05</v>
      </c>
      <c r="F79" s="10">
        <v>0</v>
      </c>
      <c r="G79" s="10">
        <v>7478.1</v>
      </c>
      <c r="H79" s="10">
        <v>433729.8</v>
      </c>
    </row>
    <row r="80" spans="1:8" ht="31.5" x14ac:dyDescent="0.15">
      <c r="A80" s="6" t="s">
        <v>488</v>
      </c>
      <c r="B80" s="7" t="s">
        <v>489</v>
      </c>
      <c r="C80" s="10">
        <v>5</v>
      </c>
      <c r="D80" s="10">
        <v>49519</v>
      </c>
      <c r="E80" s="10">
        <v>21530</v>
      </c>
      <c r="F80" s="10">
        <v>0</v>
      </c>
      <c r="G80" s="10">
        <v>27989</v>
      </c>
      <c r="H80" s="10">
        <v>2971140</v>
      </c>
    </row>
    <row r="81" spans="1:8" ht="31.5" x14ac:dyDescent="0.15">
      <c r="A81" s="6" t="s">
        <v>581</v>
      </c>
      <c r="B81" s="7" t="s">
        <v>582</v>
      </c>
      <c r="C81" s="10">
        <v>1</v>
      </c>
      <c r="D81" s="10">
        <v>32405.1</v>
      </c>
      <c r="E81" s="10">
        <v>24927</v>
      </c>
      <c r="F81" s="10">
        <v>0</v>
      </c>
      <c r="G81" s="10">
        <v>7478.1</v>
      </c>
      <c r="H81" s="10">
        <v>388861.2</v>
      </c>
    </row>
    <row r="82" spans="1:8" ht="31.5" x14ac:dyDescent="0.15">
      <c r="A82" s="6" t="s">
        <v>583</v>
      </c>
      <c r="B82" s="7" t="s">
        <v>584</v>
      </c>
      <c r="C82" s="10">
        <v>1</v>
      </c>
      <c r="D82" s="10">
        <v>32405.1</v>
      </c>
      <c r="E82" s="10">
        <v>24927</v>
      </c>
      <c r="F82" s="10">
        <v>0</v>
      </c>
      <c r="G82" s="10">
        <v>7478.1</v>
      </c>
      <c r="H82" s="10">
        <v>388861.2</v>
      </c>
    </row>
    <row r="83" spans="1:8" ht="31.5" x14ac:dyDescent="0.15">
      <c r="A83" s="6" t="s">
        <v>585</v>
      </c>
      <c r="B83" s="7" t="s">
        <v>586</v>
      </c>
      <c r="C83" s="10">
        <v>1</v>
      </c>
      <c r="D83" s="10">
        <v>30340.7</v>
      </c>
      <c r="E83" s="10">
        <v>23339</v>
      </c>
      <c r="F83" s="10">
        <v>0</v>
      </c>
      <c r="G83" s="10">
        <v>7001.7</v>
      </c>
      <c r="H83" s="10">
        <v>364088.4</v>
      </c>
    </row>
    <row r="84" spans="1:8" ht="31.5" x14ac:dyDescent="0.15">
      <c r="A84" s="6" t="s">
        <v>587</v>
      </c>
      <c r="B84" s="7" t="s">
        <v>588</v>
      </c>
      <c r="C84" s="10">
        <v>1</v>
      </c>
      <c r="D84" s="10">
        <v>32405.1</v>
      </c>
      <c r="E84" s="10">
        <v>24927</v>
      </c>
      <c r="F84" s="10">
        <v>0</v>
      </c>
      <c r="G84" s="10">
        <v>7478.1</v>
      </c>
      <c r="H84" s="10">
        <v>388861.2</v>
      </c>
    </row>
    <row r="85" spans="1:8" ht="31.5" x14ac:dyDescent="0.15">
      <c r="A85" s="6" t="s">
        <v>589</v>
      </c>
      <c r="B85" s="7" t="s">
        <v>590</v>
      </c>
      <c r="C85" s="10">
        <v>8</v>
      </c>
      <c r="D85" s="10">
        <v>45678.6</v>
      </c>
      <c r="E85" s="10">
        <v>27684</v>
      </c>
      <c r="F85" s="10">
        <v>9689.4</v>
      </c>
      <c r="G85" s="10">
        <v>8305.2000000000007</v>
      </c>
      <c r="H85" s="10">
        <v>4385145.5999999996</v>
      </c>
    </row>
    <row r="86" spans="1:8" ht="31.5" x14ac:dyDescent="0.15">
      <c r="A86" s="6" t="s">
        <v>591</v>
      </c>
      <c r="B86" s="7" t="s">
        <v>592</v>
      </c>
      <c r="C86" s="10">
        <v>5</v>
      </c>
      <c r="D86" s="10">
        <v>23472.799999999999</v>
      </c>
      <c r="E86" s="10">
        <v>18056</v>
      </c>
      <c r="F86" s="10">
        <v>0</v>
      </c>
      <c r="G86" s="10">
        <v>5416.8</v>
      </c>
      <c r="H86" s="10">
        <v>1408368</v>
      </c>
    </row>
    <row r="87" spans="1:8" ht="31.5" x14ac:dyDescent="0.15">
      <c r="A87" s="6" t="s">
        <v>593</v>
      </c>
      <c r="B87" s="7" t="s">
        <v>594</v>
      </c>
      <c r="C87" s="10">
        <v>1</v>
      </c>
      <c r="D87" s="10">
        <v>23472.799999999999</v>
      </c>
      <c r="E87" s="10">
        <v>18056</v>
      </c>
      <c r="F87" s="10">
        <v>0</v>
      </c>
      <c r="G87" s="10">
        <v>5416.8</v>
      </c>
      <c r="H87" s="10">
        <v>281673.59999999998</v>
      </c>
    </row>
    <row r="88" spans="1:8" ht="31.5" x14ac:dyDescent="0.15">
      <c r="A88" s="6" t="s">
        <v>595</v>
      </c>
      <c r="B88" s="7" t="s">
        <v>596</v>
      </c>
      <c r="C88" s="10">
        <v>3</v>
      </c>
      <c r="D88" s="10">
        <v>27374.1</v>
      </c>
      <c r="E88" s="10">
        <v>21057</v>
      </c>
      <c r="F88" s="10">
        <v>0</v>
      </c>
      <c r="G88" s="10">
        <v>6317.1</v>
      </c>
      <c r="H88" s="10">
        <v>985467.6</v>
      </c>
    </row>
    <row r="89" spans="1:8" ht="31.5" x14ac:dyDescent="0.15">
      <c r="A89" s="6" t="s">
        <v>597</v>
      </c>
      <c r="B89" s="7" t="s">
        <v>598</v>
      </c>
      <c r="C89" s="10">
        <v>9</v>
      </c>
      <c r="D89" s="10">
        <v>39241.35</v>
      </c>
      <c r="E89" s="10">
        <v>31122.45</v>
      </c>
      <c r="F89" s="10">
        <v>0</v>
      </c>
      <c r="G89" s="10">
        <v>8118.9</v>
      </c>
      <c r="H89" s="10">
        <v>4238065.8</v>
      </c>
    </row>
    <row r="90" spans="1:8" ht="31.5" x14ac:dyDescent="0.15">
      <c r="A90" s="6" t="s">
        <v>599</v>
      </c>
      <c r="B90" s="7" t="s">
        <v>600</v>
      </c>
      <c r="C90" s="10">
        <v>5</v>
      </c>
      <c r="D90" s="10">
        <v>23472.799999999999</v>
      </c>
      <c r="E90" s="10">
        <v>18056</v>
      </c>
      <c r="F90" s="10">
        <v>0</v>
      </c>
      <c r="G90" s="10">
        <v>5416.8</v>
      </c>
      <c r="H90" s="10">
        <v>1408368</v>
      </c>
    </row>
    <row r="91" spans="1:8" ht="31.5" x14ac:dyDescent="0.15">
      <c r="A91" s="6" t="s">
        <v>601</v>
      </c>
      <c r="B91" s="7" t="s">
        <v>602</v>
      </c>
      <c r="C91" s="10">
        <v>10</v>
      </c>
      <c r="D91" s="10">
        <v>47062.8</v>
      </c>
      <c r="E91" s="10">
        <v>29068.2</v>
      </c>
      <c r="F91" s="10">
        <v>9689.4</v>
      </c>
      <c r="G91" s="10">
        <v>8305.2000000000007</v>
      </c>
      <c r="H91" s="10">
        <v>5647536</v>
      </c>
    </row>
    <row r="92" spans="1:8" ht="31.5" x14ac:dyDescent="0.15">
      <c r="A92" s="6" t="s">
        <v>603</v>
      </c>
      <c r="B92" s="7" t="s">
        <v>604</v>
      </c>
      <c r="C92" s="10">
        <v>3</v>
      </c>
      <c r="D92" s="10">
        <v>23472.799999999999</v>
      </c>
      <c r="E92" s="10">
        <v>18056</v>
      </c>
      <c r="F92" s="10">
        <v>0</v>
      </c>
      <c r="G92" s="10">
        <v>5416.8</v>
      </c>
      <c r="H92" s="10">
        <v>845020.8</v>
      </c>
    </row>
    <row r="93" spans="1:8" ht="42" x14ac:dyDescent="0.15">
      <c r="A93" s="6" t="s">
        <v>605</v>
      </c>
      <c r="B93" s="7" t="s">
        <v>606</v>
      </c>
      <c r="C93" s="10">
        <v>61</v>
      </c>
      <c r="D93" s="10">
        <v>19718.900000000001</v>
      </c>
      <c r="E93" s="10">
        <v>9289</v>
      </c>
      <c r="F93" s="10">
        <v>0</v>
      </c>
      <c r="G93" s="10">
        <v>10429.9</v>
      </c>
      <c r="H93" s="10">
        <v>14434234.800000001</v>
      </c>
    </row>
    <row r="94" spans="1:8" ht="31.5" x14ac:dyDescent="0.15">
      <c r="A94" s="6" t="s">
        <v>607</v>
      </c>
      <c r="B94" s="7" t="s">
        <v>608</v>
      </c>
      <c r="C94" s="10">
        <v>10</v>
      </c>
      <c r="D94" s="10">
        <v>48585.42</v>
      </c>
      <c r="E94" s="10">
        <v>27684</v>
      </c>
      <c r="F94" s="10">
        <v>9689.4</v>
      </c>
      <c r="G94" s="10">
        <v>11212.02</v>
      </c>
      <c r="H94" s="10">
        <v>5830250.4000000004</v>
      </c>
    </row>
    <row r="95" spans="1:8" ht="31.5" x14ac:dyDescent="0.15">
      <c r="A95" s="6" t="s">
        <v>609</v>
      </c>
      <c r="B95" s="7" t="s">
        <v>610</v>
      </c>
      <c r="C95" s="10">
        <v>4</v>
      </c>
      <c r="D95" s="10">
        <v>31023.4</v>
      </c>
      <c r="E95" s="10">
        <v>19310.400000000001</v>
      </c>
      <c r="F95" s="10">
        <v>0</v>
      </c>
      <c r="G95" s="10">
        <v>11713</v>
      </c>
      <c r="H95" s="10">
        <v>1489123.2</v>
      </c>
    </row>
    <row r="96" spans="1:8" ht="31.5" x14ac:dyDescent="0.15">
      <c r="A96" s="6" t="s">
        <v>611</v>
      </c>
      <c r="B96" s="7" t="s">
        <v>612</v>
      </c>
      <c r="C96" s="10">
        <v>8</v>
      </c>
      <c r="D96" s="10">
        <v>38047.839999999997</v>
      </c>
      <c r="E96" s="10">
        <v>16932</v>
      </c>
      <c r="F96" s="10">
        <v>2031.84</v>
      </c>
      <c r="G96" s="10">
        <v>19084</v>
      </c>
      <c r="H96" s="10">
        <v>3652592.64</v>
      </c>
    </row>
    <row r="97" spans="1:8" ht="31.5" x14ac:dyDescent="0.15">
      <c r="A97" s="6" t="s">
        <v>613</v>
      </c>
      <c r="B97" s="7" t="s">
        <v>614</v>
      </c>
      <c r="C97" s="10">
        <v>10</v>
      </c>
      <c r="D97" s="10">
        <v>22440</v>
      </c>
      <c r="E97" s="10">
        <v>19763.400000000001</v>
      </c>
      <c r="F97" s="10">
        <v>0</v>
      </c>
      <c r="G97" s="10">
        <v>2676.6</v>
      </c>
      <c r="H97" s="10">
        <v>2692800</v>
      </c>
    </row>
    <row r="98" spans="1:8" ht="31.5" x14ac:dyDescent="0.15">
      <c r="A98" s="6" t="s">
        <v>615</v>
      </c>
      <c r="B98" s="7" t="s">
        <v>616</v>
      </c>
      <c r="C98" s="10">
        <v>1</v>
      </c>
      <c r="D98" s="10">
        <v>22440</v>
      </c>
      <c r="E98" s="10">
        <v>19653.3</v>
      </c>
      <c r="F98" s="10">
        <v>0</v>
      </c>
      <c r="G98" s="10">
        <v>2786.7</v>
      </c>
      <c r="H98" s="10">
        <v>269280</v>
      </c>
    </row>
    <row r="99" spans="1:8" ht="31.5" x14ac:dyDescent="0.15">
      <c r="A99" s="6" t="s">
        <v>617</v>
      </c>
      <c r="B99" s="7" t="s">
        <v>618</v>
      </c>
      <c r="C99" s="10">
        <v>5</v>
      </c>
      <c r="D99" s="10">
        <v>22440</v>
      </c>
      <c r="E99" s="10">
        <v>19112.400000000001</v>
      </c>
      <c r="F99" s="10">
        <v>0</v>
      </c>
      <c r="G99" s="10">
        <v>3327.6</v>
      </c>
      <c r="H99" s="10">
        <v>1346400</v>
      </c>
    </row>
    <row r="100" spans="1:8" ht="31.5" x14ac:dyDescent="0.15">
      <c r="A100" s="6" t="s">
        <v>619</v>
      </c>
      <c r="B100" s="7" t="s">
        <v>620</v>
      </c>
      <c r="C100" s="10">
        <v>9</v>
      </c>
      <c r="D100" s="10">
        <v>22440</v>
      </c>
      <c r="E100" s="10">
        <v>18938.400000000001</v>
      </c>
      <c r="F100" s="10">
        <v>0</v>
      </c>
      <c r="G100" s="10">
        <v>3501.6</v>
      </c>
      <c r="H100" s="10">
        <v>2423520</v>
      </c>
    </row>
    <row r="101" spans="1:8" ht="42" x14ac:dyDescent="0.15">
      <c r="A101" s="6" t="s">
        <v>621</v>
      </c>
      <c r="B101" s="7" t="s">
        <v>622</v>
      </c>
      <c r="C101" s="10">
        <v>9</v>
      </c>
      <c r="D101" s="10">
        <v>22440</v>
      </c>
      <c r="E101" s="10">
        <v>18938.400000000001</v>
      </c>
      <c r="F101" s="10">
        <v>0</v>
      </c>
      <c r="G101" s="10">
        <v>3501.6</v>
      </c>
      <c r="H101" s="10">
        <v>2423520</v>
      </c>
    </row>
    <row r="102" spans="1:8" ht="31.5" x14ac:dyDescent="0.15">
      <c r="A102" s="6" t="s">
        <v>623</v>
      </c>
      <c r="B102" s="7" t="s">
        <v>624</v>
      </c>
      <c r="C102" s="10">
        <v>1</v>
      </c>
      <c r="D102" s="10">
        <v>15452.18583</v>
      </c>
      <c r="E102" s="10">
        <v>11963.48583</v>
      </c>
      <c r="F102" s="10">
        <v>0</v>
      </c>
      <c r="G102" s="10">
        <v>3488.7</v>
      </c>
      <c r="H102" s="10">
        <v>185426.23</v>
      </c>
    </row>
    <row r="103" spans="1:8" ht="31.5" x14ac:dyDescent="0.15">
      <c r="A103" s="6" t="s">
        <v>625</v>
      </c>
      <c r="B103" s="7" t="s">
        <v>626</v>
      </c>
      <c r="C103" s="10">
        <v>8</v>
      </c>
      <c r="D103" s="10">
        <v>15173.6</v>
      </c>
      <c r="E103" s="10">
        <v>11672</v>
      </c>
      <c r="F103" s="10">
        <v>0</v>
      </c>
      <c r="G103" s="10">
        <v>3501.6</v>
      </c>
      <c r="H103" s="10">
        <v>1456665.6000000001</v>
      </c>
    </row>
    <row r="104" spans="1:8" ht="31.5" x14ac:dyDescent="0.15">
      <c r="A104" s="6" t="s">
        <v>627</v>
      </c>
      <c r="B104" s="7" t="s">
        <v>628</v>
      </c>
      <c r="C104" s="10">
        <v>1</v>
      </c>
      <c r="D104" s="10">
        <v>34663.199999999997</v>
      </c>
      <c r="E104" s="10">
        <v>26664</v>
      </c>
      <c r="F104" s="10">
        <v>0</v>
      </c>
      <c r="G104" s="10">
        <v>7999.2</v>
      </c>
      <c r="H104" s="10">
        <v>415958.4</v>
      </c>
    </row>
    <row r="105" spans="1:8" ht="31.5" x14ac:dyDescent="0.15">
      <c r="A105" s="6" t="s">
        <v>629</v>
      </c>
      <c r="B105" s="7" t="s">
        <v>630</v>
      </c>
      <c r="C105" s="10">
        <v>3</v>
      </c>
      <c r="D105" s="10">
        <v>45678.6</v>
      </c>
      <c r="E105" s="10">
        <v>27684</v>
      </c>
      <c r="F105" s="10">
        <v>9689.4</v>
      </c>
      <c r="G105" s="10">
        <v>8305.2000000000007</v>
      </c>
      <c r="H105" s="10">
        <v>1644429.6</v>
      </c>
    </row>
    <row r="106" spans="1:8" ht="42" x14ac:dyDescent="0.15">
      <c r="A106" s="6" t="s">
        <v>631</v>
      </c>
      <c r="B106" s="7" t="s">
        <v>632</v>
      </c>
      <c r="C106" s="10">
        <v>1</v>
      </c>
      <c r="D106" s="10">
        <v>45678.6</v>
      </c>
      <c r="E106" s="10">
        <v>27684</v>
      </c>
      <c r="F106" s="10">
        <v>9689.4</v>
      </c>
      <c r="G106" s="10">
        <v>8305.2000000000007</v>
      </c>
      <c r="H106" s="10">
        <v>548143.19999999995</v>
      </c>
    </row>
    <row r="107" spans="1:8" ht="42" x14ac:dyDescent="0.15">
      <c r="A107" s="6" t="s">
        <v>633</v>
      </c>
      <c r="B107" s="7" t="s">
        <v>634</v>
      </c>
      <c r="C107" s="10">
        <v>1</v>
      </c>
      <c r="D107" s="10">
        <v>45678.6</v>
      </c>
      <c r="E107" s="10">
        <v>27684</v>
      </c>
      <c r="F107" s="10">
        <v>9689.4</v>
      </c>
      <c r="G107" s="10">
        <v>8305.2000000000007</v>
      </c>
      <c r="H107" s="10">
        <v>548143.19999999995</v>
      </c>
    </row>
    <row r="108" spans="1:8" ht="31.5" x14ac:dyDescent="0.15">
      <c r="A108" s="6" t="s">
        <v>635</v>
      </c>
      <c r="B108" s="7" t="s">
        <v>636</v>
      </c>
      <c r="C108" s="10">
        <v>4</v>
      </c>
      <c r="D108" s="10">
        <v>48585.42</v>
      </c>
      <c r="E108" s="10">
        <v>27684</v>
      </c>
      <c r="F108" s="10">
        <v>9689.4</v>
      </c>
      <c r="G108" s="10">
        <v>11212.02</v>
      </c>
      <c r="H108" s="10">
        <v>2332100.16</v>
      </c>
    </row>
    <row r="109" spans="1:8" ht="31.5" x14ac:dyDescent="0.15">
      <c r="A109" s="6" t="s">
        <v>637</v>
      </c>
      <c r="B109" s="7" t="s">
        <v>638</v>
      </c>
      <c r="C109" s="10">
        <v>10</v>
      </c>
      <c r="D109" s="10">
        <v>48585.42</v>
      </c>
      <c r="E109" s="10">
        <v>27684</v>
      </c>
      <c r="F109" s="10">
        <v>9689.4</v>
      </c>
      <c r="G109" s="10">
        <v>11212.02</v>
      </c>
      <c r="H109" s="10">
        <v>5830250.4000000004</v>
      </c>
    </row>
    <row r="110" spans="1:8" ht="31.5" x14ac:dyDescent="0.15">
      <c r="A110" s="6" t="s">
        <v>639</v>
      </c>
      <c r="B110" s="7" t="s">
        <v>640</v>
      </c>
      <c r="C110" s="10">
        <v>6</v>
      </c>
      <c r="D110" s="10">
        <v>48585.42</v>
      </c>
      <c r="E110" s="10">
        <v>27684</v>
      </c>
      <c r="F110" s="10">
        <v>9689.4</v>
      </c>
      <c r="G110" s="10">
        <v>11212.02</v>
      </c>
      <c r="H110" s="10">
        <v>3498150.24</v>
      </c>
    </row>
    <row r="111" spans="1:8" ht="31.5" x14ac:dyDescent="0.15">
      <c r="A111" s="6" t="s">
        <v>641</v>
      </c>
      <c r="B111" s="7" t="s">
        <v>642</v>
      </c>
      <c r="C111" s="10">
        <v>3</v>
      </c>
      <c r="D111" s="10">
        <v>48585.42</v>
      </c>
      <c r="E111" s="10">
        <v>27684</v>
      </c>
      <c r="F111" s="10">
        <v>9689.4</v>
      </c>
      <c r="G111" s="10">
        <v>11212.02</v>
      </c>
      <c r="H111" s="10">
        <v>1749075.12</v>
      </c>
    </row>
    <row r="112" spans="1:8" ht="31.5" x14ac:dyDescent="0.15">
      <c r="A112" s="6" t="s">
        <v>643</v>
      </c>
      <c r="B112" s="7" t="s">
        <v>644</v>
      </c>
      <c r="C112" s="10">
        <v>4</v>
      </c>
      <c r="D112" s="10">
        <v>20130</v>
      </c>
      <c r="E112" s="10">
        <v>12200</v>
      </c>
      <c r="F112" s="10">
        <v>4270</v>
      </c>
      <c r="G112" s="10">
        <v>3660</v>
      </c>
      <c r="H112" s="10">
        <v>966240</v>
      </c>
    </row>
    <row r="113" spans="1:8" ht="31.5" x14ac:dyDescent="0.15">
      <c r="A113" s="6" t="s">
        <v>645</v>
      </c>
      <c r="B113" s="7" t="s">
        <v>646</v>
      </c>
      <c r="C113" s="10">
        <v>31</v>
      </c>
      <c r="D113" s="10">
        <v>48585.42</v>
      </c>
      <c r="E113" s="10">
        <v>27684</v>
      </c>
      <c r="F113" s="10">
        <v>9689.4</v>
      </c>
      <c r="G113" s="10">
        <v>11212.02</v>
      </c>
      <c r="H113" s="10">
        <v>18073776.239999998</v>
      </c>
    </row>
    <row r="114" spans="1:8" ht="42" x14ac:dyDescent="0.15">
      <c r="A114" s="6" t="s">
        <v>647</v>
      </c>
      <c r="B114" s="7" t="s">
        <v>648</v>
      </c>
      <c r="C114" s="10">
        <v>7</v>
      </c>
      <c r="D114" s="10">
        <v>23472.799999999999</v>
      </c>
      <c r="E114" s="10">
        <v>18056</v>
      </c>
      <c r="F114" s="10">
        <v>0</v>
      </c>
      <c r="G114" s="10">
        <v>5416.8</v>
      </c>
      <c r="H114" s="10">
        <v>1971715.2</v>
      </c>
    </row>
    <row r="115" spans="1:8" ht="31.5" x14ac:dyDescent="0.15">
      <c r="A115" s="6" t="s">
        <v>649</v>
      </c>
      <c r="B115" s="7" t="s">
        <v>650</v>
      </c>
      <c r="C115" s="10">
        <v>10</v>
      </c>
      <c r="D115" s="10">
        <v>15766.4</v>
      </c>
      <c r="E115" s="10">
        <v>12128</v>
      </c>
      <c r="F115" s="10">
        <v>0</v>
      </c>
      <c r="G115" s="10">
        <v>3638.4</v>
      </c>
      <c r="H115" s="10">
        <v>1891968</v>
      </c>
    </row>
    <row r="116" spans="1:8" ht="31.5" x14ac:dyDescent="0.15">
      <c r="A116" s="6" t="s">
        <v>651</v>
      </c>
      <c r="B116" s="7" t="s">
        <v>652</v>
      </c>
      <c r="C116" s="10">
        <v>4</v>
      </c>
      <c r="D116" s="10">
        <v>12695.8</v>
      </c>
      <c r="E116" s="10">
        <v>9766</v>
      </c>
      <c r="F116" s="10">
        <v>0</v>
      </c>
      <c r="G116" s="10">
        <v>2929.8</v>
      </c>
      <c r="H116" s="10">
        <v>609398.4</v>
      </c>
    </row>
    <row r="117" spans="1:8" ht="31.5" x14ac:dyDescent="0.15">
      <c r="A117" s="6" t="s">
        <v>653</v>
      </c>
      <c r="B117" s="7" t="s">
        <v>654</v>
      </c>
      <c r="C117" s="10">
        <v>2</v>
      </c>
      <c r="D117" s="10">
        <v>14419.6</v>
      </c>
      <c r="E117" s="10">
        <v>11092</v>
      </c>
      <c r="F117" s="10">
        <v>0</v>
      </c>
      <c r="G117" s="10">
        <v>3327.6</v>
      </c>
      <c r="H117" s="10">
        <v>346070.4</v>
      </c>
    </row>
    <row r="118" spans="1:8" ht="31.5" x14ac:dyDescent="0.15">
      <c r="A118" s="6" t="s">
        <v>655</v>
      </c>
      <c r="B118" s="7" t="s">
        <v>656</v>
      </c>
      <c r="C118" s="10">
        <v>6</v>
      </c>
      <c r="D118" s="10">
        <v>12509.9</v>
      </c>
      <c r="E118" s="10">
        <v>9623</v>
      </c>
      <c r="F118" s="10">
        <v>0</v>
      </c>
      <c r="G118" s="10">
        <v>2886.9</v>
      </c>
      <c r="H118" s="10">
        <v>900712.8</v>
      </c>
    </row>
    <row r="119" spans="1:8" ht="31.5" x14ac:dyDescent="0.15">
      <c r="A119" s="6" t="s">
        <v>657</v>
      </c>
      <c r="B119" s="7" t="s">
        <v>658</v>
      </c>
      <c r="C119" s="10">
        <v>7</v>
      </c>
      <c r="D119" s="10">
        <v>18851.3</v>
      </c>
      <c r="E119" s="10">
        <v>14501</v>
      </c>
      <c r="F119" s="10">
        <v>0</v>
      </c>
      <c r="G119" s="10">
        <v>4350.3</v>
      </c>
      <c r="H119" s="10">
        <v>1583509.2</v>
      </c>
    </row>
    <row r="120" spans="1:8" ht="31.5" x14ac:dyDescent="0.15">
      <c r="A120" s="6" t="s">
        <v>659</v>
      </c>
      <c r="B120" s="7" t="s">
        <v>660</v>
      </c>
      <c r="C120" s="10">
        <v>7</v>
      </c>
      <c r="D120" s="10">
        <v>23472.799999999999</v>
      </c>
      <c r="E120" s="10">
        <v>18056</v>
      </c>
      <c r="F120" s="10">
        <v>0</v>
      </c>
      <c r="G120" s="10">
        <v>5416.8</v>
      </c>
      <c r="H120" s="10">
        <v>1971715.2</v>
      </c>
    </row>
    <row r="121" spans="1:8" ht="31.5" x14ac:dyDescent="0.15">
      <c r="A121" s="6" t="s">
        <v>661</v>
      </c>
      <c r="B121" s="7" t="s">
        <v>662</v>
      </c>
      <c r="C121" s="10">
        <v>3</v>
      </c>
      <c r="D121" s="10">
        <v>23472.799999999999</v>
      </c>
      <c r="E121" s="10">
        <v>18056</v>
      </c>
      <c r="F121" s="10">
        <v>0</v>
      </c>
      <c r="G121" s="10">
        <v>5416.8</v>
      </c>
      <c r="H121" s="10">
        <v>845020.8</v>
      </c>
    </row>
    <row r="122" spans="1:8" ht="21" x14ac:dyDescent="0.15">
      <c r="A122" s="6" t="s">
        <v>663</v>
      </c>
      <c r="B122" s="7" t="s">
        <v>664</v>
      </c>
      <c r="C122" s="10">
        <v>3</v>
      </c>
      <c r="D122" s="10">
        <v>23184</v>
      </c>
      <c r="E122" s="10">
        <v>10080</v>
      </c>
      <c r="F122" s="10">
        <v>0</v>
      </c>
      <c r="G122" s="10">
        <v>13104</v>
      </c>
      <c r="H122" s="10">
        <v>834624</v>
      </c>
    </row>
    <row r="123" spans="1:8" ht="21" x14ac:dyDescent="0.15">
      <c r="A123" s="6" t="s">
        <v>665</v>
      </c>
      <c r="B123" s="7" t="s">
        <v>666</v>
      </c>
      <c r="C123" s="10">
        <v>1</v>
      </c>
      <c r="D123" s="10">
        <v>23184</v>
      </c>
      <c r="E123" s="10">
        <v>10080</v>
      </c>
      <c r="F123" s="10">
        <v>0</v>
      </c>
      <c r="G123" s="10">
        <v>13104</v>
      </c>
      <c r="H123" s="10">
        <v>278208</v>
      </c>
    </row>
    <row r="124" spans="1:8" ht="21" x14ac:dyDescent="0.15">
      <c r="A124" s="6" t="s">
        <v>667</v>
      </c>
      <c r="B124" s="7" t="s">
        <v>668</v>
      </c>
      <c r="C124" s="10">
        <v>1</v>
      </c>
      <c r="D124" s="10">
        <v>66730</v>
      </c>
      <c r="E124" s="10">
        <v>33515</v>
      </c>
      <c r="F124" s="10">
        <v>0</v>
      </c>
      <c r="G124" s="10">
        <v>33215</v>
      </c>
      <c r="H124" s="10">
        <v>800760</v>
      </c>
    </row>
    <row r="125" spans="1:8" ht="31.5" x14ac:dyDescent="0.15">
      <c r="A125" s="6" t="s">
        <v>669</v>
      </c>
      <c r="B125" s="7" t="s">
        <v>670</v>
      </c>
      <c r="C125" s="10">
        <v>7</v>
      </c>
      <c r="D125" s="10">
        <v>36282.400000000001</v>
      </c>
      <c r="E125" s="10">
        <v>22489</v>
      </c>
      <c r="F125" s="10">
        <v>7046.7</v>
      </c>
      <c r="G125" s="10">
        <v>6746.7</v>
      </c>
      <c r="H125" s="10">
        <v>3047721.6</v>
      </c>
    </row>
    <row r="126" spans="1:8" ht="31.5" x14ac:dyDescent="0.15">
      <c r="A126" s="6" t="s">
        <v>671</v>
      </c>
      <c r="B126" s="7" t="s">
        <v>672</v>
      </c>
      <c r="C126" s="10">
        <v>1</v>
      </c>
      <c r="D126" s="10">
        <v>12695.8</v>
      </c>
      <c r="E126" s="10">
        <v>9766</v>
      </c>
      <c r="F126" s="10">
        <v>0</v>
      </c>
      <c r="G126" s="10">
        <v>2929.8</v>
      </c>
      <c r="H126" s="10">
        <v>152349.6</v>
      </c>
    </row>
    <row r="127" spans="1:8" ht="31.5" x14ac:dyDescent="0.15">
      <c r="A127" s="6" t="s">
        <v>673</v>
      </c>
      <c r="B127" s="7" t="s">
        <v>674</v>
      </c>
      <c r="C127" s="10">
        <v>2</v>
      </c>
      <c r="D127" s="10">
        <v>12075.7</v>
      </c>
      <c r="E127" s="10">
        <v>9289</v>
      </c>
      <c r="F127" s="10">
        <v>0</v>
      </c>
      <c r="G127" s="10">
        <v>2786.7</v>
      </c>
      <c r="H127" s="10">
        <v>289816.8</v>
      </c>
    </row>
    <row r="128" spans="1:8" ht="42" x14ac:dyDescent="0.15">
      <c r="A128" s="6" t="s">
        <v>675</v>
      </c>
      <c r="B128" s="7" t="s">
        <v>676</v>
      </c>
      <c r="C128" s="10">
        <v>5</v>
      </c>
      <c r="D128" s="10">
        <v>12075.7</v>
      </c>
      <c r="E128" s="10">
        <v>9289</v>
      </c>
      <c r="F128" s="10">
        <v>0</v>
      </c>
      <c r="G128" s="10">
        <v>2786.7</v>
      </c>
      <c r="H128" s="10">
        <v>724542</v>
      </c>
    </row>
    <row r="129" spans="1:8" ht="31.5" x14ac:dyDescent="0.15">
      <c r="A129" s="6" t="s">
        <v>677</v>
      </c>
      <c r="B129" s="7" t="s">
        <v>678</v>
      </c>
      <c r="C129" s="10">
        <v>1</v>
      </c>
      <c r="D129" s="10">
        <v>35166.300000000003</v>
      </c>
      <c r="E129" s="10">
        <v>27051</v>
      </c>
      <c r="F129" s="10">
        <v>0</v>
      </c>
      <c r="G129" s="10">
        <v>8115.3</v>
      </c>
      <c r="H129" s="10">
        <v>421995.6</v>
      </c>
    </row>
    <row r="130" spans="1:8" ht="42" x14ac:dyDescent="0.15">
      <c r="A130" s="6" t="s">
        <v>679</v>
      </c>
      <c r="B130" s="7" t="s">
        <v>680</v>
      </c>
      <c r="C130" s="10">
        <v>1</v>
      </c>
      <c r="D130" s="10">
        <v>35166.300000000003</v>
      </c>
      <c r="E130" s="10">
        <v>27051</v>
      </c>
      <c r="F130" s="10">
        <v>0</v>
      </c>
      <c r="G130" s="10">
        <v>8115.3</v>
      </c>
      <c r="H130" s="10">
        <v>421995.6</v>
      </c>
    </row>
    <row r="131" spans="1:8" ht="31.5" x14ac:dyDescent="0.15">
      <c r="A131" s="6" t="s">
        <v>681</v>
      </c>
      <c r="B131" s="7" t="s">
        <v>682</v>
      </c>
      <c r="C131" s="10">
        <v>1</v>
      </c>
      <c r="D131" s="10">
        <v>32155.11</v>
      </c>
      <c r="E131" s="10">
        <v>18322</v>
      </c>
      <c r="F131" s="10">
        <v>6412.7</v>
      </c>
      <c r="G131" s="10">
        <v>7420.41</v>
      </c>
      <c r="H131" s="10">
        <v>385861.32</v>
      </c>
    </row>
    <row r="132" spans="1:8" ht="31.5" x14ac:dyDescent="0.15">
      <c r="A132" s="6" t="s">
        <v>683</v>
      </c>
      <c r="B132" s="7" t="s">
        <v>684</v>
      </c>
      <c r="C132" s="10">
        <v>2</v>
      </c>
      <c r="D132" s="10">
        <v>22012.65</v>
      </c>
      <c r="E132" s="10">
        <v>13341</v>
      </c>
      <c r="F132" s="10">
        <v>4669.3500000000004</v>
      </c>
      <c r="G132" s="10">
        <v>4002.3</v>
      </c>
      <c r="H132" s="10">
        <v>528303.6</v>
      </c>
    </row>
    <row r="133" spans="1:8" ht="31.5" x14ac:dyDescent="0.15">
      <c r="A133" s="6" t="s">
        <v>685</v>
      </c>
      <c r="B133" s="7" t="s">
        <v>686</v>
      </c>
      <c r="C133" s="10">
        <v>1</v>
      </c>
      <c r="D133" s="10">
        <v>36305.1</v>
      </c>
      <c r="E133" s="10">
        <v>27927</v>
      </c>
      <c r="F133" s="10">
        <v>0</v>
      </c>
      <c r="G133" s="10">
        <v>8378.1</v>
      </c>
      <c r="H133" s="10">
        <v>435661.2</v>
      </c>
    </row>
    <row r="134" spans="1:8" ht="31.5" x14ac:dyDescent="0.15">
      <c r="A134" s="6" t="s">
        <v>687</v>
      </c>
      <c r="B134" s="7" t="s">
        <v>688</v>
      </c>
      <c r="C134" s="10">
        <v>1</v>
      </c>
      <c r="D134" s="10">
        <v>23472.799999999999</v>
      </c>
      <c r="E134" s="10">
        <v>18056</v>
      </c>
      <c r="F134" s="10">
        <v>0</v>
      </c>
      <c r="G134" s="10">
        <v>5416.8</v>
      </c>
      <c r="H134" s="10">
        <v>281673.59999999998</v>
      </c>
    </row>
    <row r="135" spans="1:8" ht="31.5" x14ac:dyDescent="0.15">
      <c r="A135" s="6" t="s">
        <v>689</v>
      </c>
      <c r="B135" s="7" t="s">
        <v>690</v>
      </c>
      <c r="C135" s="10">
        <v>1</v>
      </c>
      <c r="D135" s="10">
        <v>23472.799999999999</v>
      </c>
      <c r="E135" s="10">
        <v>18056</v>
      </c>
      <c r="F135" s="10">
        <v>0</v>
      </c>
      <c r="G135" s="10">
        <v>5416.8</v>
      </c>
      <c r="H135" s="10">
        <v>281673.59999999998</v>
      </c>
    </row>
    <row r="136" spans="1:8" ht="31.5" x14ac:dyDescent="0.15">
      <c r="A136" s="6" t="s">
        <v>691</v>
      </c>
      <c r="B136" s="7" t="s">
        <v>692</v>
      </c>
      <c r="C136" s="10">
        <v>1</v>
      </c>
      <c r="D136" s="10">
        <v>45678.6</v>
      </c>
      <c r="E136" s="10">
        <v>27684</v>
      </c>
      <c r="F136" s="10">
        <v>9689.4</v>
      </c>
      <c r="G136" s="10">
        <v>8305.2000000000007</v>
      </c>
      <c r="H136" s="10">
        <v>548143.19999999995</v>
      </c>
    </row>
    <row r="137" spans="1:8" ht="31.5" x14ac:dyDescent="0.15">
      <c r="A137" s="6" t="s">
        <v>77</v>
      </c>
      <c r="B137" s="7" t="s">
        <v>693</v>
      </c>
      <c r="C137" s="10">
        <v>1</v>
      </c>
      <c r="D137" s="10">
        <v>45678.6</v>
      </c>
      <c r="E137" s="10">
        <v>27684</v>
      </c>
      <c r="F137" s="10">
        <v>9689.4</v>
      </c>
      <c r="G137" s="10">
        <v>8305.2000000000007</v>
      </c>
      <c r="H137" s="10">
        <v>548143.19999999995</v>
      </c>
    </row>
    <row r="138" spans="1:8" ht="31.5" x14ac:dyDescent="0.15">
      <c r="A138" s="6" t="s">
        <v>80</v>
      </c>
      <c r="B138" s="7" t="s">
        <v>694</v>
      </c>
      <c r="C138" s="10">
        <v>2</v>
      </c>
      <c r="D138" s="10">
        <v>44294.400000000001</v>
      </c>
      <c r="E138" s="10">
        <v>27684</v>
      </c>
      <c r="F138" s="10">
        <v>8305.2000000000007</v>
      </c>
      <c r="G138" s="10">
        <v>8305.2000000000007</v>
      </c>
      <c r="H138" s="10">
        <v>1063065.6000000001</v>
      </c>
    </row>
    <row r="139" spans="1:8" ht="31.5" x14ac:dyDescent="0.15">
      <c r="A139" s="6" t="s">
        <v>83</v>
      </c>
      <c r="B139" s="7" t="s">
        <v>695</v>
      </c>
      <c r="C139" s="10">
        <v>2</v>
      </c>
      <c r="D139" s="10">
        <v>44294.400000000001</v>
      </c>
      <c r="E139" s="10">
        <v>27684</v>
      </c>
      <c r="F139" s="10">
        <v>8305.2000000000007</v>
      </c>
      <c r="G139" s="10">
        <v>8305.2000000000007</v>
      </c>
      <c r="H139" s="10">
        <v>1063065.6000000001</v>
      </c>
    </row>
    <row r="140" spans="1:8" ht="31.5" x14ac:dyDescent="0.15">
      <c r="A140" s="6" t="s">
        <v>696</v>
      </c>
      <c r="B140" s="7" t="s">
        <v>697</v>
      </c>
      <c r="C140" s="10">
        <v>1</v>
      </c>
      <c r="D140" s="10">
        <v>27374.1</v>
      </c>
      <c r="E140" s="10">
        <v>21057</v>
      </c>
      <c r="F140" s="10">
        <v>0</v>
      </c>
      <c r="G140" s="10">
        <v>6317.1</v>
      </c>
      <c r="H140" s="10">
        <v>328489.2</v>
      </c>
    </row>
    <row r="141" spans="1:8" ht="52.5" x14ac:dyDescent="0.15">
      <c r="A141" s="6" t="s">
        <v>698</v>
      </c>
      <c r="B141" s="7" t="s">
        <v>699</v>
      </c>
      <c r="C141" s="10">
        <v>1</v>
      </c>
      <c r="D141" s="10">
        <v>35181.9</v>
      </c>
      <c r="E141" s="10">
        <v>27063</v>
      </c>
      <c r="F141" s="10">
        <v>0</v>
      </c>
      <c r="G141" s="10">
        <v>8118.9</v>
      </c>
      <c r="H141" s="10">
        <v>422182.8</v>
      </c>
    </row>
    <row r="142" spans="1:8" ht="63" x14ac:dyDescent="0.15">
      <c r="A142" s="6" t="s">
        <v>700</v>
      </c>
      <c r="B142" s="7" t="s">
        <v>701</v>
      </c>
      <c r="C142" s="10">
        <v>2</v>
      </c>
      <c r="D142" s="10">
        <v>32405.1</v>
      </c>
      <c r="E142" s="10">
        <v>24927</v>
      </c>
      <c r="F142" s="10">
        <v>0</v>
      </c>
      <c r="G142" s="10">
        <v>7478.1</v>
      </c>
      <c r="H142" s="10">
        <v>777722.4</v>
      </c>
    </row>
    <row r="143" spans="1:8" ht="42" x14ac:dyDescent="0.15">
      <c r="A143" s="6" t="s">
        <v>702</v>
      </c>
      <c r="B143" s="7" t="s">
        <v>703</v>
      </c>
      <c r="C143" s="10">
        <v>1</v>
      </c>
      <c r="D143" s="10">
        <v>27475.5</v>
      </c>
      <c r="E143" s="10">
        <v>21135</v>
      </c>
      <c r="F143" s="10">
        <v>0</v>
      </c>
      <c r="G143" s="10">
        <v>6340.5</v>
      </c>
      <c r="H143" s="10">
        <v>329706</v>
      </c>
    </row>
    <row r="144" spans="1:8" ht="52.5" x14ac:dyDescent="0.15">
      <c r="A144" s="6" t="s">
        <v>704</v>
      </c>
      <c r="B144" s="7" t="s">
        <v>705</v>
      </c>
      <c r="C144" s="10">
        <v>5</v>
      </c>
      <c r="D144" s="10">
        <v>35989.199999999997</v>
      </c>
      <c r="E144" s="10">
        <v>27684</v>
      </c>
      <c r="F144" s="10">
        <v>0</v>
      </c>
      <c r="G144" s="10">
        <v>8305.2000000000007</v>
      </c>
      <c r="H144" s="10">
        <v>2159352</v>
      </c>
    </row>
    <row r="145" spans="1:8" ht="52.5" x14ac:dyDescent="0.15">
      <c r="A145" s="6" t="s">
        <v>706</v>
      </c>
      <c r="B145" s="7" t="s">
        <v>707</v>
      </c>
      <c r="C145" s="10">
        <v>1</v>
      </c>
      <c r="D145" s="10">
        <v>21000</v>
      </c>
      <c r="E145" s="10">
        <v>16649.7</v>
      </c>
      <c r="F145" s="10">
        <v>0</v>
      </c>
      <c r="G145" s="10">
        <v>4350.3</v>
      </c>
      <c r="H145" s="10">
        <v>252000</v>
      </c>
    </row>
    <row r="146" spans="1:8" ht="31.5" x14ac:dyDescent="0.15">
      <c r="A146" s="6" t="s">
        <v>708</v>
      </c>
      <c r="B146" s="7" t="s">
        <v>709</v>
      </c>
      <c r="C146" s="10">
        <v>84</v>
      </c>
      <c r="D146" s="10">
        <v>48447</v>
      </c>
      <c r="E146" s="10">
        <v>27684</v>
      </c>
      <c r="F146" s="10">
        <v>12457.8</v>
      </c>
      <c r="G146" s="10">
        <v>8305.2000000000007</v>
      </c>
      <c r="H146" s="10">
        <v>48834576</v>
      </c>
    </row>
    <row r="147" spans="1:8" ht="31.5" x14ac:dyDescent="0.15">
      <c r="A147" s="6" t="s">
        <v>710</v>
      </c>
      <c r="B147" s="7" t="s">
        <v>711</v>
      </c>
      <c r="C147" s="10">
        <v>554</v>
      </c>
      <c r="D147" s="10">
        <v>37049.31</v>
      </c>
      <c r="E147" s="10">
        <v>27684</v>
      </c>
      <c r="F147" s="10">
        <v>6921</v>
      </c>
      <c r="G147" s="10">
        <v>2444.31</v>
      </c>
      <c r="H147" s="10">
        <v>246303812.88</v>
      </c>
    </row>
    <row r="148" spans="1:8" ht="42" x14ac:dyDescent="0.15">
      <c r="A148" s="6" t="s">
        <v>86</v>
      </c>
      <c r="B148" s="7" t="s">
        <v>712</v>
      </c>
      <c r="C148" s="10">
        <v>41.5</v>
      </c>
      <c r="D148" s="10">
        <v>48585.471769999996</v>
      </c>
      <c r="E148" s="10">
        <v>27684</v>
      </c>
      <c r="F148" s="10">
        <v>9689.4</v>
      </c>
      <c r="G148" s="10">
        <v>11212.07177</v>
      </c>
      <c r="H148" s="10">
        <v>24195564.940000001</v>
      </c>
    </row>
    <row r="149" spans="1:8" ht="52.5" x14ac:dyDescent="0.15">
      <c r="A149" s="6" t="s">
        <v>713</v>
      </c>
      <c r="B149" s="7" t="s">
        <v>714</v>
      </c>
      <c r="C149" s="10">
        <v>224</v>
      </c>
      <c r="D149" s="10">
        <v>6000</v>
      </c>
      <c r="E149" s="10">
        <v>0</v>
      </c>
      <c r="F149" s="10">
        <v>6000</v>
      </c>
      <c r="G149" s="10">
        <v>0</v>
      </c>
      <c r="H149" s="10">
        <v>16128000</v>
      </c>
    </row>
    <row r="150" spans="1:8" ht="52.5" x14ac:dyDescent="0.15">
      <c r="A150" s="6" t="s">
        <v>715</v>
      </c>
      <c r="B150" s="7" t="s">
        <v>716</v>
      </c>
      <c r="C150" s="10">
        <v>66</v>
      </c>
      <c r="D150" s="10">
        <v>11000</v>
      </c>
      <c r="E150" s="10">
        <v>0</v>
      </c>
      <c r="F150" s="10">
        <v>11000</v>
      </c>
      <c r="G150" s="10">
        <v>0</v>
      </c>
      <c r="H150" s="10">
        <v>8712000</v>
      </c>
    </row>
    <row r="151" spans="1:8" ht="31.5" x14ac:dyDescent="0.15">
      <c r="A151" s="6" t="s">
        <v>717</v>
      </c>
      <c r="B151" s="7" t="s">
        <v>718</v>
      </c>
      <c r="C151" s="10">
        <v>150</v>
      </c>
      <c r="D151" s="10">
        <v>5000</v>
      </c>
      <c r="E151" s="10">
        <v>0</v>
      </c>
      <c r="F151" s="10">
        <v>5000</v>
      </c>
      <c r="G151" s="10">
        <v>0</v>
      </c>
      <c r="H151" s="10">
        <v>9000000</v>
      </c>
    </row>
    <row r="152" spans="1:8" ht="31.5" x14ac:dyDescent="0.15">
      <c r="A152" s="6" t="s">
        <v>719</v>
      </c>
      <c r="B152" s="7" t="s">
        <v>720</v>
      </c>
      <c r="C152" s="10">
        <v>3</v>
      </c>
      <c r="D152" s="10">
        <v>40141.800000000003</v>
      </c>
      <c r="E152" s="10">
        <v>27684</v>
      </c>
      <c r="F152" s="10">
        <v>4152.6000000000004</v>
      </c>
      <c r="G152" s="10">
        <v>8305.2000000000007</v>
      </c>
      <c r="H152" s="10">
        <v>1445104.8</v>
      </c>
    </row>
    <row r="153" spans="1:8" ht="52.5" x14ac:dyDescent="0.15">
      <c r="A153" s="6" t="s">
        <v>721</v>
      </c>
      <c r="B153" s="7" t="s">
        <v>722</v>
      </c>
      <c r="C153" s="10">
        <v>2</v>
      </c>
      <c r="D153" s="10">
        <v>25138.05</v>
      </c>
      <c r="E153" s="10">
        <v>13341</v>
      </c>
      <c r="F153" s="10">
        <v>3792.45</v>
      </c>
      <c r="G153" s="10">
        <v>8004.6</v>
      </c>
      <c r="H153" s="10">
        <v>603313.19999999995</v>
      </c>
    </row>
    <row r="154" spans="1:8" ht="24.95" customHeight="1" x14ac:dyDescent="0.15">
      <c r="A154" s="26" t="s">
        <v>563</v>
      </c>
      <c r="B154" s="26"/>
      <c r="C154" s="12" t="s">
        <v>386</v>
      </c>
      <c r="D154" s="12">
        <f>SUBTOTAL(9,D69:D153)</f>
        <v>2815538.9075999996</v>
      </c>
      <c r="E154" s="12" t="s">
        <v>386</v>
      </c>
      <c r="F154" s="12" t="s">
        <v>386</v>
      </c>
      <c r="G154" s="12" t="s">
        <v>386</v>
      </c>
      <c r="H154" s="12">
        <f>SUBTOTAL(9,H69:H153)</f>
        <v>498330247.6099999</v>
      </c>
    </row>
  </sheetData>
  <sheetProtection password="B193" sheet="1" objects="1" scenarios="1"/>
  <mergeCells count="38">
    <mergeCell ref="A2:B2"/>
    <mergeCell ref="C2:H2"/>
    <mergeCell ref="A3:B3"/>
    <mergeCell ref="C3:H3"/>
    <mergeCell ref="A4:H4"/>
    <mergeCell ref="A6:A8"/>
    <mergeCell ref="B6:B8"/>
    <mergeCell ref="C6:C8"/>
    <mergeCell ref="D6:G6"/>
    <mergeCell ref="H6:H8"/>
    <mergeCell ref="D7:D8"/>
    <mergeCell ref="E7:G7"/>
    <mergeCell ref="A50:B50"/>
    <mergeCell ref="A52:B52"/>
    <mergeCell ref="C52:H52"/>
    <mergeCell ref="A53:B53"/>
    <mergeCell ref="C53:H53"/>
    <mergeCell ref="A54:H54"/>
    <mergeCell ref="A56:A58"/>
    <mergeCell ref="B56:B58"/>
    <mergeCell ref="C56:C58"/>
    <mergeCell ref="D56:G56"/>
    <mergeCell ref="H56:H58"/>
    <mergeCell ref="D57:D58"/>
    <mergeCell ref="E57:G57"/>
    <mergeCell ref="H65:H67"/>
    <mergeCell ref="D66:D67"/>
    <mergeCell ref="E66:G66"/>
    <mergeCell ref="A61:B61"/>
    <mergeCell ref="C61:H61"/>
    <mergeCell ref="A62:B62"/>
    <mergeCell ref="C62:H62"/>
    <mergeCell ref="A63:H63"/>
    <mergeCell ref="A154:B154"/>
    <mergeCell ref="A65:A67"/>
    <mergeCell ref="B65:B67"/>
    <mergeCell ref="C65:C67"/>
    <mergeCell ref="D65:G65"/>
  </mergeCells>
  <phoneticPr fontId="0" type="noConversion"/>
  <pageMargins left="0.4" right="0.4" top="0.4" bottom="0.4" header="0.1" footer="0.1"/>
  <pageSetup paperSize="9" fitToHeight="0" orientation="landscape" verticalDpi="0"/>
  <headerFooter>
    <oddHeader>&amp;R&amp;R&amp;"Verdana,полужирный" &amp;12 &amp;K00-00925616.O36.373269</oddHeader>
    <oddFooter>&amp;L&amp;L&amp;"Verdana,Полужирный"&amp;K000000&amp;L&amp;"Verdana,Полужирный"&amp;K00-014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205"/>
  <sheetViews>
    <sheetView workbookViewId="0"/>
  </sheetViews>
  <sheetFormatPr defaultRowHeight="10.5" x14ac:dyDescent="0.15"/>
  <cols>
    <col min="1" max="1" width="15.28515625" customWidth="1"/>
    <col min="2" max="2" width="57.28515625" customWidth="1"/>
    <col min="3" max="8" width="19.140625" customWidth="1"/>
  </cols>
  <sheetData>
    <row r="1" spans="1:7" ht="24.95" customHeight="1" x14ac:dyDescent="0.15"/>
    <row r="2" spans="1:7" ht="20.100000000000001" customHeight="1" x14ac:dyDescent="0.15">
      <c r="A2" s="27" t="s">
        <v>466</v>
      </c>
      <c r="B2" s="27"/>
      <c r="C2" s="28" t="s">
        <v>154</v>
      </c>
      <c r="D2" s="28"/>
      <c r="E2" s="28"/>
      <c r="F2" s="28"/>
      <c r="G2" s="28"/>
    </row>
    <row r="3" spans="1:7" ht="20.100000000000001" customHeight="1" x14ac:dyDescent="0.15">
      <c r="A3" s="27" t="s">
        <v>467</v>
      </c>
      <c r="B3" s="27"/>
      <c r="C3" s="28" t="s">
        <v>468</v>
      </c>
      <c r="D3" s="28"/>
      <c r="E3" s="28"/>
      <c r="F3" s="28"/>
      <c r="G3" s="28"/>
    </row>
    <row r="4" spans="1:7" ht="15" customHeight="1" x14ac:dyDescent="0.15"/>
    <row r="5" spans="1:7" ht="24.95" customHeight="1" x14ac:dyDescent="0.15">
      <c r="A5" s="19" t="s">
        <v>723</v>
      </c>
      <c r="B5" s="19"/>
      <c r="C5" s="19"/>
      <c r="D5" s="19"/>
      <c r="E5" s="19"/>
      <c r="F5" s="19"/>
      <c r="G5" s="19"/>
    </row>
    <row r="6" spans="1:7" ht="15" customHeight="1" x14ac:dyDescent="0.15"/>
    <row r="7" spans="1:7" ht="50.1" customHeight="1" x14ac:dyDescent="0.15">
      <c r="A7" s="6" t="s">
        <v>377</v>
      </c>
      <c r="B7" s="16" t="s">
        <v>724</v>
      </c>
      <c r="C7" s="16"/>
      <c r="D7" s="6" t="s">
        <v>725</v>
      </c>
      <c r="E7" s="6" t="s">
        <v>726</v>
      </c>
      <c r="F7" s="6" t="s">
        <v>727</v>
      </c>
      <c r="G7" s="6" t="s">
        <v>728</v>
      </c>
    </row>
    <row r="8" spans="1:7" ht="15" customHeight="1" x14ac:dyDescent="0.15">
      <c r="A8" s="6">
        <v>1</v>
      </c>
      <c r="B8" s="16">
        <v>2</v>
      </c>
      <c r="C8" s="16"/>
      <c r="D8" s="6">
        <v>3</v>
      </c>
      <c r="E8" s="6">
        <v>4</v>
      </c>
      <c r="F8" s="6">
        <v>5</v>
      </c>
      <c r="G8" s="6">
        <v>6</v>
      </c>
    </row>
    <row r="9" spans="1:7" ht="39.950000000000003" customHeight="1" x14ac:dyDescent="0.15">
      <c r="A9" s="6" t="s">
        <v>383</v>
      </c>
      <c r="B9" s="18" t="s">
        <v>729</v>
      </c>
      <c r="C9" s="18"/>
      <c r="D9" s="10">
        <v>1041.2088000000001</v>
      </c>
      <c r="E9" s="10">
        <v>7</v>
      </c>
      <c r="F9" s="10">
        <v>13</v>
      </c>
      <c r="G9" s="10">
        <v>94750</v>
      </c>
    </row>
    <row r="10" spans="1:7" ht="20.100000000000001" customHeight="1" x14ac:dyDescent="0.15">
      <c r="A10" s="6" t="s">
        <v>479</v>
      </c>
      <c r="B10" s="18" t="s">
        <v>730</v>
      </c>
      <c r="C10" s="18"/>
      <c r="D10" s="10">
        <v>1134.6153999999999</v>
      </c>
      <c r="E10" s="10">
        <v>7</v>
      </c>
      <c r="F10" s="10">
        <v>13</v>
      </c>
      <c r="G10" s="10">
        <v>103250</v>
      </c>
    </row>
    <row r="11" spans="1:7" ht="24.95" customHeight="1" x14ac:dyDescent="0.15">
      <c r="A11" s="26" t="s">
        <v>563</v>
      </c>
      <c r="B11" s="26"/>
      <c r="C11" s="26"/>
      <c r="D11" s="26"/>
      <c r="E11" s="26"/>
      <c r="F11" s="26"/>
      <c r="G11" s="12">
        <v>198000</v>
      </c>
    </row>
    <row r="12" spans="1:7" ht="24.95" customHeight="1" x14ac:dyDescent="0.15"/>
    <row r="13" spans="1:7" ht="20.100000000000001" customHeight="1" x14ac:dyDescent="0.15">
      <c r="A13" s="27" t="s">
        <v>466</v>
      </c>
      <c r="B13" s="27"/>
      <c r="C13" s="28" t="s">
        <v>154</v>
      </c>
      <c r="D13" s="28"/>
      <c r="E13" s="28"/>
      <c r="F13" s="28"/>
      <c r="G13" s="28"/>
    </row>
    <row r="14" spans="1:7" ht="20.100000000000001" customHeight="1" x14ac:dyDescent="0.15">
      <c r="A14" s="27" t="s">
        <v>467</v>
      </c>
      <c r="B14" s="27"/>
      <c r="C14" s="28" t="s">
        <v>566</v>
      </c>
      <c r="D14" s="28"/>
      <c r="E14" s="28"/>
      <c r="F14" s="28"/>
      <c r="G14" s="28"/>
    </row>
    <row r="15" spans="1:7" ht="15" customHeight="1" x14ac:dyDescent="0.15"/>
    <row r="16" spans="1:7" ht="24.95" customHeight="1" x14ac:dyDescent="0.15">
      <c r="A16" s="19" t="s">
        <v>723</v>
      </c>
      <c r="B16" s="19"/>
      <c r="C16" s="19"/>
      <c r="D16" s="19"/>
      <c r="E16" s="19"/>
      <c r="F16" s="19"/>
      <c r="G16" s="19"/>
    </row>
    <row r="17" spans="1:7" ht="15" customHeight="1" x14ac:dyDescent="0.15"/>
    <row r="18" spans="1:7" ht="50.1" customHeight="1" x14ac:dyDescent="0.15">
      <c r="A18" s="6" t="s">
        <v>377</v>
      </c>
      <c r="B18" s="16" t="s">
        <v>724</v>
      </c>
      <c r="C18" s="16"/>
      <c r="D18" s="6" t="s">
        <v>725</v>
      </c>
      <c r="E18" s="6" t="s">
        <v>726</v>
      </c>
      <c r="F18" s="6" t="s">
        <v>727</v>
      </c>
      <c r="G18" s="6" t="s">
        <v>728</v>
      </c>
    </row>
    <row r="19" spans="1:7" ht="15" customHeight="1" x14ac:dyDescent="0.15">
      <c r="A19" s="6">
        <v>1</v>
      </c>
      <c r="B19" s="16">
        <v>2</v>
      </c>
      <c r="C19" s="16"/>
      <c r="D19" s="6">
        <v>3</v>
      </c>
      <c r="E19" s="6">
        <v>4</v>
      </c>
      <c r="F19" s="6">
        <v>5</v>
      </c>
      <c r="G19" s="6">
        <v>6</v>
      </c>
    </row>
    <row r="20" spans="1:7" ht="39.950000000000003" customHeight="1" x14ac:dyDescent="0.15">
      <c r="A20" s="6" t="s">
        <v>383</v>
      </c>
      <c r="B20" s="18" t="s">
        <v>729</v>
      </c>
      <c r="C20" s="18"/>
      <c r="D20" s="10">
        <v>2265.5610270000002</v>
      </c>
      <c r="E20" s="10">
        <v>40</v>
      </c>
      <c r="F20" s="10">
        <v>28</v>
      </c>
      <c r="G20" s="10">
        <v>2537428.35</v>
      </c>
    </row>
    <row r="21" spans="1:7" ht="24.95" customHeight="1" x14ac:dyDescent="0.15">
      <c r="A21" s="26" t="s">
        <v>563</v>
      </c>
      <c r="B21" s="26"/>
      <c r="C21" s="26"/>
      <c r="D21" s="26"/>
      <c r="E21" s="26"/>
      <c r="F21" s="26"/>
      <c r="G21" s="12">
        <v>2537428.35</v>
      </c>
    </row>
    <row r="22" spans="1:7" ht="24.95" customHeight="1" x14ac:dyDescent="0.15"/>
    <row r="23" spans="1:7" ht="20.100000000000001" customHeight="1" x14ac:dyDescent="0.15">
      <c r="A23" s="27" t="s">
        <v>466</v>
      </c>
      <c r="B23" s="27"/>
      <c r="C23" s="28" t="s">
        <v>154</v>
      </c>
      <c r="D23" s="28"/>
      <c r="E23" s="28"/>
      <c r="F23" s="28"/>
      <c r="G23" s="28"/>
    </row>
    <row r="24" spans="1:7" ht="20.100000000000001" customHeight="1" x14ac:dyDescent="0.15">
      <c r="A24" s="27" t="s">
        <v>467</v>
      </c>
      <c r="B24" s="27"/>
      <c r="C24" s="28" t="s">
        <v>564</v>
      </c>
      <c r="D24" s="28"/>
      <c r="E24" s="28"/>
      <c r="F24" s="28"/>
      <c r="G24" s="28"/>
    </row>
    <row r="25" spans="1:7" ht="15" customHeight="1" x14ac:dyDescent="0.15"/>
    <row r="26" spans="1:7" ht="24.95" customHeight="1" x14ac:dyDescent="0.15">
      <c r="A26" s="19" t="s">
        <v>731</v>
      </c>
      <c r="B26" s="19"/>
      <c r="C26" s="19"/>
      <c r="D26" s="19"/>
      <c r="E26" s="19"/>
      <c r="F26" s="19"/>
      <c r="G26" s="19"/>
    </row>
    <row r="27" spans="1:7" ht="15" customHeight="1" x14ac:dyDescent="0.15"/>
    <row r="28" spans="1:7" ht="50.1" customHeight="1" x14ac:dyDescent="0.15">
      <c r="A28" s="6" t="s">
        <v>377</v>
      </c>
      <c r="B28" s="16" t="s">
        <v>724</v>
      </c>
      <c r="C28" s="16"/>
      <c r="D28" s="6" t="s">
        <v>725</v>
      </c>
      <c r="E28" s="6" t="s">
        <v>726</v>
      </c>
      <c r="F28" s="6" t="s">
        <v>727</v>
      </c>
      <c r="G28" s="6" t="s">
        <v>728</v>
      </c>
    </row>
    <row r="29" spans="1:7" ht="15" customHeight="1" x14ac:dyDescent="0.15">
      <c r="A29" s="6">
        <v>1</v>
      </c>
      <c r="B29" s="16">
        <v>2</v>
      </c>
      <c r="C29" s="16"/>
      <c r="D29" s="6">
        <v>3</v>
      </c>
      <c r="E29" s="6">
        <v>4</v>
      </c>
      <c r="F29" s="6">
        <v>5</v>
      </c>
      <c r="G29" s="6">
        <v>6</v>
      </c>
    </row>
    <row r="30" spans="1:7" ht="24.95" customHeight="1" x14ac:dyDescent="0.15">
      <c r="A30" s="26" t="s">
        <v>563</v>
      </c>
      <c r="B30" s="26"/>
      <c r="C30" s="26"/>
      <c r="D30" s="26"/>
      <c r="E30" s="26"/>
      <c r="F30" s="26"/>
      <c r="G30" s="12">
        <v>0</v>
      </c>
    </row>
    <row r="31" spans="1:7" ht="24.95" customHeight="1" x14ac:dyDescent="0.15"/>
    <row r="32" spans="1:7" ht="20.100000000000001" customHeight="1" x14ac:dyDescent="0.15">
      <c r="A32" s="27" t="s">
        <v>466</v>
      </c>
      <c r="B32" s="27"/>
      <c r="C32" s="28" t="s">
        <v>171</v>
      </c>
      <c r="D32" s="28"/>
      <c r="E32" s="28"/>
      <c r="F32" s="28"/>
      <c r="G32" s="28"/>
    </row>
    <row r="33" spans="1:7" ht="20.100000000000001" customHeight="1" x14ac:dyDescent="0.15">
      <c r="A33" s="27" t="s">
        <v>467</v>
      </c>
      <c r="B33" s="27"/>
      <c r="C33" s="28" t="s">
        <v>468</v>
      </c>
      <c r="D33" s="28"/>
      <c r="E33" s="28"/>
      <c r="F33" s="28"/>
      <c r="G33" s="28"/>
    </row>
    <row r="34" spans="1:7" ht="15" customHeight="1" x14ac:dyDescent="0.15"/>
    <row r="35" spans="1:7" ht="24.95" customHeight="1" x14ac:dyDescent="0.15">
      <c r="A35" s="19" t="s">
        <v>732</v>
      </c>
      <c r="B35" s="19"/>
      <c r="C35" s="19"/>
      <c r="D35" s="19"/>
      <c r="E35" s="19"/>
      <c r="F35" s="19"/>
      <c r="G35" s="19"/>
    </row>
    <row r="36" spans="1:7" ht="15" customHeight="1" x14ac:dyDescent="0.15"/>
    <row r="37" spans="1:7" ht="50.1" customHeight="1" x14ac:dyDescent="0.15">
      <c r="A37" s="6" t="s">
        <v>377</v>
      </c>
      <c r="B37" s="16" t="s">
        <v>724</v>
      </c>
      <c r="C37" s="16"/>
      <c r="D37" s="6" t="s">
        <v>733</v>
      </c>
      <c r="E37" s="6" t="s">
        <v>734</v>
      </c>
      <c r="F37" s="6" t="s">
        <v>735</v>
      </c>
      <c r="G37" s="6" t="s">
        <v>728</v>
      </c>
    </row>
    <row r="38" spans="1:7" ht="15" customHeight="1" x14ac:dyDescent="0.15">
      <c r="A38" s="6">
        <v>1</v>
      </c>
      <c r="B38" s="16">
        <v>2</v>
      </c>
      <c r="C38" s="16"/>
      <c r="D38" s="6">
        <v>3</v>
      </c>
      <c r="E38" s="6">
        <v>4</v>
      </c>
      <c r="F38" s="6">
        <v>5</v>
      </c>
      <c r="G38" s="6">
        <v>6</v>
      </c>
    </row>
    <row r="39" spans="1:7" ht="80.099999999999994" customHeight="1" x14ac:dyDescent="0.15">
      <c r="A39" s="6" t="s">
        <v>481</v>
      </c>
      <c r="B39" s="18" t="s">
        <v>736</v>
      </c>
      <c r="C39" s="18"/>
      <c r="D39" s="10">
        <v>10</v>
      </c>
      <c r="E39" s="10">
        <v>2</v>
      </c>
      <c r="F39" s="10">
        <v>5000</v>
      </c>
      <c r="G39" s="10">
        <v>100000</v>
      </c>
    </row>
    <row r="40" spans="1:7" ht="24.95" customHeight="1" x14ac:dyDescent="0.15">
      <c r="A40" s="26" t="s">
        <v>563</v>
      </c>
      <c r="B40" s="26"/>
      <c r="C40" s="26"/>
      <c r="D40" s="26"/>
      <c r="E40" s="26"/>
      <c r="F40" s="26"/>
      <c r="G40" s="12">
        <v>100000</v>
      </c>
    </row>
    <row r="41" spans="1:7" ht="24.95" customHeight="1" x14ac:dyDescent="0.15"/>
    <row r="42" spans="1:7" ht="20.100000000000001" customHeight="1" x14ac:dyDescent="0.15">
      <c r="A42" s="27" t="s">
        <v>466</v>
      </c>
      <c r="B42" s="27"/>
      <c r="C42" s="28" t="s">
        <v>154</v>
      </c>
      <c r="D42" s="28"/>
      <c r="E42" s="28"/>
      <c r="F42" s="28"/>
      <c r="G42" s="28"/>
    </row>
    <row r="43" spans="1:7" ht="20.100000000000001" customHeight="1" x14ac:dyDescent="0.15">
      <c r="A43" s="27" t="s">
        <v>467</v>
      </c>
      <c r="B43" s="27"/>
      <c r="C43" s="28" t="s">
        <v>468</v>
      </c>
      <c r="D43" s="28"/>
      <c r="E43" s="28"/>
      <c r="F43" s="28"/>
      <c r="G43" s="28"/>
    </row>
    <row r="44" spans="1:7" ht="15" customHeight="1" x14ac:dyDescent="0.15"/>
    <row r="45" spans="1:7" ht="24.95" customHeight="1" x14ac:dyDescent="0.15">
      <c r="A45" s="19" t="s">
        <v>737</v>
      </c>
      <c r="B45" s="19"/>
      <c r="C45" s="19"/>
      <c r="D45" s="19"/>
      <c r="E45" s="19"/>
      <c r="F45" s="19"/>
      <c r="G45" s="19"/>
    </row>
    <row r="46" spans="1:7" ht="15" customHeight="1" x14ac:dyDescent="0.15"/>
    <row r="47" spans="1:7" ht="50.1" customHeight="1" x14ac:dyDescent="0.15">
      <c r="A47" s="6" t="s">
        <v>377</v>
      </c>
      <c r="B47" s="16" t="s">
        <v>724</v>
      </c>
      <c r="C47" s="16"/>
      <c r="D47" s="6" t="s">
        <v>733</v>
      </c>
      <c r="E47" s="6" t="s">
        <v>734</v>
      </c>
      <c r="F47" s="6" t="s">
        <v>735</v>
      </c>
      <c r="G47" s="6" t="s">
        <v>728</v>
      </c>
    </row>
    <row r="48" spans="1:7" ht="15" customHeight="1" x14ac:dyDescent="0.15">
      <c r="A48" s="6">
        <v>1</v>
      </c>
      <c r="B48" s="16">
        <v>2</v>
      </c>
      <c r="C48" s="16"/>
      <c r="D48" s="6">
        <v>3</v>
      </c>
      <c r="E48" s="6">
        <v>4</v>
      </c>
      <c r="F48" s="6">
        <v>5</v>
      </c>
      <c r="G48" s="6">
        <v>6</v>
      </c>
    </row>
    <row r="49" spans="1:7" ht="20.100000000000001" customHeight="1" x14ac:dyDescent="0.15">
      <c r="A49" s="6" t="s">
        <v>383</v>
      </c>
      <c r="B49" s="18" t="s">
        <v>738</v>
      </c>
      <c r="C49" s="18"/>
      <c r="D49" s="10">
        <v>4</v>
      </c>
      <c r="E49" s="10">
        <v>10</v>
      </c>
      <c r="F49" s="10">
        <v>50</v>
      </c>
      <c r="G49" s="10">
        <v>2000</v>
      </c>
    </row>
    <row r="50" spans="1:7" ht="39.950000000000003" customHeight="1" x14ac:dyDescent="0.15">
      <c r="A50" s="6" t="s">
        <v>480</v>
      </c>
      <c r="B50" s="18" t="s">
        <v>739</v>
      </c>
      <c r="C50" s="18"/>
      <c r="D50" s="10">
        <v>25</v>
      </c>
      <c r="E50" s="10">
        <v>4</v>
      </c>
      <c r="F50" s="10">
        <v>980</v>
      </c>
      <c r="G50" s="10">
        <v>98000</v>
      </c>
    </row>
    <row r="51" spans="1:7" ht="24.95" customHeight="1" x14ac:dyDescent="0.15">
      <c r="A51" s="26" t="s">
        <v>563</v>
      </c>
      <c r="B51" s="26"/>
      <c r="C51" s="26"/>
      <c r="D51" s="26"/>
      <c r="E51" s="26"/>
      <c r="F51" s="26"/>
      <c r="G51" s="12">
        <v>100000</v>
      </c>
    </row>
    <row r="52" spans="1:7" ht="24.95" customHeight="1" x14ac:dyDescent="0.15"/>
    <row r="53" spans="1:7" ht="20.100000000000001" customHeight="1" x14ac:dyDescent="0.15">
      <c r="A53" s="27" t="s">
        <v>466</v>
      </c>
      <c r="B53" s="27"/>
      <c r="C53" s="28" t="s">
        <v>178</v>
      </c>
      <c r="D53" s="28"/>
      <c r="E53" s="28"/>
      <c r="F53" s="28"/>
      <c r="G53" s="28"/>
    </row>
    <row r="54" spans="1:7" ht="20.100000000000001" customHeight="1" x14ac:dyDescent="0.15">
      <c r="A54" s="27" t="s">
        <v>467</v>
      </c>
      <c r="B54" s="27"/>
      <c r="C54" s="28" t="s">
        <v>468</v>
      </c>
      <c r="D54" s="28"/>
      <c r="E54" s="28"/>
      <c r="F54" s="28"/>
      <c r="G54" s="28"/>
    </row>
    <row r="55" spans="1:7" ht="15" customHeight="1" x14ac:dyDescent="0.15"/>
    <row r="56" spans="1:7" ht="24.95" customHeight="1" x14ac:dyDescent="0.15">
      <c r="A56" s="19" t="s">
        <v>740</v>
      </c>
      <c r="B56" s="19"/>
      <c r="C56" s="19"/>
      <c r="D56" s="19"/>
      <c r="E56" s="19"/>
      <c r="F56" s="19"/>
      <c r="G56" s="19"/>
    </row>
    <row r="57" spans="1:7" ht="15" customHeight="1" x14ac:dyDescent="0.15"/>
    <row r="58" spans="1:7" ht="50.1" customHeight="1" x14ac:dyDescent="0.15">
      <c r="A58" s="6" t="s">
        <v>377</v>
      </c>
      <c r="B58" s="16" t="s">
        <v>724</v>
      </c>
      <c r="C58" s="16"/>
      <c r="D58" s="6" t="s">
        <v>733</v>
      </c>
      <c r="E58" s="6" t="s">
        <v>734</v>
      </c>
      <c r="F58" s="6" t="s">
        <v>735</v>
      </c>
      <c r="G58" s="6" t="s">
        <v>728</v>
      </c>
    </row>
    <row r="59" spans="1:7" ht="15" customHeight="1" x14ac:dyDescent="0.15">
      <c r="A59" s="6">
        <v>1</v>
      </c>
      <c r="B59" s="16">
        <v>2</v>
      </c>
      <c r="C59" s="16"/>
      <c r="D59" s="6">
        <v>3</v>
      </c>
      <c r="E59" s="6">
        <v>4</v>
      </c>
      <c r="F59" s="6">
        <v>5</v>
      </c>
      <c r="G59" s="6">
        <v>6</v>
      </c>
    </row>
    <row r="60" spans="1:7" ht="80.099999999999994" customHeight="1" x14ac:dyDescent="0.15">
      <c r="A60" s="6" t="s">
        <v>482</v>
      </c>
      <c r="B60" s="18" t="s">
        <v>741</v>
      </c>
      <c r="C60" s="18"/>
      <c r="D60" s="10">
        <v>2</v>
      </c>
      <c r="E60" s="10">
        <v>1</v>
      </c>
      <c r="F60" s="10">
        <v>8370.2000000000007</v>
      </c>
      <c r="G60" s="10">
        <v>16740.400000000001</v>
      </c>
    </row>
    <row r="61" spans="1:7" ht="24.95" customHeight="1" x14ac:dyDescent="0.15">
      <c r="A61" s="26" t="s">
        <v>563</v>
      </c>
      <c r="B61" s="26"/>
      <c r="C61" s="26"/>
      <c r="D61" s="26"/>
      <c r="E61" s="26"/>
      <c r="F61" s="26"/>
      <c r="G61" s="12">
        <v>16740.400000000001</v>
      </c>
    </row>
    <row r="62" spans="1:7" ht="24.95" customHeight="1" x14ac:dyDescent="0.15"/>
    <row r="63" spans="1:7" ht="20.100000000000001" customHeight="1" x14ac:dyDescent="0.15">
      <c r="A63" s="27" t="s">
        <v>466</v>
      </c>
      <c r="B63" s="27"/>
      <c r="C63" s="28" t="s">
        <v>171</v>
      </c>
      <c r="D63" s="28"/>
      <c r="E63" s="28"/>
      <c r="F63" s="28"/>
      <c r="G63" s="28"/>
    </row>
    <row r="64" spans="1:7" ht="20.100000000000001" customHeight="1" x14ac:dyDescent="0.15">
      <c r="A64" s="27" t="s">
        <v>467</v>
      </c>
      <c r="B64" s="27"/>
      <c r="C64" s="28" t="s">
        <v>564</v>
      </c>
      <c r="D64" s="28"/>
      <c r="E64" s="28"/>
      <c r="F64" s="28"/>
      <c r="G64" s="28"/>
    </row>
    <row r="65" spans="1:7" ht="15" customHeight="1" x14ac:dyDescent="0.15"/>
    <row r="66" spans="1:7" ht="24.95" customHeight="1" x14ac:dyDescent="0.15">
      <c r="A66" s="19" t="s">
        <v>742</v>
      </c>
      <c r="B66" s="19"/>
      <c r="C66" s="19"/>
      <c r="D66" s="19"/>
      <c r="E66" s="19"/>
      <c r="F66" s="19"/>
      <c r="G66" s="19"/>
    </row>
    <row r="67" spans="1:7" ht="15" customHeight="1" x14ac:dyDescent="0.15"/>
    <row r="68" spans="1:7" ht="50.1" customHeight="1" x14ac:dyDescent="0.15">
      <c r="A68" s="6" t="s">
        <v>377</v>
      </c>
      <c r="B68" s="16" t="s">
        <v>724</v>
      </c>
      <c r="C68" s="16"/>
      <c r="D68" s="6" t="s">
        <v>733</v>
      </c>
      <c r="E68" s="6" t="s">
        <v>734</v>
      </c>
      <c r="F68" s="6" t="s">
        <v>735</v>
      </c>
      <c r="G68" s="6" t="s">
        <v>728</v>
      </c>
    </row>
    <row r="69" spans="1:7" ht="15" customHeight="1" x14ac:dyDescent="0.15">
      <c r="A69" s="6">
        <v>1</v>
      </c>
      <c r="B69" s="16">
        <v>2</v>
      </c>
      <c r="C69" s="16"/>
      <c r="D69" s="6">
        <v>3</v>
      </c>
      <c r="E69" s="6">
        <v>4</v>
      </c>
      <c r="F69" s="6">
        <v>5</v>
      </c>
      <c r="G69" s="6">
        <v>6</v>
      </c>
    </row>
    <row r="70" spans="1:7" ht="24.95" customHeight="1" x14ac:dyDescent="0.15">
      <c r="A70" s="26" t="s">
        <v>563</v>
      </c>
      <c r="B70" s="26"/>
      <c r="C70" s="26"/>
      <c r="D70" s="26"/>
      <c r="E70" s="26"/>
      <c r="F70" s="26"/>
      <c r="G70" s="12">
        <v>0</v>
      </c>
    </row>
    <row r="71" spans="1:7" ht="24.95" customHeight="1" x14ac:dyDescent="0.15"/>
    <row r="72" spans="1:7" ht="20.100000000000001" customHeight="1" x14ac:dyDescent="0.15">
      <c r="A72" s="27" t="s">
        <v>466</v>
      </c>
      <c r="B72" s="27"/>
      <c r="C72" s="28" t="s">
        <v>171</v>
      </c>
      <c r="D72" s="28"/>
      <c r="E72" s="28"/>
      <c r="F72" s="28"/>
      <c r="G72" s="28"/>
    </row>
    <row r="73" spans="1:7" ht="20.100000000000001" customHeight="1" x14ac:dyDescent="0.15">
      <c r="A73" s="27" t="s">
        <v>467</v>
      </c>
      <c r="B73" s="27"/>
      <c r="C73" s="28" t="s">
        <v>566</v>
      </c>
      <c r="D73" s="28"/>
      <c r="E73" s="28"/>
      <c r="F73" s="28"/>
      <c r="G73" s="28"/>
    </row>
    <row r="74" spans="1:7" ht="15" customHeight="1" x14ac:dyDescent="0.15"/>
    <row r="75" spans="1:7" ht="24.95" customHeight="1" x14ac:dyDescent="0.15">
      <c r="A75" s="19" t="s">
        <v>732</v>
      </c>
      <c r="B75" s="19"/>
      <c r="C75" s="19"/>
      <c r="D75" s="19"/>
      <c r="E75" s="19"/>
      <c r="F75" s="19"/>
      <c r="G75" s="19"/>
    </row>
    <row r="76" spans="1:7" ht="15" customHeight="1" x14ac:dyDescent="0.15"/>
    <row r="77" spans="1:7" ht="50.1" customHeight="1" x14ac:dyDescent="0.15">
      <c r="A77" s="6" t="s">
        <v>377</v>
      </c>
      <c r="B77" s="16" t="s">
        <v>724</v>
      </c>
      <c r="C77" s="16"/>
      <c r="D77" s="6" t="s">
        <v>733</v>
      </c>
      <c r="E77" s="6" t="s">
        <v>734</v>
      </c>
      <c r="F77" s="6" t="s">
        <v>735</v>
      </c>
      <c r="G77" s="6" t="s">
        <v>728</v>
      </c>
    </row>
    <row r="78" spans="1:7" ht="15" customHeight="1" x14ac:dyDescent="0.15">
      <c r="A78" s="6">
        <v>1</v>
      </c>
      <c r="B78" s="16">
        <v>2</v>
      </c>
      <c r="C78" s="16"/>
      <c r="D78" s="6">
        <v>3</v>
      </c>
      <c r="E78" s="6">
        <v>4</v>
      </c>
      <c r="F78" s="6">
        <v>5</v>
      </c>
      <c r="G78" s="6">
        <v>6</v>
      </c>
    </row>
    <row r="79" spans="1:7" ht="80.099999999999994" customHeight="1" x14ac:dyDescent="0.15">
      <c r="A79" s="6" t="s">
        <v>481</v>
      </c>
      <c r="B79" s="18" t="s">
        <v>736</v>
      </c>
      <c r="C79" s="18"/>
      <c r="D79" s="10">
        <v>10</v>
      </c>
      <c r="E79" s="10">
        <v>2</v>
      </c>
      <c r="F79" s="10">
        <v>8317.7000000000007</v>
      </c>
      <c r="G79" s="10">
        <v>166354</v>
      </c>
    </row>
    <row r="80" spans="1:7" ht="24.95" customHeight="1" x14ac:dyDescent="0.15">
      <c r="A80" s="26" t="s">
        <v>563</v>
      </c>
      <c r="B80" s="26"/>
      <c r="C80" s="26"/>
      <c r="D80" s="26"/>
      <c r="E80" s="26"/>
      <c r="F80" s="26"/>
      <c r="G80" s="12">
        <v>166354</v>
      </c>
    </row>
    <row r="81" spans="1:8" ht="24.95" customHeight="1" x14ac:dyDescent="0.15"/>
    <row r="82" spans="1:8" ht="20.100000000000001" customHeight="1" x14ac:dyDescent="0.15">
      <c r="A82" s="27" t="s">
        <v>466</v>
      </c>
      <c r="B82" s="27"/>
      <c r="C82" s="28" t="s">
        <v>193</v>
      </c>
      <c r="D82" s="28"/>
      <c r="E82" s="28"/>
      <c r="F82" s="28"/>
      <c r="G82" s="28"/>
      <c r="H82" s="28"/>
    </row>
    <row r="83" spans="1:8" ht="20.100000000000001" customHeight="1" x14ac:dyDescent="0.15">
      <c r="A83" s="27" t="s">
        <v>467</v>
      </c>
      <c r="B83" s="27"/>
      <c r="C83" s="28" t="s">
        <v>468</v>
      </c>
      <c r="D83" s="28"/>
      <c r="E83" s="28"/>
      <c r="F83" s="28"/>
      <c r="G83" s="28"/>
      <c r="H83" s="28"/>
    </row>
    <row r="84" spans="1:8" ht="15" customHeight="1" x14ac:dyDescent="0.15"/>
    <row r="85" spans="1:8" ht="50.1" customHeight="1" x14ac:dyDescent="0.15">
      <c r="A85" s="19" t="s">
        <v>743</v>
      </c>
      <c r="B85" s="19"/>
      <c r="C85" s="19"/>
      <c r="D85" s="19"/>
      <c r="E85" s="19"/>
      <c r="F85" s="19"/>
      <c r="G85" s="19"/>
      <c r="H85" s="19"/>
    </row>
    <row r="86" spans="1:8" ht="15" customHeight="1" x14ac:dyDescent="0.15"/>
    <row r="87" spans="1:8" ht="50.1" customHeight="1" x14ac:dyDescent="0.15">
      <c r="A87" s="6" t="s">
        <v>377</v>
      </c>
      <c r="B87" s="16" t="s">
        <v>43</v>
      </c>
      <c r="C87" s="16"/>
      <c r="D87" s="16"/>
      <c r="E87" s="6" t="s">
        <v>744</v>
      </c>
      <c r="F87" s="6" t="s">
        <v>745</v>
      </c>
      <c r="G87" s="6" t="s">
        <v>746</v>
      </c>
      <c r="H87" s="6" t="s">
        <v>747</v>
      </c>
    </row>
    <row r="88" spans="1:8" ht="15" customHeight="1" x14ac:dyDescent="0.15">
      <c r="A88" s="6">
        <v>1</v>
      </c>
      <c r="B88" s="16">
        <v>2</v>
      </c>
      <c r="C88" s="16"/>
      <c r="D88" s="16"/>
      <c r="E88" s="6">
        <v>3</v>
      </c>
      <c r="F88" s="6">
        <v>4</v>
      </c>
      <c r="G88" s="6">
        <v>5</v>
      </c>
      <c r="H88" s="6">
        <v>6</v>
      </c>
    </row>
    <row r="89" spans="1:8" ht="39.950000000000003" customHeight="1" x14ac:dyDescent="0.15">
      <c r="A89" s="6" t="s">
        <v>480</v>
      </c>
      <c r="B89" s="18" t="s">
        <v>748</v>
      </c>
      <c r="C89" s="18"/>
      <c r="D89" s="18"/>
      <c r="E89" s="10">
        <v>10</v>
      </c>
      <c r="F89" s="10">
        <v>5000</v>
      </c>
      <c r="G89" s="10">
        <v>1</v>
      </c>
      <c r="H89" s="10">
        <v>50000</v>
      </c>
    </row>
    <row r="90" spans="1:8" ht="39.950000000000003" customHeight="1" x14ac:dyDescent="0.15">
      <c r="A90" s="6" t="s">
        <v>481</v>
      </c>
      <c r="B90" s="18" t="s">
        <v>749</v>
      </c>
      <c r="C90" s="18"/>
      <c r="D90" s="18"/>
      <c r="E90" s="10">
        <v>1</v>
      </c>
      <c r="F90" s="10">
        <v>423998.1</v>
      </c>
      <c r="G90" s="10">
        <v>1</v>
      </c>
      <c r="H90" s="10">
        <v>423998.1</v>
      </c>
    </row>
    <row r="91" spans="1:8" ht="24.95" customHeight="1" x14ac:dyDescent="0.15">
      <c r="A91" s="26" t="s">
        <v>563</v>
      </c>
      <c r="B91" s="26"/>
      <c r="C91" s="26"/>
      <c r="D91" s="26"/>
      <c r="E91" s="26"/>
      <c r="F91" s="26"/>
      <c r="G91" s="26"/>
      <c r="H91" s="12">
        <v>473998.1</v>
      </c>
    </row>
    <row r="92" spans="1:8" ht="24.95" customHeight="1" x14ac:dyDescent="0.15"/>
    <row r="93" spans="1:8" ht="20.100000000000001" customHeight="1" x14ac:dyDescent="0.15">
      <c r="A93" s="27" t="s">
        <v>466</v>
      </c>
      <c r="B93" s="27"/>
      <c r="C93" s="28" t="s">
        <v>196</v>
      </c>
      <c r="D93" s="28"/>
      <c r="E93" s="28"/>
      <c r="F93" s="28"/>
      <c r="G93" s="28"/>
      <c r="H93" s="28"/>
    </row>
    <row r="94" spans="1:8" ht="20.100000000000001" customHeight="1" x14ac:dyDescent="0.15">
      <c r="A94" s="27" t="s">
        <v>467</v>
      </c>
      <c r="B94" s="27"/>
      <c r="C94" s="28" t="s">
        <v>468</v>
      </c>
      <c r="D94" s="28"/>
      <c r="E94" s="28"/>
      <c r="F94" s="28"/>
      <c r="G94" s="28"/>
      <c r="H94" s="28"/>
    </row>
    <row r="95" spans="1:8" ht="15" customHeight="1" x14ac:dyDescent="0.15"/>
    <row r="96" spans="1:8" ht="50.1" customHeight="1" x14ac:dyDescent="0.15">
      <c r="A96" s="19" t="s">
        <v>750</v>
      </c>
      <c r="B96" s="19"/>
      <c r="C96" s="19"/>
      <c r="D96" s="19"/>
      <c r="E96" s="19"/>
      <c r="F96" s="19"/>
      <c r="G96" s="19"/>
      <c r="H96" s="19"/>
    </row>
    <row r="97" spans="1:8" ht="15" customHeight="1" x14ac:dyDescent="0.15"/>
    <row r="98" spans="1:8" ht="50.1" customHeight="1" x14ac:dyDescent="0.15">
      <c r="A98" s="6" t="s">
        <v>377</v>
      </c>
      <c r="B98" s="16" t="s">
        <v>43</v>
      </c>
      <c r="C98" s="16"/>
      <c r="D98" s="16"/>
      <c r="E98" s="6" t="s">
        <v>744</v>
      </c>
      <c r="F98" s="6" t="s">
        <v>745</v>
      </c>
      <c r="G98" s="6" t="s">
        <v>746</v>
      </c>
      <c r="H98" s="6" t="s">
        <v>747</v>
      </c>
    </row>
    <row r="99" spans="1:8" ht="15" customHeight="1" x14ac:dyDescent="0.15">
      <c r="A99" s="6">
        <v>1</v>
      </c>
      <c r="B99" s="16">
        <v>2</v>
      </c>
      <c r="C99" s="16"/>
      <c r="D99" s="16"/>
      <c r="E99" s="6">
        <v>3</v>
      </c>
      <c r="F99" s="6">
        <v>4</v>
      </c>
      <c r="G99" s="6">
        <v>5</v>
      </c>
      <c r="H99" s="6">
        <v>6</v>
      </c>
    </row>
    <row r="100" spans="1:8" ht="24.95" customHeight="1" x14ac:dyDescent="0.15">
      <c r="A100" s="26" t="s">
        <v>563</v>
      </c>
      <c r="B100" s="26"/>
      <c r="C100" s="26"/>
      <c r="D100" s="26"/>
      <c r="E100" s="26"/>
      <c r="F100" s="26"/>
      <c r="G100" s="26"/>
      <c r="H100" s="12">
        <v>0</v>
      </c>
    </row>
    <row r="101" spans="1:8" ht="24.95" customHeight="1" x14ac:dyDescent="0.15"/>
    <row r="102" spans="1:8" ht="20.100000000000001" customHeight="1" x14ac:dyDescent="0.15">
      <c r="A102" s="27" t="s">
        <v>466</v>
      </c>
      <c r="B102" s="27"/>
      <c r="C102" s="28" t="s">
        <v>218</v>
      </c>
      <c r="D102" s="28"/>
      <c r="E102" s="28"/>
      <c r="F102" s="28"/>
      <c r="G102" s="28"/>
    </row>
    <row r="103" spans="1:8" ht="20.100000000000001" customHeight="1" x14ac:dyDescent="0.15">
      <c r="A103" s="27" t="s">
        <v>467</v>
      </c>
      <c r="B103" s="27"/>
      <c r="C103" s="28" t="s">
        <v>566</v>
      </c>
      <c r="D103" s="28"/>
      <c r="E103" s="28"/>
      <c r="F103" s="28"/>
      <c r="G103" s="28"/>
    </row>
    <row r="104" spans="1:8" ht="15" customHeight="1" x14ac:dyDescent="0.15"/>
    <row r="105" spans="1:8" ht="24.95" customHeight="1" x14ac:dyDescent="0.15">
      <c r="A105" s="19" t="s">
        <v>751</v>
      </c>
      <c r="B105" s="19"/>
      <c r="C105" s="19"/>
      <c r="D105" s="19"/>
      <c r="E105" s="19"/>
      <c r="F105" s="19"/>
      <c r="G105" s="19"/>
    </row>
    <row r="106" spans="1:8" ht="15" customHeight="1" x14ac:dyDescent="0.15"/>
    <row r="107" spans="1:8" ht="60" customHeight="1" x14ac:dyDescent="0.15">
      <c r="A107" s="6" t="s">
        <v>377</v>
      </c>
      <c r="B107" s="16" t="s">
        <v>724</v>
      </c>
      <c r="C107" s="16"/>
      <c r="D107" s="16"/>
      <c r="E107" s="6" t="s">
        <v>752</v>
      </c>
      <c r="F107" s="6" t="s">
        <v>753</v>
      </c>
      <c r="G107" s="6" t="s">
        <v>754</v>
      </c>
    </row>
    <row r="108" spans="1:8" ht="15" customHeight="1" x14ac:dyDescent="0.15">
      <c r="A108" s="6">
        <v>1</v>
      </c>
      <c r="B108" s="16">
        <v>2</v>
      </c>
      <c r="C108" s="16"/>
      <c r="D108" s="16"/>
      <c r="E108" s="6">
        <v>3</v>
      </c>
      <c r="F108" s="6">
        <v>4</v>
      </c>
      <c r="G108" s="6">
        <v>5</v>
      </c>
    </row>
    <row r="109" spans="1:8" ht="159.94999999999999" customHeight="1" x14ac:dyDescent="0.15">
      <c r="A109" s="6" t="s">
        <v>482</v>
      </c>
      <c r="B109" s="18" t="s">
        <v>755</v>
      </c>
      <c r="C109" s="18"/>
      <c r="D109" s="18"/>
      <c r="E109" s="10">
        <v>1145.8599999999999</v>
      </c>
      <c r="F109" s="10">
        <v>34</v>
      </c>
      <c r="G109" s="10">
        <v>38959.24</v>
      </c>
    </row>
    <row r="110" spans="1:8" ht="140.1" customHeight="1" x14ac:dyDescent="0.15">
      <c r="A110" s="6" t="s">
        <v>483</v>
      </c>
      <c r="B110" s="18" t="s">
        <v>756</v>
      </c>
      <c r="C110" s="18"/>
      <c r="D110" s="18"/>
      <c r="E110" s="10">
        <v>593.07000000000005</v>
      </c>
      <c r="F110" s="10">
        <v>10</v>
      </c>
      <c r="G110" s="10">
        <v>5930.7</v>
      </c>
    </row>
    <row r="111" spans="1:8" ht="120" customHeight="1" x14ac:dyDescent="0.15">
      <c r="A111" s="6" t="s">
        <v>484</v>
      </c>
      <c r="B111" s="18" t="s">
        <v>757</v>
      </c>
      <c r="C111" s="18"/>
      <c r="D111" s="18"/>
      <c r="E111" s="10">
        <v>757.85</v>
      </c>
      <c r="F111" s="10">
        <v>40</v>
      </c>
      <c r="G111" s="10">
        <v>30314</v>
      </c>
    </row>
    <row r="112" spans="1:8" ht="180" customHeight="1" x14ac:dyDescent="0.15">
      <c r="A112" s="6" t="s">
        <v>485</v>
      </c>
      <c r="B112" s="18" t="s">
        <v>758</v>
      </c>
      <c r="C112" s="18"/>
      <c r="D112" s="18"/>
      <c r="E112" s="10">
        <v>615.9</v>
      </c>
      <c r="F112" s="10">
        <v>25</v>
      </c>
      <c r="G112" s="10">
        <v>15397.5</v>
      </c>
    </row>
    <row r="113" spans="1:7" ht="39.950000000000003" customHeight="1" x14ac:dyDescent="0.15">
      <c r="A113" s="6" t="s">
        <v>571</v>
      </c>
      <c r="B113" s="18" t="s">
        <v>759</v>
      </c>
      <c r="C113" s="18"/>
      <c r="D113" s="18"/>
      <c r="E113" s="10">
        <v>2240</v>
      </c>
      <c r="F113" s="10">
        <v>7200</v>
      </c>
      <c r="G113" s="10">
        <v>161280</v>
      </c>
    </row>
    <row r="114" spans="1:7" ht="39.950000000000003" customHeight="1" x14ac:dyDescent="0.15">
      <c r="A114" s="6" t="s">
        <v>577</v>
      </c>
      <c r="B114" s="18" t="s">
        <v>760</v>
      </c>
      <c r="C114" s="18"/>
      <c r="D114" s="18"/>
      <c r="E114" s="10">
        <v>270310</v>
      </c>
      <c r="F114" s="10">
        <v>100</v>
      </c>
      <c r="G114" s="10">
        <v>270310</v>
      </c>
    </row>
    <row r="115" spans="1:7" ht="80.099999999999994" customHeight="1" x14ac:dyDescent="0.15">
      <c r="A115" s="6" t="s">
        <v>601</v>
      </c>
      <c r="B115" s="18" t="s">
        <v>761</v>
      </c>
      <c r="C115" s="18"/>
      <c r="D115" s="18"/>
      <c r="E115" s="10">
        <v>551</v>
      </c>
      <c r="F115" s="10">
        <v>50</v>
      </c>
      <c r="G115" s="10">
        <v>27550</v>
      </c>
    </row>
    <row r="116" spans="1:7" ht="39.950000000000003" customHeight="1" x14ac:dyDescent="0.15">
      <c r="A116" s="6" t="s">
        <v>762</v>
      </c>
      <c r="B116" s="18" t="s">
        <v>763</v>
      </c>
      <c r="C116" s="18"/>
      <c r="D116" s="18"/>
      <c r="E116" s="10">
        <v>273</v>
      </c>
      <c r="F116" s="10">
        <v>12957.8974</v>
      </c>
      <c r="G116" s="10">
        <v>35375.06</v>
      </c>
    </row>
    <row r="117" spans="1:7" ht="50.1" customHeight="1" x14ac:dyDescent="0.15">
      <c r="A117" s="6" t="s">
        <v>603</v>
      </c>
      <c r="B117" s="18" t="s">
        <v>764</v>
      </c>
      <c r="C117" s="18"/>
      <c r="D117" s="18"/>
      <c r="E117" s="10">
        <v>168.89</v>
      </c>
      <c r="F117" s="10">
        <v>33.000790000000002</v>
      </c>
      <c r="G117" s="10">
        <v>5573.5</v>
      </c>
    </row>
    <row r="118" spans="1:7" ht="20.100000000000001" customHeight="1" x14ac:dyDescent="0.15">
      <c r="A118" s="6" t="s">
        <v>605</v>
      </c>
      <c r="B118" s="18" t="s">
        <v>765</v>
      </c>
      <c r="C118" s="18"/>
      <c r="D118" s="18"/>
      <c r="E118" s="10">
        <v>190</v>
      </c>
      <c r="F118" s="10">
        <v>49</v>
      </c>
      <c r="G118" s="10">
        <v>9310</v>
      </c>
    </row>
    <row r="119" spans="1:7" ht="39.950000000000003" customHeight="1" x14ac:dyDescent="0.15">
      <c r="A119" s="6" t="s">
        <v>766</v>
      </c>
      <c r="B119" s="18" t="s">
        <v>767</v>
      </c>
      <c r="C119" s="18"/>
      <c r="D119" s="18"/>
      <c r="E119" s="10">
        <v>82.9</v>
      </c>
      <c r="F119" s="10">
        <v>16.064294</v>
      </c>
      <c r="G119" s="10">
        <v>1331.73</v>
      </c>
    </row>
    <row r="120" spans="1:7" ht="24.95" customHeight="1" x14ac:dyDescent="0.15">
      <c r="A120" s="26" t="s">
        <v>563</v>
      </c>
      <c r="B120" s="26"/>
      <c r="C120" s="26"/>
      <c r="D120" s="26"/>
      <c r="E120" s="26"/>
      <c r="F120" s="26"/>
      <c r="G120" s="12">
        <v>601331.73</v>
      </c>
    </row>
    <row r="121" spans="1:7" ht="24.95" customHeight="1" x14ac:dyDescent="0.15"/>
    <row r="122" spans="1:7" ht="20.100000000000001" customHeight="1" x14ac:dyDescent="0.15">
      <c r="A122" s="27" t="s">
        <v>466</v>
      </c>
      <c r="B122" s="27"/>
      <c r="C122" s="28" t="s">
        <v>218</v>
      </c>
      <c r="D122" s="28"/>
      <c r="E122" s="28"/>
      <c r="F122" s="28"/>
      <c r="G122" s="28"/>
    </row>
    <row r="123" spans="1:7" ht="20.100000000000001" customHeight="1" x14ac:dyDescent="0.15">
      <c r="A123" s="27" t="s">
        <v>467</v>
      </c>
      <c r="B123" s="27"/>
      <c r="C123" s="28" t="s">
        <v>468</v>
      </c>
      <c r="D123" s="28"/>
      <c r="E123" s="28"/>
      <c r="F123" s="28"/>
      <c r="G123" s="28"/>
    </row>
    <row r="124" spans="1:7" ht="15" customHeight="1" x14ac:dyDescent="0.15"/>
    <row r="125" spans="1:7" ht="24.95" customHeight="1" x14ac:dyDescent="0.15">
      <c r="A125" s="19" t="s">
        <v>751</v>
      </c>
      <c r="B125" s="19"/>
      <c r="C125" s="19"/>
      <c r="D125" s="19"/>
      <c r="E125" s="19"/>
      <c r="F125" s="19"/>
      <c r="G125" s="19"/>
    </row>
    <row r="126" spans="1:7" ht="15" customHeight="1" x14ac:dyDescent="0.15"/>
    <row r="127" spans="1:7" ht="60" customHeight="1" x14ac:dyDescent="0.15">
      <c r="A127" s="6" t="s">
        <v>377</v>
      </c>
      <c r="B127" s="16" t="s">
        <v>724</v>
      </c>
      <c r="C127" s="16"/>
      <c r="D127" s="16"/>
      <c r="E127" s="6" t="s">
        <v>752</v>
      </c>
      <c r="F127" s="6" t="s">
        <v>753</v>
      </c>
      <c r="G127" s="6" t="s">
        <v>754</v>
      </c>
    </row>
    <row r="128" spans="1:7" ht="15" customHeight="1" x14ac:dyDescent="0.15">
      <c r="A128" s="6">
        <v>1</v>
      </c>
      <c r="B128" s="16">
        <v>2</v>
      </c>
      <c r="C128" s="16"/>
      <c r="D128" s="16"/>
      <c r="E128" s="6">
        <v>3</v>
      </c>
      <c r="F128" s="6">
        <v>4</v>
      </c>
      <c r="G128" s="6">
        <v>5</v>
      </c>
    </row>
    <row r="129" spans="1:7" ht="39.950000000000003" customHeight="1" x14ac:dyDescent="0.15">
      <c r="A129" s="6" t="s">
        <v>581</v>
      </c>
      <c r="B129" s="18" t="s">
        <v>768</v>
      </c>
      <c r="C129" s="18"/>
      <c r="D129" s="18"/>
      <c r="E129" s="10">
        <v>53000</v>
      </c>
      <c r="F129" s="10">
        <v>100</v>
      </c>
      <c r="G129" s="10">
        <v>53000</v>
      </c>
    </row>
    <row r="130" spans="1:7" ht="60" customHeight="1" x14ac:dyDescent="0.15">
      <c r="A130" s="6" t="s">
        <v>769</v>
      </c>
      <c r="B130" s="18" t="s">
        <v>770</v>
      </c>
      <c r="C130" s="18"/>
      <c r="D130" s="18"/>
      <c r="E130" s="10">
        <v>130000</v>
      </c>
      <c r="F130" s="10">
        <v>100</v>
      </c>
      <c r="G130" s="10">
        <v>130000</v>
      </c>
    </row>
    <row r="131" spans="1:7" ht="39.950000000000003" customHeight="1" x14ac:dyDescent="0.15">
      <c r="A131" s="6" t="s">
        <v>609</v>
      </c>
      <c r="B131" s="18" t="s">
        <v>771</v>
      </c>
      <c r="C131" s="18"/>
      <c r="D131" s="18"/>
      <c r="E131" s="10">
        <v>15670</v>
      </c>
      <c r="F131" s="10">
        <v>100</v>
      </c>
      <c r="G131" s="10">
        <v>15670</v>
      </c>
    </row>
    <row r="132" spans="1:7" ht="24.95" customHeight="1" x14ac:dyDescent="0.15">
      <c r="A132" s="26" t="s">
        <v>563</v>
      </c>
      <c r="B132" s="26"/>
      <c r="C132" s="26"/>
      <c r="D132" s="26"/>
      <c r="E132" s="26"/>
      <c r="F132" s="26"/>
      <c r="G132" s="12">
        <v>198670</v>
      </c>
    </row>
    <row r="133" spans="1:7" ht="24.95" customHeight="1" x14ac:dyDescent="0.15"/>
    <row r="134" spans="1:7" ht="20.100000000000001" customHeight="1" x14ac:dyDescent="0.15">
      <c r="A134" s="27" t="s">
        <v>466</v>
      </c>
      <c r="B134" s="27"/>
      <c r="C134" s="28" t="s">
        <v>214</v>
      </c>
      <c r="D134" s="28"/>
      <c r="E134" s="28"/>
      <c r="F134" s="28"/>
      <c r="G134" s="28"/>
    </row>
    <row r="135" spans="1:7" ht="20.100000000000001" customHeight="1" x14ac:dyDescent="0.15">
      <c r="A135" s="27" t="s">
        <v>467</v>
      </c>
      <c r="B135" s="27"/>
      <c r="C135" s="28" t="s">
        <v>566</v>
      </c>
      <c r="D135" s="28"/>
      <c r="E135" s="28"/>
      <c r="F135" s="28"/>
      <c r="G135" s="28"/>
    </row>
    <row r="136" spans="1:7" ht="15" customHeight="1" x14ac:dyDescent="0.15"/>
    <row r="137" spans="1:7" ht="24.95" customHeight="1" x14ac:dyDescent="0.15">
      <c r="A137" s="19" t="s">
        <v>751</v>
      </c>
      <c r="B137" s="19"/>
      <c r="C137" s="19"/>
      <c r="D137" s="19"/>
      <c r="E137" s="19"/>
      <c r="F137" s="19"/>
      <c r="G137" s="19"/>
    </row>
    <row r="138" spans="1:7" ht="15" customHeight="1" x14ac:dyDescent="0.15"/>
    <row r="139" spans="1:7" ht="60" customHeight="1" x14ac:dyDescent="0.15">
      <c r="A139" s="6" t="s">
        <v>377</v>
      </c>
      <c r="B139" s="16" t="s">
        <v>724</v>
      </c>
      <c r="C139" s="16"/>
      <c r="D139" s="16"/>
      <c r="E139" s="6" t="s">
        <v>752</v>
      </c>
      <c r="F139" s="6" t="s">
        <v>753</v>
      </c>
      <c r="G139" s="6" t="s">
        <v>754</v>
      </c>
    </row>
    <row r="140" spans="1:7" ht="15" customHeight="1" x14ac:dyDescent="0.15">
      <c r="A140" s="6">
        <v>1</v>
      </c>
      <c r="B140" s="16">
        <v>2</v>
      </c>
      <c r="C140" s="16"/>
      <c r="D140" s="16"/>
      <c r="E140" s="6">
        <v>3</v>
      </c>
      <c r="F140" s="6">
        <v>4</v>
      </c>
      <c r="G140" s="6">
        <v>5</v>
      </c>
    </row>
    <row r="141" spans="1:7" ht="20.100000000000001" customHeight="1" x14ac:dyDescent="0.15">
      <c r="A141" s="6" t="s">
        <v>383</v>
      </c>
      <c r="B141" s="18" t="s">
        <v>772</v>
      </c>
      <c r="C141" s="18"/>
      <c r="D141" s="18"/>
      <c r="E141" s="10">
        <v>118860614.09</v>
      </c>
      <c r="F141" s="10">
        <v>2.2000000000000002</v>
      </c>
      <c r="G141" s="10">
        <v>2614933.5099999998</v>
      </c>
    </row>
    <row r="142" spans="1:7" ht="39.950000000000003" customHeight="1" x14ac:dyDescent="0.15">
      <c r="A142" s="6" t="s">
        <v>479</v>
      </c>
      <c r="B142" s="18" t="s">
        <v>773</v>
      </c>
      <c r="C142" s="18"/>
      <c r="D142" s="18"/>
      <c r="E142" s="10">
        <v>59746999.840000004</v>
      </c>
      <c r="F142" s="10">
        <v>1.5</v>
      </c>
      <c r="G142" s="10">
        <v>896205</v>
      </c>
    </row>
    <row r="143" spans="1:7" ht="20.100000000000001" customHeight="1" x14ac:dyDescent="0.15">
      <c r="A143" s="6" t="s">
        <v>480</v>
      </c>
      <c r="B143" s="18" t="s">
        <v>774</v>
      </c>
      <c r="C143" s="18"/>
      <c r="D143" s="18"/>
      <c r="E143" s="10">
        <v>20459213.260000002</v>
      </c>
      <c r="F143" s="10">
        <v>1.5</v>
      </c>
      <c r="G143" s="10">
        <v>306888.2</v>
      </c>
    </row>
    <row r="144" spans="1:7" ht="39.950000000000003" customHeight="1" x14ac:dyDescent="0.15">
      <c r="A144" s="6" t="s">
        <v>481</v>
      </c>
      <c r="B144" s="18" t="s">
        <v>775</v>
      </c>
      <c r="C144" s="18"/>
      <c r="D144" s="18"/>
      <c r="E144" s="10">
        <v>21441237.079999998</v>
      </c>
      <c r="F144" s="10">
        <v>1.5</v>
      </c>
      <c r="G144" s="10">
        <v>321618.56</v>
      </c>
    </row>
    <row r="145" spans="1:7" ht="20.100000000000001" customHeight="1" x14ac:dyDescent="0.15">
      <c r="A145" s="6" t="s">
        <v>776</v>
      </c>
      <c r="B145" s="18" t="s">
        <v>777</v>
      </c>
      <c r="C145" s="18"/>
      <c r="D145" s="18"/>
      <c r="E145" s="10">
        <v>38044301.960000001</v>
      </c>
      <c r="F145" s="10">
        <v>1.5</v>
      </c>
      <c r="G145" s="10">
        <v>570664.53</v>
      </c>
    </row>
    <row r="146" spans="1:7" ht="39.950000000000003" customHeight="1" x14ac:dyDescent="0.15">
      <c r="A146" s="6" t="s">
        <v>589</v>
      </c>
      <c r="B146" s="18" t="s">
        <v>778</v>
      </c>
      <c r="C146" s="18"/>
      <c r="D146" s="18"/>
      <c r="E146" s="10">
        <v>25946178.18</v>
      </c>
      <c r="F146" s="10">
        <v>1.5</v>
      </c>
      <c r="G146" s="10">
        <v>389192.67</v>
      </c>
    </row>
    <row r="147" spans="1:7" ht="39.950000000000003" customHeight="1" x14ac:dyDescent="0.15">
      <c r="A147" s="6" t="s">
        <v>591</v>
      </c>
      <c r="B147" s="18" t="s">
        <v>779</v>
      </c>
      <c r="C147" s="18"/>
      <c r="D147" s="18"/>
      <c r="E147" s="10">
        <v>30710216</v>
      </c>
      <c r="F147" s="10">
        <v>1.5</v>
      </c>
      <c r="G147" s="10">
        <v>460653.24</v>
      </c>
    </row>
    <row r="148" spans="1:7" ht="39.950000000000003" customHeight="1" x14ac:dyDescent="0.15">
      <c r="A148" s="6" t="s">
        <v>593</v>
      </c>
      <c r="B148" s="18" t="s">
        <v>780</v>
      </c>
      <c r="C148" s="18"/>
      <c r="D148" s="18"/>
      <c r="E148" s="10">
        <v>9788388.25</v>
      </c>
      <c r="F148" s="10">
        <v>1.5</v>
      </c>
      <c r="G148" s="10">
        <v>146825.82</v>
      </c>
    </row>
    <row r="149" spans="1:7" ht="39.950000000000003" customHeight="1" x14ac:dyDescent="0.15">
      <c r="A149" s="6" t="s">
        <v>781</v>
      </c>
      <c r="B149" s="18" t="s">
        <v>782</v>
      </c>
      <c r="C149" s="18"/>
      <c r="D149" s="18"/>
      <c r="E149" s="10">
        <v>21710801</v>
      </c>
      <c r="F149" s="10">
        <v>1.5</v>
      </c>
      <c r="G149" s="10">
        <v>325662.02</v>
      </c>
    </row>
    <row r="150" spans="1:7" ht="39.950000000000003" customHeight="1" x14ac:dyDescent="0.15">
      <c r="A150" s="6" t="s">
        <v>783</v>
      </c>
      <c r="B150" s="18" t="s">
        <v>784</v>
      </c>
      <c r="C150" s="18"/>
      <c r="D150" s="18"/>
      <c r="E150" s="10">
        <v>27867503.539999999</v>
      </c>
      <c r="F150" s="10">
        <v>1.5</v>
      </c>
      <c r="G150" s="10">
        <v>418012.55</v>
      </c>
    </row>
    <row r="151" spans="1:7" ht="39.950000000000003" customHeight="1" x14ac:dyDescent="0.15">
      <c r="A151" s="6" t="s">
        <v>595</v>
      </c>
      <c r="B151" s="18" t="s">
        <v>785</v>
      </c>
      <c r="C151" s="18"/>
      <c r="D151" s="18"/>
      <c r="E151" s="10">
        <v>81469530</v>
      </c>
      <c r="F151" s="10">
        <v>1.5</v>
      </c>
      <c r="G151" s="10">
        <v>1222042.95</v>
      </c>
    </row>
    <row r="152" spans="1:7" ht="39.950000000000003" customHeight="1" x14ac:dyDescent="0.15">
      <c r="A152" s="6" t="s">
        <v>597</v>
      </c>
      <c r="B152" s="18" t="s">
        <v>786</v>
      </c>
      <c r="C152" s="18"/>
      <c r="D152" s="18"/>
      <c r="E152" s="10">
        <v>27304074.719999999</v>
      </c>
      <c r="F152" s="10">
        <v>1.5</v>
      </c>
      <c r="G152" s="10">
        <v>409561.12</v>
      </c>
    </row>
    <row r="153" spans="1:7" ht="39.950000000000003" customHeight="1" x14ac:dyDescent="0.15">
      <c r="A153" s="6" t="s">
        <v>787</v>
      </c>
      <c r="B153" s="18" t="s">
        <v>788</v>
      </c>
      <c r="C153" s="18"/>
      <c r="D153" s="18"/>
      <c r="E153" s="10">
        <v>18856046.850000001</v>
      </c>
      <c r="F153" s="10">
        <v>1.5</v>
      </c>
      <c r="G153" s="10">
        <v>282840.7</v>
      </c>
    </row>
    <row r="154" spans="1:7" ht="39.950000000000003" customHeight="1" x14ac:dyDescent="0.15">
      <c r="A154" s="6" t="s">
        <v>599</v>
      </c>
      <c r="B154" s="18" t="s">
        <v>789</v>
      </c>
      <c r="C154" s="18"/>
      <c r="D154" s="18"/>
      <c r="E154" s="10">
        <v>14727544</v>
      </c>
      <c r="F154" s="10">
        <v>1.5</v>
      </c>
      <c r="G154" s="10">
        <v>220913.16</v>
      </c>
    </row>
    <row r="155" spans="1:7" ht="20.100000000000001" customHeight="1" x14ac:dyDescent="0.15">
      <c r="A155" s="6" t="s">
        <v>790</v>
      </c>
      <c r="B155" s="18" t="s">
        <v>791</v>
      </c>
      <c r="C155" s="18"/>
      <c r="D155" s="18"/>
      <c r="E155" s="10">
        <v>169504205.33000001</v>
      </c>
      <c r="F155" s="10">
        <v>1.5</v>
      </c>
      <c r="G155" s="10">
        <v>2542563.08</v>
      </c>
    </row>
    <row r="156" spans="1:7" ht="39.950000000000003" customHeight="1" x14ac:dyDescent="0.15">
      <c r="A156" s="6" t="s">
        <v>792</v>
      </c>
      <c r="B156" s="18" t="s">
        <v>793</v>
      </c>
      <c r="C156" s="18"/>
      <c r="D156" s="18"/>
      <c r="E156" s="10">
        <v>53696969.700000003</v>
      </c>
      <c r="F156" s="10">
        <v>3.3</v>
      </c>
      <c r="G156" s="10">
        <v>1772000</v>
      </c>
    </row>
    <row r="157" spans="1:7" ht="39.950000000000003" customHeight="1" x14ac:dyDescent="0.15">
      <c r="A157" s="6" t="s">
        <v>794</v>
      </c>
      <c r="B157" s="18" t="s">
        <v>795</v>
      </c>
      <c r="C157" s="18"/>
      <c r="D157" s="18"/>
      <c r="E157" s="10">
        <v>75900326</v>
      </c>
      <c r="F157" s="10">
        <v>1.5</v>
      </c>
      <c r="G157" s="10">
        <v>1138504.8899999999</v>
      </c>
    </row>
    <row r="158" spans="1:7" ht="24.95" customHeight="1" x14ac:dyDescent="0.15">
      <c r="A158" s="26" t="s">
        <v>563</v>
      </c>
      <c r="B158" s="26"/>
      <c r="C158" s="26"/>
      <c r="D158" s="26"/>
      <c r="E158" s="26"/>
      <c r="F158" s="26"/>
      <c r="G158" s="12">
        <v>14039082</v>
      </c>
    </row>
    <row r="159" spans="1:7" ht="24.95" customHeight="1" x14ac:dyDescent="0.15"/>
    <row r="160" spans="1:7" ht="20.100000000000001" customHeight="1" x14ac:dyDescent="0.15">
      <c r="A160" s="27" t="s">
        <v>466</v>
      </c>
      <c r="B160" s="27"/>
      <c r="C160" s="28" t="s">
        <v>221</v>
      </c>
      <c r="D160" s="28"/>
      <c r="E160" s="28"/>
      <c r="F160" s="28"/>
      <c r="G160" s="28"/>
    </row>
    <row r="161" spans="1:7" ht="20.100000000000001" customHeight="1" x14ac:dyDescent="0.15">
      <c r="A161" s="27" t="s">
        <v>467</v>
      </c>
      <c r="B161" s="27"/>
      <c r="C161" s="28" t="s">
        <v>468</v>
      </c>
      <c r="D161" s="28"/>
      <c r="E161" s="28"/>
      <c r="F161" s="28"/>
      <c r="G161" s="28"/>
    </row>
    <row r="162" spans="1:7" ht="15" customHeight="1" x14ac:dyDescent="0.15"/>
    <row r="163" spans="1:7" ht="24.95" customHeight="1" x14ac:dyDescent="0.15">
      <c r="A163" s="19" t="s">
        <v>796</v>
      </c>
      <c r="B163" s="19"/>
      <c r="C163" s="19"/>
      <c r="D163" s="19"/>
      <c r="E163" s="19"/>
      <c r="F163" s="19"/>
      <c r="G163" s="19"/>
    </row>
    <row r="164" spans="1:7" ht="15" customHeight="1" x14ac:dyDescent="0.15"/>
    <row r="165" spans="1:7" ht="60" customHeight="1" x14ac:dyDescent="0.15">
      <c r="A165" s="6" t="s">
        <v>377</v>
      </c>
      <c r="B165" s="16" t="s">
        <v>724</v>
      </c>
      <c r="C165" s="16"/>
      <c r="D165" s="16"/>
      <c r="E165" s="6" t="s">
        <v>752</v>
      </c>
      <c r="F165" s="6" t="s">
        <v>753</v>
      </c>
      <c r="G165" s="6" t="s">
        <v>754</v>
      </c>
    </row>
    <row r="166" spans="1:7" ht="15" customHeight="1" x14ac:dyDescent="0.15">
      <c r="A166" s="6">
        <v>1</v>
      </c>
      <c r="B166" s="16">
        <v>2</v>
      </c>
      <c r="C166" s="16"/>
      <c r="D166" s="16"/>
      <c r="E166" s="6">
        <v>3</v>
      </c>
      <c r="F166" s="6">
        <v>4</v>
      </c>
      <c r="G166" s="6">
        <v>5</v>
      </c>
    </row>
    <row r="167" spans="1:7" ht="20.100000000000001" customHeight="1" x14ac:dyDescent="0.15">
      <c r="A167" s="6" t="s">
        <v>583</v>
      </c>
      <c r="B167" s="18" t="s">
        <v>797</v>
      </c>
      <c r="C167" s="18"/>
      <c r="D167" s="18"/>
      <c r="E167" s="10">
        <v>45000</v>
      </c>
      <c r="F167" s="10">
        <v>100</v>
      </c>
      <c r="G167" s="10">
        <v>45000</v>
      </c>
    </row>
    <row r="168" spans="1:7" ht="39.950000000000003" customHeight="1" x14ac:dyDescent="0.15">
      <c r="A168" s="6" t="s">
        <v>585</v>
      </c>
      <c r="B168" s="18" t="s">
        <v>798</v>
      </c>
      <c r="C168" s="18"/>
      <c r="D168" s="18"/>
      <c r="E168" s="10">
        <v>45050</v>
      </c>
      <c r="F168" s="10">
        <v>200</v>
      </c>
      <c r="G168" s="10">
        <v>90100</v>
      </c>
    </row>
    <row r="169" spans="1:7" ht="80.099999999999994" customHeight="1" x14ac:dyDescent="0.15">
      <c r="A169" s="6" t="s">
        <v>587</v>
      </c>
      <c r="B169" s="18" t="s">
        <v>799</v>
      </c>
      <c r="C169" s="18"/>
      <c r="D169" s="18"/>
      <c r="E169" s="10">
        <v>77900</v>
      </c>
      <c r="F169" s="10">
        <v>100</v>
      </c>
      <c r="G169" s="10">
        <v>77900</v>
      </c>
    </row>
    <row r="170" spans="1:7" ht="39.950000000000003" customHeight="1" x14ac:dyDescent="0.15">
      <c r="A170" s="6" t="s">
        <v>800</v>
      </c>
      <c r="B170" s="18" t="s">
        <v>801</v>
      </c>
      <c r="C170" s="18"/>
      <c r="D170" s="18"/>
      <c r="E170" s="10">
        <v>50000</v>
      </c>
      <c r="F170" s="10">
        <v>200</v>
      </c>
      <c r="G170" s="10">
        <v>100000</v>
      </c>
    </row>
    <row r="171" spans="1:7" ht="39.950000000000003" customHeight="1" x14ac:dyDescent="0.15">
      <c r="A171" s="6" t="s">
        <v>802</v>
      </c>
      <c r="B171" s="18" t="s">
        <v>803</v>
      </c>
      <c r="C171" s="18"/>
      <c r="D171" s="18"/>
      <c r="E171" s="10">
        <v>50000</v>
      </c>
      <c r="F171" s="10">
        <v>100</v>
      </c>
      <c r="G171" s="10">
        <v>50000</v>
      </c>
    </row>
    <row r="172" spans="1:7" ht="39.950000000000003" customHeight="1" x14ac:dyDescent="0.15">
      <c r="A172" s="6" t="s">
        <v>490</v>
      </c>
      <c r="B172" s="18" t="s">
        <v>804</v>
      </c>
      <c r="C172" s="18"/>
      <c r="D172" s="18"/>
      <c r="E172" s="10">
        <v>50000</v>
      </c>
      <c r="F172" s="10">
        <v>100</v>
      </c>
      <c r="G172" s="10">
        <v>50000</v>
      </c>
    </row>
    <row r="173" spans="1:7" ht="60" customHeight="1" x14ac:dyDescent="0.15">
      <c r="A173" s="6" t="s">
        <v>805</v>
      </c>
      <c r="B173" s="18" t="s">
        <v>806</v>
      </c>
      <c r="C173" s="18"/>
      <c r="D173" s="18"/>
      <c r="E173" s="10">
        <v>2000</v>
      </c>
      <c r="F173" s="10">
        <v>100</v>
      </c>
      <c r="G173" s="10">
        <v>20000</v>
      </c>
    </row>
    <row r="174" spans="1:7" ht="20.100000000000001" customHeight="1" x14ac:dyDescent="0.15">
      <c r="A174" s="6" t="s">
        <v>607</v>
      </c>
      <c r="B174" s="18" t="s">
        <v>807</v>
      </c>
      <c r="C174" s="18"/>
      <c r="D174" s="18"/>
      <c r="E174" s="10">
        <v>490870.8</v>
      </c>
      <c r="F174" s="10">
        <v>100</v>
      </c>
      <c r="G174" s="10">
        <v>490870.8</v>
      </c>
    </row>
    <row r="175" spans="1:7" ht="24.95" customHeight="1" x14ac:dyDescent="0.15">
      <c r="A175" s="26" t="s">
        <v>563</v>
      </c>
      <c r="B175" s="26"/>
      <c r="C175" s="26"/>
      <c r="D175" s="26"/>
      <c r="E175" s="26"/>
      <c r="F175" s="26"/>
      <c r="G175" s="12">
        <v>923870.8</v>
      </c>
    </row>
    <row r="176" spans="1:7" ht="24.95" customHeight="1" x14ac:dyDescent="0.15"/>
    <row r="177" spans="1:7" ht="24.95" customHeight="1" x14ac:dyDescent="0.15">
      <c r="A177" s="27" t="s">
        <v>466</v>
      </c>
      <c r="B177" s="27"/>
      <c r="C177" s="28"/>
      <c r="D177" s="28"/>
      <c r="E177" s="28"/>
      <c r="F177" s="28"/>
      <c r="G177" s="28"/>
    </row>
    <row r="178" spans="1:7" ht="24.95" customHeight="1" x14ac:dyDescent="0.15">
      <c r="A178" s="27" t="s">
        <v>467</v>
      </c>
      <c r="B178" s="27"/>
      <c r="C178" s="28"/>
      <c r="D178" s="28"/>
      <c r="E178" s="28"/>
      <c r="F178" s="28"/>
      <c r="G178" s="28"/>
    </row>
    <row r="179" spans="1:7" ht="15" customHeight="1" x14ac:dyDescent="0.15"/>
    <row r="180" spans="1:7" ht="24.95" customHeight="1" x14ac:dyDescent="0.15">
      <c r="A180" s="19" t="s">
        <v>808</v>
      </c>
      <c r="B180" s="19"/>
      <c r="C180" s="19"/>
      <c r="D180" s="19"/>
      <c r="E180" s="19"/>
      <c r="F180" s="19"/>
      <c r="G180" s="19"/>
    </row>
    <row r="181" spans="1:7" ht="15" customHeight="1" x14ac:dyDescent="0.15"/>
    <row r="182" spans="1:7" ht="50.1" customHeight="1" x14ac:dyDescent="0.15">
      <c r="A182" s="6" t="s">
        <v>377</v>
      </c>
      <c r="B182" s="16" t="s">
        <v>43</v>
      </c>
      <c r="C182" s="16"/>
      <c r="D182" s="16"/>
      <c r="E182" s="6" t="s">
        <v>745</v>
      </c>
      <c r="F182" s="6" t="s">
        <v>746</v>
      </c>
      <c r="G182" s="6" t="s">
        <v>747</v>
      </c>
    </row>
    <row r="183" spans="1:7" ht="24.95" customHeight="1" x14ac:dyDescent="0.15">
      <c r="A183" s="6" t="s">
        <v>55</v>
      </c>
      <c r="B183" s="16" t="s">
        <v>55</v>
      </c>
      <c r="C183" s="16"/>
      <c r="D183" s="16"/>
      <c r="E183" s="6" t="s">
        <v>55</v>
      </c>
      <c r="F183" s="6" t="s">
        <v>55</v>
      </c>
      <c r="G183" s="6" t="s">
        <v>55</v>
      </c>
    </row>
    <row r="184" spans="1:7" ht="24.95" customHeight="1" x14ac:dyDescent="0.15"/>
    <row r="185" spans="1:7" ht="20.100000000000001" customHeight="1" x14ac:dyDescent="0.15">
      <c r="A185" s="27" t="s">
        <v>466</v>
      </c>
      <c r="B185" s="27"/>
      <c r="C185" s="28" t="s">
        <v>263</v>
      </c>
      <c r="D185" s="28"/>
      <c r="E185" s="28"/>
      <c r="F185" s="28"/>
      <c r="G185" s="28"/>
    </row>
    <row r="186" spans="1:7" ht="20.100000000000001" customHeight="1" x14ac:dyDescent="0.15">
      <c r="A186" s="27" t="s">
        <v>467</v>
      </c>
      <c r="B186" s="27"/>
      <c r="C186" s="28" t="s">
        <v>468</v>
      </c>
      <c r="D186" s="28"/>
      <c r="E186" s="28"/>
      <c r="F186" s="28"/>
      <c r="G186" s="28"/>
    </row>
    <row r="187" spans="1:7" ht="15" customHeight="1" x14ac:dyDescent="0.15"/>
    <row r="188" spans="1:7" ht="24.95" customHeight="1" x14ac:dyDescent="0.15">
      <c r="A188" s="19" t="s">
        <v>809</v>
      </c>
      <c r="B188" s="19"/>
      <c r="C188" s="19"/>
      <c r="D188" s="19"/>
      <c r="E188" s="19"/>
      <c r="F188" s="19"/>
      <c r="G188" s="19"/>
    </row>
    <row r="189" spans="1:7" ht="15" customHeight="1" x14ac:dyDescent="0.15"/>
    <row r="190" spans="1:7" ht="50.1" customHeight="1" x14ac:dyDescent="0.15">
      <c r="A190" s="6" t="s">
        <v>377</v>
      </c>
      <c r="B190" s="16" t="s">
        <v>43</v>
      </c>
      <c r="C190" s="16"/>
      <c r="D190" s="16"/>
      <c r="E190" s="6" t="s">
        <v>745</v>
      </c>
      <c r="F190" s="6" t="s">
        <v>746</v>
      </c>
      <c r="G190" s="6" t="s">
        <v>747</v>
      </c>
    </row>
    <row r="191" spans="1:7" ht="15" customHeight="1" x14ac:dyDescent="0.15">
      <c r="A191" s="6">
        <v>1</v>
      </c>
      <c r="B191" s="16">
        <v>2</v>
      </c>
      <c r="C191" s="16"/>
      <c r="D191" s="16"/>
      <c r="E191" s="6">
        <v>3</v>
      </c>
      <c r="F191" s="6">
        <v>4</v>
      </c>
      <c r="G191" s="6">
        <v>5</v>
      </c>
    </row>
    <row r="192" spans="1:7" ht="60" customHeight="1" x14ac:dyDescent="0.15">
      <c r="A192" s="6" t="s">
        <v>480</v>
      </c>
      <c r="B192" s="18" t="s">
        <v>810</v>
      </c>
      <c r="C192" s="18"/>
      <c r="D192" s="18"/>
      <c r="E192" s="10">
        <v>300000</v>
      </c>
      <c r="F192" s="10">
        <v>1</v>
      </c>
      <c r="G192" s="10">
        <v>300000</v>
      </c>
    </row>
    <row r="193" spans="1:7" ht="39.950000000000003" customHeight="1" x14ac:dyDescent="0.15">
      <c r="A193" s="6" t="s">
        <v>481</v>
      </c>
      <c r="B193" s="18" t="s">
        <v>811</v>
      </c>
      <c r="C193" s="18"/>
      <c r="D193" s="18"/>
      <c r="E193" s="10">
        <v>171292.74</v>
      </c>
      <c r="F193" s="10">
        <v>1</v>
      </c>
      <c r="G193" s="10">
        <v>171292.74</v>
      </c>
    </row>
    <row r="194" spans="1:7" ht="24.95" customHeight="1" x14ac:dyDescent="0.15">
      <c r="A194" s="26" t="s">
        <v>563</v>
      </c>
      <c r="B194" s="26"/>
      <c r="C194" s="26"/>
      <c r="D194" s="26"/>
      <c r="E194" s="26"/>
      <c r="F194" s="26"/>
      <c r="G194" s="12">
        <v>471292.74</v>
      </c>
    </row>
    <row r="195" spans="1:7" ht="24.95" customHeight="1" x14ac:dyDescent="0.15"/>
    <row r="196" spans="1:7" ht="20.100000000000001" customHeight="1" x14ac:dyDescent="0.15">
      <c r="A196" s="27" t="s">
        <v>466</v>
      </c>
      <c r="B196" s="27"/>
      <c r="C196" s="28" t="s">
        <v>263</v>
      </c>
      <c r="D196" s="28"/>
      <c r="E196" s="28"/>
      <c r="F196" s="28"/>
      <c r="G196" s="28"/>
    </row>
    <row r="197" spans="1:7" ht="20.100000000000001" customHeight="1" x14ac:dyDescent="0.15">
      <c r="A197" s="27" t="s">
        <v>467</v>
      </c>
      <c r="B197" s="27"/>
      <c r="C197" s="28" t="s">
        <v>566</v>
      </c>
      <c r="D197" s="28"/>
      <c r="E197" s="28"/>
      <c r="F197" s="28"/>
      <c r="G197" s="28"/>
    </row>
    <row r="198" spans="1:7" ht="15" customHeight="1" x14ac:dyDescent="0.15"/>
    <row r="199" spans="1:7" ht="24.95" customHeight="1" x14ac:dyDescent="0.15">
      <c r="A199" s="19" t="s">
        <v>812</v>
      </c>
      <c r="B199" s="19"/>
      <c r="C199" s="19"/>
      <c r="D199" s="19"/>
      <c r="E199" s="19"/>
      <c r="F199" s="19"/>
      <c r="G199" s="19"/>
    </row>
    <row r="200" spans="1:7" ht="15" customHeight="1" x14ac:dyDescent="0.15"/>
    <row r="201" spans="1:7" ht="50.1" customHeight="1" x14ac:dyDescent="0.15">
      <c r="A201" s="6" t="s">
        <v>377</v>
      </c>
      <c r="B201" s="16" t="s">
        <v>43</v>
      </c>
      <c r="C201" s="16"/>
      <c r="D201" s="16"/>
      <c r="E201" s="6" t="s">
        <v>745</v>
      </c>
      <c r="F201" s="6" t="s">
        <v>746</v>
      </c>
      <c r="G201" s="6" t="s">
        <v>747</v>
      </c>
    </row>
    <row r="202" spans="1:7" ht="15" customHeight="1" x14ac:dyDescent="0.15">
      <c r="A202" s="6">
        <v>1</v>
      </c>
      <c r="B202" s="16">
        <v>2</v>
      </c>
      <c r="C202" s="16"/>
      <c r="D202" s="16"/>
      <c r="E202" s="6">
        <v>3</v>
      </c>
      <c r="F202" s="6">
        <v>4</v>
      </c>
      <c r="G202" s="6">
        <v>5</v>
      </c>
    </row>
    <row r="203" spans="1:7" ht="39.950000000000003" customHeight="1" x14ac:dyDescent="0.15">
      <c r="A203" s="6" t="s">
        <v>481</v>
      </c>
      <c r="B203" s="18" t="s">
        <v>811</v>
      </c>
      <c r="C203" s="18"/>
      <c r="D203" s="18"/>
      <c r="E203" s="10">
        <v>51023.56</v>
      </c>
      <c r="F203" s="10">
        <v>12</v>
      </c>
      <c r="G203" s="10">
        <v>612282.72</v>
      </c>
    </row>
    <row r="204" spans="1:7" ht="180" customHeight="1" x14ac:dyDescent="0.15">
      <c r="A204" s="6" t="s">
        <v>482</v>
      </c>
      <c r="B204" s="18" t="s">
        <v>813</v>
      </c>
      <c r="C204" s="18"/>
      <c r="D204" s="18"/>
      <c r="E204" s="10">
        <v>67053.42</v>
      </c>
      <c r="F204" s="10">
        <v>12</v>
      </c>
      <c r="G204" s="10">
        <v>804641.04</v>
      </c>
    </row>
    <row r="205" spans="1:7" ht="24.95" customHeight="1" x14ac:dyDescent="0.15">
      <c r="A205" s="26" t="s">
        <v>563</v>
      </c>
      <c r="B205" s="26"/>
      <c r="C205" s="26"/>
      <c r="D205" s="26"/>
      <c r="E205" s="26"/>
      <c r="F205" s="26"/>
      <c r="G205" s="12">
        <v>1416923.76</v>
      </c>
    </row>
  </sheetData>
  <sheetProtection password="B193" sheet="1" objects="1" scenarios="1"/>
  <mergeCells count="188">
    <mergeCell ref="B7:C7"/>
    <mergeCell ref="B8:C8"/>
    <mergeCell ref="B9:C9"/>
    <mergeCell ref="B10:C10"/>
    <mergeCell ref="A11:F11"/>
    <mergeCell ref="A2:B2"/>
    <mergeCell ref="C2:G2"/>
    <mergeCell ref="A3:B3"/>
    <mergeCell ref="C3:G3"/>
    <mergeCell ref="A5:G5"/>
    <mergeCell ref="B18:C18"/>
    <mergeCell ref="B19:C19"/>
    <mergeCell ref="B20:C20"/>
    <mergeCell ref="A21:F21"/>
    <mergeCell ref="A23:B23"/>
    <mergeCell ref="C23:G23"/>
    <mergeCell ref="A13:B13"/>
    <mergeCell ref="C13:G13"/>
    <mergeCell ref="A14:B14"/>
    <mergeCell ref="C14:G14"/>
    <mergeCell ref="A16:G16"/>
    <mergeCell ref="A30:F30"/>
    <mergeCell ref="A32:B32"/>
    <mergeCell ref="C32:G32"/>
    <mergeCell ref="A33:B33"/>
    <mergeCell ref="C33:G33"/>
    <mergeCell ref="A24:B24"/>
    <mergeCell ref="C24:G24"/>
    <mergeCell ref="A26:G26"/>
    <mergeCell ref="B28:C28"/>
    <mergeCell ref="B29:C29"/>
    <mergeCell ref="A42:B42"/>
    <mergeCell ref="C42:G42"/>
    <mergeCell ref="A43:B43"/>
    <mergeCell ref="C43:G43"/>
    <mergeCell ref="A45:G45"/>
    <mergeCell ref="A35:G35"/>
    <mergeCell ref="B37:C37"/>
    <mergeCell ref="B38:C38"/>
    <mergeCell ref="B39:C39"/>
    <mergeCell ref="A40:F40"/>
    <mergeCell ref="A53:B53"/>
    <mergeCell ref="C53:G53"/>
    <mergeCell ref="A54:B54"/>
    <mergeCell ref="C54:G54"/>
    <mergeCell ref="A56:G56"/>
    <mergeCell ref="B47:C47"/>
    <mergeCell ref="B48:C48"/>
    <mergeCell ref="B49:C49"/>
    <mergeCell ref="B50:C50"/>
    <mergeCell ref="A51:F51"/>
    <mergeCell ref="A64:B64"/>
    <mergeCell ref="C64:G64"/>
    <mergeCell ref="A66:G66"/>
    <mergeCell ref="B68:C68"/>
    <mergeCell ref="B69:C69"/>
    <mergeCell ref="B58:C58"/>
    <mergeCell ref="B59:C59"/>
    <mergeCell ref="B60:C60"/>
    <mergeCell ref="A61:F61"/>
    <mergeCell ref="A63:B63"/>
    <mergeCell ref="C63:G63"/>
    <mergeCell ref="A75:G75"/>
    <mergeCell ref="B77:C77"/>
    <mergeCell ref="B78:C78"/>
    <mergeCell ref="B79:C79"/>
    <mergeCell ref="A80:F80"/>
    <mergeCell ref="A70:F70"/>
    <mergeCell ref="A72:B72"/>
    <mergeCell ref="C72:G72"/>
    <mergeCell ref="A73:B73"/>
    <mergeCell ref="C73:G73"/>
    <mergeCell ref="B87:D87"/>
    <mergeCell ref="B88:D88"/>
    <mergeCell ref="B89:D89"/>
    <mergeCell ref="B90:D90"/>
    <mergeCell ref="A91:G91"/>
    <mergeCell ref="A82:B82"/>
    <mergeCell ref="C82:H82"/>
    <mergeCell ref="A83:B83"/>
    <mergeCell ref="C83:H83"/>
    <mergeCell ref="A85:H85"/>
    <mergeCell ref="B98:D98"/>
    <mergeCell ref="B99:D99"/>
    <mergeCell ref="A100:G100"/>
    <mergeCell ref="A102:B102"/>
    <mergeCell ref="C102:G102"/>
    <mergeCell ref="A93:B93"/>
    <mergeCell ref="C93:H93"/>
    <mergeCell ref="A94:B94"/>
    <mergeCell ref="C94:H94"/>
    <mergeCell ref="A96:H96"/>
    <mergeCell ref="B109:D109"/>
    <mergeCell ref="B110:D110"/>
    <mergeCell ref="B111:D111"/>
    <mergeCell ref="B112:D112"/>
    <mergeCell ref="B113:D113"/>
    <mergeCell ref="A103:B103"/>
    <mergeCell ref="C103:G103"/>
    <mergeCell ref="A105:G105"/>
    <mergeCell ref="B107:D107"/>
    <mergeCell ref="B108:D108"/>
    <mergeCell ref="B119:D119"/>
    <mergeCell ref="A120:F120"/>
    <mergeCell ref="A122:B122"/>
    <mergeCell ref="C122:G122"/>
    <mergeCell ref="A123:B123"/>
    <mergeCell ref="C123:G123"/>
    <mergeCell ref="B114:D114"/>
    <mergeCell ref="B115:D115"/>
    <mergeCell ref="B116:D116"/>
    <mergeCell ref="B117:D117"/>
    <mergeCell ref="B118:D118"/>
    <mergeCell ref="B131:D131"/>
    <mergeCell ref="A132:F132"/>
    <mergeCell ref="A134:B134"/>
    <mergeCell ref="C134:G134"/>
    <mergeCell ref="A135:B135"/>
    <mergeCell ref="C135:G135"/>
    <mergeCell ref="A125:G125"/>
    <mergeCell ref="B127:D127"/>
    <mergeCell ref="B128:D128"/>
    <mergeCell ref="B129:D129"/>
    <mergeCell ref="B130:D130"/>
    <mergeCell ref="B143:D143"/>
    <mergeCell ref="B144:D144"/>
    <mergeCell ref="B145:D145"/>
    <mergeCell ref="B146:D146"/>
    <mergeCell ref="B147:D147"/>
    <mergeCell ref="A137:G137"/>
    <mergeCell ref="B139:D139"/>
    <mergeCell ref="B140:D140"/>
    <mergeCell ref="B141:D141"/>
    <mergeCell ref="B142:D142"/>
    <mergeCell ref="B153:D153"/>
    <mergeCell ref="B154:D154"/>
    <mergeCell ref="B155:D155"/>
    <mergeCell ref="B156:D156"/>
    <mergeCell ref="B157:D157"/>
    <mergeCell ref="B148:D148"/>
    <mergeCell ref="B149:D149"/>
    <mergeCell ref="B150:D150"/>
    <mergeCell ref="B151:D151"/>
    <mergeCell ref="B152:D152"/>
    <mergeCell ref="A163:G163"/>
    <mergeCell ref="B165:D165"/>
    <mergeCell ref="B166:D166"/>
    <mergeCell ref="B167:D167"/>
    <mergeCell ref="B168:D168"/>
    <mergeCell ref="A158:F158"/>
    <mergeCell ref="A160:B160"/>
    <mergeCell ref="C160:G160"/>
    <mergeCell ref="A161:B161"/>
    <mergeCell ref="C161:G161"/>
    <mergeCell ref="B174:D174"/>
    <mergeCell ref="A175:F175"/>
    <mergeCell ref="A177:B177"/>
    <mergeCell ref="C177:G177"/>
    <mergeCell ref="A178:B178"/>
    <mergeCell ref="C178:G178"/>
    <mergeCell ref="B169:D169"/>
    <mergeCell ref="B170:D170"/>
    <mergeCell ref="B171:D171"/>
    <mergeCell ref="B172:D172"/>
    <mergeCell ref="B173:D173"/>
    <mergeCell ref="A186:B186"/>
    <mergeCell ref="C186:G186"/>
    <mergeCell ref="A188:G188"/>
    <mergeCell ref="B190:D190"/>
    <mergeCell ref="B191:D191"/>
    <mergeCell ref="A180:G180"/>
    <mergeCell ref="B182:D182"/>
    <mergeCell ref="B183:D183"/>
    <mergeCell ref="A185:B185"/>
    <mergeCell ref="C185:G185"/>
    <mergeCell ref="B203:D203"/>
    <mergeCell ref="B204:D204"/>
    <mergeCell ref="A205:F205"/>
    <mergeCell ref="A197:B197"/>
    <mergeCell ref="C197:G197"/>
    <mergeCell ref="A199:G199"/>
    <mergeCell ref="B201:D201"/>
    <mergeCell ref="B202:D202"/>
    <mergeCell ref="B192:D192"/>
    <mergeCell ref="B193:D193"/>
    <mergeCell ref="A194:F194"/>
    <mergeCell ref="A196:B196"/>
    <mergeCell ref="C196:G196"/>
  </mergeCells>
  <phoneticPr fontId="0" type="noConversion"/>
  <pageMargins left="0.4" right="0.4" top="0.4" bottom="0.4" header="0.1" footer="0.1"/>
  <pageSetup paperSize="9" fitToHeight="0" orientation="landscape" verticalDpi="0"/>
  <headerFooter>
    <oddHeader>&amp;R&amp;R&amp;"Verdana,полужирный" &amp;12 &amp;K00-00925616.O36.373269</oddHeader>
    <oddFooter>&amp;L&amp;L&amp;"Verdana,Полужирный"&amp;K000000&amp;L&amp;"Verdana,Полужирный"&amp;K00-014</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66"/>
  <sheetViews>
    <sheetView workbookViewId="0"/>
  </sheetViews>
  <sheetFormatPr defaultRowHeight="10.5" x14ac:dyDescent="0.15"/>
  <cols>
    <col min="1" max="1" width="15.28515625" customWidth="1"/>
    <col min="2" max="2" width="57.28515625" customWidth="1"/>
    <col min="3" max="7" width="19.140625" customWidth="1"/>
  </cols>
  <sheetData>
    <row r="1" spans="1:7" ht="24.95" customHeight="1" x14ac:dyDescent="0.15"/>
    <row r="2" spans="1:7" ht="30" customHeight="1" x14ac:dyDescent="0.15">
      <c r="A2" s="27" t="s">
        <v>466</v>
      </c>
      <c r="B2" s="27"/>
      <c r="C2" s="28" t="s">
        <v>178</v>
      </c>
      <c r="D2" s="28"/>
      <c r="E2" s="28"/>
      <c r="F2" s="28"/>
      <c r="G2" s="28"/>
    </row>
    <row r="3" spans="1:7" ht="30" customHeight="1" x14ac:dyDescent="0.15">
      <c r="A3" s="27" t="s">
        <v>467</v>
      </c>
      <c r="B3" s="27"/>
      <c r="C3" s="28" t="s">
        <v>566</v>
      </c>
      <c r="D3" s="28"/>
      <c r="E3" s="28"/>
      <c r="F3" s="28"/>
      <c r="G3" s="28"/>
    </row>
    <row r="4" spans="1:7" ht="15" customHeight="1" x14ac:dyDescent="0.15"/>
    <row r="5" spans="1:7" ht="50.1" customHeight="1" x14ac:dyDescent="0.15">
      <c r="A5" s="19" t="s">
        <v>814</v>
      </c>
      <c r="B5" s="19"/>
      <c r="C5" s="19"/>
      <c r="D5" s="19"/>
      <c r="E5" s="19"/>
      <c r="F5" s="19"/>
      <c r="G5" s="19"/>
    </row>
    <row r="6" spans="1:7" ht="15" customHeight="1" x14ac:dyDescent="0.15"/>
    <row r="7" spans="1:7" ht="50.1" customHeight="1" x14ac:dyDescent="0.15">
      <c r="A7" s="16" t="s">
        <v>43</v>
      </c>
      <c r="B7" s="16"/>
      <c r="C7" s="16"/>
      <c r="D7" s="16"/>
      <c r="E7" s="6" t="s">
        <v>44</v>
      </c>
      <c r="F7" s="6" t="s">
        <v>815</v>
      </c>
      <c r="G7" s="6" t="s">
        <v>816</v>
      </c>
    </row>
    <row r="8" spans="1:7" ht="15" customHeight="1" x14ac:dyDescent="0.15">
      <c r="A8" s="16">
        <v>1</v>
      </c>
      <c r="B8" s="16"/>
      <c r="C8" s="16"/>
      <c r="D8" s="16"/>
      <c r="E8" s="6">
        <v>2</v>
      </c>
      <c r="F8" s="6">
        <v>3</v>
      </c>
      <c r="G8" s="6">
        <v>4</v>
      </c>
    </row>
    <row r="9" spans="1:7" ht="30" customHeight="1" x14ac:dyDescent="0.15">
      <c r="A9" s="18" t="s">
        <v>817</v>
      </c>
      <c r="B9" s="18"/>
      <c r="C9" s="18"/>
      <c r="D9" s="18"/>
      <c r="E9" s="6" t="s">
        <v>818</v>
      </c>
      <c r="F9" s="6" t="s">
        <v>55</v>
      </c>
      <c r="G9" s="10">
        <f>G10+G11+G12+G14</f>
        <v>149499074.28</v>
      </c>
    </row>
    <row r="10" spans="1:7" ht="30" customHeight="1" x14ac:dyDescent="0.15">
      <c r="A10" s="18" t="s">
        <v>819</v>
      </c>
      <c r="B10" s="18"/>
      <c r="C10" s="18"/>
      <c r="D10" s="18"/>
      <c r="E10" s="6" t="s">
        <v>820</v>
      </c>
      <c r="F10" s="10">
        <v>498330247.61000001</v>
      </c>
      <c r="G10" s="10">
        <v>149499074.28</v>
      </c>
    </row>
    <row r="11" spans="1:7" ht="30" customHeight="1" x14ac:dyDescent="0.15">
      <c r="A11" s="18" t="s">
        <v>821</v>
      </c>
      <c r="B11" s="18"/>
      <c r="C11" s="18"/>
      <c r="D11" s="18"/>
      <c r="E11" s="6" t="s">
        <v>822</v>
      </c>
      <c r="F11" s="10"/>
      <c r="G11" s="10"/>
    </row>
    <row r="12" spans="1:7" ht="30" customHeight="1" x14ac:dyDescent="0.15">
      <c r="A12" s="18" t="s">
        <v>823</v>
      </c>
      <c r="B12" s="18"/>
      <c r="C12" s="18"/>
      <c r="D12" s="18"/>
      <c r="E12" s="6" t="s">
        <v>824</v>
      </c>
      <c r="F12" s="6" t="s">
        <v>55</v>
      </c>
      <c r="G12" s="10"/>
    </row>
    <row r="13" spans="1:7" ht="30" customHeight="1" x14ac:dyDescent="0.15">
      <c r="A13" s="18" t="s">
        <v>825</v>
      </c>
      <c r="B13" s="18"/>
      <c r="C13" s="18"/>
      <c r="D13" s="18"/>
      <c r="E13" s="6" t="s">
        <v>826</v>
      </c>
      <c r="F13" s="10"/>
      <c r="G13" s="10"/>
    </row>
    <row r="14" spans="1:7" ht="30" customHeight="1" x14ac:dyDescent="0.15">
      <c r="A14" s="18" t="s">
        <v>827</v>
      </c>
      <c r="B14" s="18"/>
      <c r="C14" s="18"/>
      <c r="D14" s="18"/>
      <c r="E14" s="6" t="s">
        <v>828</v>
      </c>
      <c r="F14" s="6" t="s">
        <v>55</v>
      </c>
      <c r="G14" s="10"/>
    </row>
    <row r="15" spans="1:7" ht="30" customHeight="1" x14ac:dyDescent="0.15">
      <c r="A15" s="18" t="s">
        <v>825</v>
      </c>
      <c r="B15" s="18"/>
      <c r="C15" s="18"/>
      <c r="D15" s="18"/>
      <c r="E15" s="6" t="s">
        <v>829</v>
      </c>
      <c r="F15" s="10"/>
      <c r="G15" s="10"/>
    </row>
    <row r="16" spans="1:7" ht="30" customHeight="1" x14ac:dyDescent="0.15">
      <c r="A16" s="18" t="s">
        <v>830</v>
      </c>
      <c r="B16" s="18"/>
      <c r="C16" s="18"/>
      <c r="D16" s="18"/>
      <c r="E16" s="6" t="s">
        <v>831</v>
      </c>
      <c r="F16" s="6" t="s">
        <v>55</v>
      </c>
      <c r="G16" s="10">
        <f>G17+G18</f>
        <v>996660.5</v>
      </c>
    </row>
    <row r="17" spans="1:7" ht="30" customHeight="1" x14ac:dyDescent="0.15">
      <c r="A17" s="18" t="s">
        <v>832</v>
      </c>
      <c r="B17" s="18"/>
      <c r="C17" s="18"/>
      <c r="D17" s="18"/>
      <c r="E17" s="6" t="s">
        <v>833</v>
      </c>
      <c r="F17" s="10">
        <v>498330247.61000001</v>
      </c>
      <c r="G17" s="10">
        <v>996660.5</v>
      </c>
    </row>
    <row r="18" spans="1:7" ht="30" customHeight="1" x14ac:dyDescent="0.15">
      <c r="A18" s="18" t="s">
        <v>834</v>
      </c>
      <c r="B18" s="18"/>
      <c r="C18" s="18"/>
      <c r="D18" s="18"/>
      <c r="E18" s="6" t="s">
        <v>835</v>
      </c>
      <c r="F18" s="10"/>
      <c r="G18" s="10"/>
    </row>
    <row r="19" spans="1:7" ht="30" customHeight="1" x14ac:dyDescent="0.15">
      <c r="A19" s="18" t="s">
        <v>836</v>
      </c>
      <c r="B19" s="18"/>
      <c r="C19" s="18"/>
      <c r="D19" s="18"/>
      <c r="E19" s="6" t="s">
        <v>837</v>
      </c>
      <c r="F19" s="6" t="s">
        <v>55</v>
      </c>
      <c r="G19" s="10">
        <f>G20+G21</f>
        <v>0</v>
      </c>
    </row>
    <row r="20" spans="1:7" ht="30" customHeight="1" x14ac:dyDescent="0.15">
      <c r="A20" s="18" t="s">
        <v>838</v>
      </c>
      <c r="B20" s="18"/>
      <c r="C20" s="18"/>
      <c r="D20" s="18"/>
      <c r="E20" s="6" t="s">
        <v>839</v>
      </c>
      <c r="F20" s="10"/>
      <c r="G20" s="10"/>
    </row>
    <row r="21" spans="1:7" ht="30" customHeight="1" x14ac:dyDescent="0.15">
      <c r="A21" s="18" t="s">
        <v>840</v>
      </c>
      <c r="B21" s="18"/>
      <c r="C21" s="18"/>
      <c r="D21" s="18"/>
      <c r="E21" s="6" t="s">
        <v>841</v>
      </c>
      <c r="F21" s="10"/>
      <c r="G21" s="10"/>
    </row>
    <row r="22" spans="1:7" ht="30" customHeight="1" x14ac:dyDescent="0.15">
      <c r="A22" s="16" t="s">
        <v>842</v>
      </c>
      <c r="B22" s="16"/>
      <c r="C22" s="16"/>
      <c r="D22" s="16"/>
      <c r="E22" s="6" t="s">
        <v>55</v>
      </c>
      <c r="F22" s="6" t="s">
        <v>55</v>
      </c>
      <c r="G22" s="10">
        <f>G9+G16+G19</f>
        <v>150495734.78</v>
      </c>
    </row>
    <row r="23" spans="1:7" ht="24.95" customHeight="1" x14ac:dyDescent="0.15"/>
    <row r="24" spans="1:7" ht="30" customHeight="1" x14ac:dyDescent="0.15">
      <c r="A24" s="27" t="s">
        <v>466</v>
      </c>
      <c r="B24" s="27"/>
      <c r="C24" s="28" t="s">
        <v>178</v>
      </c>
      <c r="D24" s="28"/>
      <c r="E24" s="28"/>
      <c r="F24" s="28"/>
      <c r="G24" s="28"/>
    </row>
    <row r="25" spans="1:7" ht="30" customHeight="1" x14ac:dyDescent="0.15">
      <c r="A25" s="27" t="s">
        <v>467</v>
      </c>
      <c r="B25" s="27"/>
      <c r="C25" s="28" t="s">
        <v>564</v>
      </c>
      <c r="D25" s="28"/>
      <c r="E25" s="28"/>
      <c r="F25" s="28"/>
      <c r="G25" s="28"/>
    </row>
    <row r="26" spans="1:7" ht="15" customHeight="1" x14ac:dyDescent="0.15"/>
    <row r="27" spans="1:7" ht="50.1" customHeight="1" x14ac:dyDescent="0.15">
      <c r="A27" s="19" t="s">
        <v>814</v>
      </c>
      <c r="B27" s="19"/>
      <c r="C27" s="19"/>
      <c r="D27" s="19"/>
      <c r="E27" s="19"/>
      <c r="F27" s="19"/>
      <c r="G27" s="19"/>
    </row>
    <row r="28" spans="1:7" ht="15" customHeight="1" x14ac:dyDescent="0.15"/>
    <row r="29" spans="1:7" ht="50.1" customHeight="1" x14ac:dyDescent="0.15">
      <c r="A29" s="16" t="s">
        <v>43</v>
      </c>
      <c r="B29" s="16"/>
      <c r="C29" s="16"/>
      <c r="D29" s="16"/>
      <c r="E29" s="6" t="s">
        <v>44</v>
      </c>
      <c r="F29" s="6" t="s">
        <v>815</v>
      </c>
      <c r="G29" s="6" t="s">
        <v>816</v>
      </c>
    </row>
    <row r="30" spans="1:7" ht="15" customHeight="1" x14ac:dyDescent="0.15">
      <c r="A30" s="16">
        <v>1</v>
      </c>
      <c r="B30" s="16"/>
      <c r="C30" s="16"/>
      <c r="D30" s="16"/>
      <c r="E30" s="6">
        <v>2</v>
      </c>
      <c r="F30" s="6">
        <v>3</v>
      </c>
      <c r="G30" s="6">
        <v>4</v>
      </c>
    </row>
    <row r="31" spans="1:7" ht="30" customHeight="1" x14ac:dyDescent="0.15">
      <c r="A31" s="18" t="s">
        <v>817</v>
      </c>
      <c r="B31" s="18"/>
      <c r="C31" s="18"/>
      <c r="D31" s="18"/>
      <c r="E31" s="6" t="s">
        <v>818</v>
      </c>
      <c r="F31" s="6" t="s">
        <v>55</v>
      </c>
      <c r="G31" s="10">
        <f>G32+G33+G34+G36</f>
        <v>0</v>
      </c>
    </row>
    <row r="32" spans="1:7" ht="30" customHeight="1" x14ac:dyDescent="0.15">
      <c r="A32" s="18" t="s">
        <v>819</v>
      </c>
      <c r="B32" s="18"/>
      <c r="C32" s="18"/>
      <c r="D32" s="18"/>
      <c r="E32" s="6" t="s">
        <v>820</v>
      </c>
      <c r="F32" s="10"/>
      <c r="G32" s="10"/>
    </row>
    <row r="33" spans="1:7" ht="30" customHeight="1" x14ac:dyDescent="0.15">
      <c r="A33" s="18" t="s">
        <v>821</v>
      </c>
      <c r="B33" s="18"/>
      <c r="C33" s="18"/>
      <c r="D33" s="18"/>
      <c r="E33" s="6" t="s">
        <v>822</v>
      </c>
      <c r="F33" s="10"/>
      <c r="G33" s="10"/>
    </row>
    <row r="34" spans="1:7" ht="30" customHeight="1" x14ac:dyDescent="0.15">
      <c r="A34" s="18" t="s">
        <v>823</v>
      </c>
      <c r="B34" s="18"/>
      <c r="C34" s="18"/>
      <c r="D34" s="18"/>
      <c r="E34" s="6" t="s">
        <v>824</v>
      </c>
      <c r="F34" s="6" t="s">
        <v>55</v>
      </c>
      <c r="G34" s="10"/>
    </row>
    <row r="35" spans="1:7" ht="30" customHeight="1" x14ac:dyDescent="0.15">
      <c r="A35" s="18" t="s">
        <v>825</v>
      </c>
      <c r="B35" s="18"/>
      <c r="C35" s="18"/>
      <c r="D35" s="18"/>
      <c r="E35" s="6" t="s">
        <v>826</v>
      </c>
      <c r="F35" s="10"/>
      <c r="G35" s="10"/>
    </row>
    <row r="36" spans="1:7" ht="30" customHeight="1" x14ac:dyDescent="0.15">
      <c r="A36" s="18" t="s">
        <v>827</v>
      </c>
      <c r="B36" s="18"/>
      <c r="C36" s="18"/>
      <c r="D36" s="18"/>
      <c r="E36" s="6" t="s">
        <v>828</v>
      </c>
      <c r="F36" s="6" t="s">
        <v>55</v>
      </c>
      <c r="G36" s="10"/>
    </row>
    <row r="37" spans="1:7" ht="30" customHeight="1" x14ac:dyDescent="0.15">
      <c r="A37" s="18" t="s">
        <v>825</v>
      </c>
      <c r="B37" s="18"/>
      <c r="C37" s="18"/>
      <c r="D37" s="18"/>
      <c r="E37" s="6" t="s">
        <v>829</v>
      </c>
      <c r="F37" s="10"/>
      <c r="G37" s="10"/>
    </row>
    <row r="38" spans="1:7" ht="30" customHeight="1" x14ac:dyDescent="0.15">
      <c r="A38" s="18" t="s">
        <v>830</v>
      </c>
      <c r="B38" s="18"/>
      <c r="C38" s="18"/>
      <c r="D38" s="18"/>
      <c r="E38" s="6" t="s">
        <v>831</v>
      </c>
      <c r="F38" s="6" t="s">
        <v>55</v>
      </c>
      <c r="G38" s="10">
        <f>G39+G40</f>
        <v>0</v>
      </c>
    </row>
    <row r="39" spans="1:7" ht="30" customHeight="1" x14ac:dyDescent="0.15">
      <c r="A39" s="18" t="s">
        <v>832</v>
      </c>
      <c r="B39" s="18"/>
      <c r="C39" s="18"/>
      <c r="D39" s="18"/>
      <c r="E39" s="6" t="s">
        <v>833</v>
      </c>
      <c r="F39" s="10"/>
      <c r="G39" s="10"/>
    </row>
    <row r="40" spans="1:7" ht="30" customHeight="1" x14ac:dyDescent="0.15">
      <c r="A40" s="18" t="s">
        <v>834</v>
      </c>
      <c r="B40" s="18"/>
      <c r="C40" s="18"/>
      <c r="D40" s="18"/>
      <c r="E40" s="6" t="s">
        <v>835</v>
      </c>
      <c r="F40" s="10"/>
      <c r="G40" s="10"/>
    </row>
    <row r="41" spans="1:7" ht="30" customHeight="1" x14ac:dyDescent="0.15">
      <c r="A41" s="18" t="s">
        <v>836</v>
      </c>
      <c r="B41" s="18"/>
      <c r="C41" s="18"/>
      <c r="D41" s="18"/>
      <c r="E41" s="6" t="s">
        <v>837</v>
      </c>
      <c r="F41" s="6" t="s">
        <v>55</v>
      </c>
      <c r="G41" s="10">
        <f>G42+G43</f>
        <v>0</v>
      </c>
    </row>
    <row r="42" spans="1:7" ht="30" customHeight="1" x14ac:dyDescent="0.15">
      <c r="A42" s="18" t="s">
        <v>838</v>
      </c>
      <c r="B42" s="18"/>
      <c r="C42" s="18"/>
      <c r="D42" s="18"/>
      <c r="E42" s="6" t="s">
        <v>839</v>
      </c>
      <c r="F42" s="10"/>
      <c r="G42" s="10"/>
    </row>
    <row r="43" spans="1:7" ht="30" customHeight="1" x14ac:dyDescent="0.15">
      <c r="A43" s="18" t="s">
        <v>840</v>
      </c>
      <c r="B43" s="18"/>
      <c r="C43" s="18"/>
      <c r="D43" s="18"/>
      <c r="E43" s="6" t="s">
        <v>841</v>
      </c>
      <c r="F43" s="10"/>
      <c r="G43" s="10"/>
    </row>
    <row r="44" spans="1:7" ht="30" customHeight="1" x14ac:dyDescent="0.15">
      <c r="A44" s="16" t="s">
        <v>842</v>
      </c>
      <c r="B44" s="16"/>
      <c r="C44" s="16"/>
      <c r="D44" s="16"/>
      <c r="E44" s="6" t="s">
        <v>55</v>
      </c>
      <c r="F44" s="6" t="s">
        <v>55</v>
      </c>
      <c r="G44" s="10">
        <f>G31+G38+G41</f>
        <v>0</v>
      </c>
    </row>
    <row r="45" spans="1:7" ht="24.95" customHeight="1" x14ac:dyDescent="0.15"/>
    <row r="46" spans="1:7" ht="30" customHeight="1" x14ac:dyDescent="0.15">
      <c r="A46" s="27" t="s">
        <v>466</v>
      </c>
      <c r="B46" s="27"/>
      <c r="C46" s="28" t="s">
        <v>178</v>
      </c>
      <c r="D46" s="28"/>
      <c r="E46" s="28"/>
      <c r="F46" s="28"/>
      <c r="G46" s="28"/>
    </row>
    <row r="47" spans="1:7" ht="30" customHeight="1" x14ac:dyDescent="0.15">
      <c r="A47" s="27" t="s">
        <v>467</v>
      </c>
      <c r="B47" s="27"/>
      <c r="C47" s="28" t="s">
        <v>468</v>
      </c>
      <c r="D47" s="28"/>
      <c r="E47" s="28"/>
      <c r="F47" s="28"/>
      <c r="G47" s="28"/>
    </row>
    <row r="48" spans="1:7" ht="15" customHeight="1" x14ac:dyDescent="0.15"/>
    <row r="49" spans="1:7" ht="50.1" customHeight="1" x14ac:dyDescent="0.15">
      <c r="A49" s="19" t="s">
        <v>814</v>
      </c>
      <c r="B49" s="19"/>
      <c r="C49" s="19"/>
      <c r="D49" s="19"/>
      <c r="E49" s="19"/>
      <c r="F49" s="19"/>
      <c r="G49" s="19"/>
    </row>
    <row r="50" spans="1:7" ht="15" customHeight="1" x14ac:dyDescent="0.15"/>
    <row r="51" spans="1:7" ht="50.1" customHeight="1" x14ac:dyDescent="0.15">
      <c r="A51" s="16" t="s">
        <v>43</v>
      </c>
      <c r="B51" s="16"/>
      <c r="C51" s="16"/>
      <c r="D51" s="16"/>
      <c r="E51" s="6" t="s">
        <v>44</v>
      </c>
      <c r="F51" s="6" t="s">
        <v>815</v>
      </c>
      <c r="G51" s="6" t="s">
        <v>816</v>
      </c>
    </row>
    <row r="52" spans="1:7" ht="15" customHeight="1" x14ac:dyDescent="0.15">
      <c r="A52" s="16">
        <v>1</v>
      </c>
      <c r="B52" s="16"/>
      <c r="C52" s="16"/>
      <c r="D52" s="16"/>
      <c r="E52" s="6">
        <v>2</v>
      </c>
      <c r="F52" s="6">
        <v>3</v>
      </c>
      <c r="G52" s="6">
        <v>4</v>
      </c>
    </row>
    <row r="53" spans="1:7" ht="30" customHeight="1" x14ac:dyDescent="0.15">
      <c r="A53" s="18" t="s">
        <v>817</v>
      </c>
      <c r="B53" s="18"/>
      <c r="C53" s="18"/>
      <c r="D53" s="18"/>
      <c r="E53" s="6" t="s">
        <v>818</v>
      </c>
      <c r="F53" s="6" t="s">
        <v>55</v>
      </c>
      <c r="G53" s="10">
        <f>G54+G55+G56+G58</f>
        <v>26009288.68</v>
      </c>
    </row>
    <row r="54" spans="1:7" ht="30" customHeight="1" x14ac:dyDescent="0.15">
      <c r="A54" s="18" t="s">
        <v>819</v>
      </c>
      <c r="B54" s="18"/>
      <c r="C54" s="18"/>
      <c r="D54" s="18"/>
      <c r="E54" s="6" t="s">
        <v>820</v>
      </c>
      <c r="F54" s="10">
        <v>86697628.920000002</v>
      </c>
      <c r="G54" s="10">
        <v>26009288.68</v>
      </c>
    </row>
    <row r="55" spans="1:7" ht="30" customHeight="1" x14ac:dyDescent="0.15">
      <c r="A55" s="18" t="s">
        <v>821</v>
      </c>
      <c r="B55" s="18"/>
      <c r="C55" s="18"/>
      <c r="D55" s="18"/>
      <c r="E55" s="6" t="s">
        <v>822</v>
      </c>
      <c r="F55" s="10"/>
      <c r="G55" s="10"/>
    </row>
    <row r="56" spans="1:7" ht="30" customHeight="1" x14ac:dyDescent="0.15">
      <c r="A56" s="18" t="s">
        <v>823</v>
      </c>
      <c r="B56" s="18"/>
      <c r="C56" s="18"/>
      <c r="D56" s="18"/>
      <c r="E56" s="6" t="s">
        <v>824</v>
      </c>
      <c r="F56" s="6" t="s">
        <v>55</v>
      </c>
      <c r="G56" s="10"/>
    </row>
    <row r="57" spans="1:7" ht="30" customHeight="1" x14ac:dyDescent="0.15">
      <c r="A57" s="18" t="s">
        <v>825</v>
      </c>
      <c r="B57" s="18"/>
      <c r="C57" s="18"/>
      <c r="D57" s="18"/>
      <c r="E57" s="6" t="s">
        <v>826</v>
      </c>
      <c r="F57" s="10"/>
      <c r="G57" s="10"/>
    </row>
    <row r="58" spans="1:7" ht="30" customHeight="1" x14ac:dyDescent="0.15">
      <c r="A58" s="18" t="s">
        <v>827</v>
      </c>
      <c r="B58" s="18"/>
      <c r="C58" s="18"/>
      <c r="D58" s="18"/>
      <c r="E58" s="6" t="s">
        <v>828</v>
      </c>
      <c r="F58" s="6" t="s">
        <v>55</v>
      </c>
      <c r="G58" s="10"/>
    </row>
    <row r="59" spans="1:7" ht="30" customHeight="1" x14ac:dyDescent="0.15">
      <c r="A59" s="18" t="s">
        <v>825</v>
      </c>
      <c r="B59" s="18"/>
      <c r="C59" s="18"/>
      <c r="D59" s="18"/>
      <c r="E59" s="6" t="s">
        <v>829</v>
      </c>
      <c r="F59" s="10"/>
      <c r="G59" s="10"/>
    </row>
    <row r="60" spans="1:7" ht="30" customHeight="1" x14ac:dyDescent="0.15">
      <c r="A60" s="18" t="s">
        <v>830</v>
      </c>
      <c r="B60" s="18"/>
      <c r="C60" s="18"/>
      <c r="D60" s="18"/>
      <c r="E60" s="6" t="s">
        <v>831</v>
      </c>
      <c r="F60" s="6" t="s">
        <v>55</v>
      </c>
      <c r="G60" s="10">
        <f>G61+G62</f>
        <v>173395.26</v>
      </c>
    </row>
    <row r="61" spans="1:7" ht="30" customHeight="1" x14ac:dyDescent="0.15">
      <c r="A61" s="18" t="s">
        <v>832</v>
      </c>
      <c r="B61" s="18"/>
      <c r="C61" s="18"/>
      <c r="D61" s="18"/>
      <c r="E61" s="6" t="s">
        <v>833</v>
      </c>
      <c r="F61" s="10">
        <v>86697628.920000002</v>
      </c>
      <c r="G61" s="10">
        <v>173395.26</v>
      </c>
    </row>
    <row r="62" spans="1:7" ht="30" customHeight="1" x14ac:dyDescent="0.15">
      <c r="A62" s="18" t="s">
        <v>834</v>
      </c>
      <c r="B62" s="18"/>
      <c r="C62" s="18"/>
      <c r="D62" s="18"/>
      <c r="E62" s="6" t="s">
        <v>835</v>
      </c>
      <c r="F62" s="10"/>
      <c r="G62" s="10"/>
    </row>
    <row r="63" spans="1:7" ht="30" customHeight="1" x14ac:dyDescent="0.15">
      <c r="A63" s="18" t="s">
        <v>836</v>
      </c>
      <c r="B63" s="18"/>
      <c r="C63" s="18"/>
      <c r="D63" s="18"/>
      <c r="E63" s="6" t="s">
        <v>837</v>
      </c>
      <c r="F63" s="6" t="s">
        <v>55</v>
      </c>
      <c r="G63" s="10">
        <f>G64+G65</f>
        <v>0</v>
      </c>
    </row>
    <row r="64" spans="1:7" ht="30" customHeight="1" x14ac:dyDescent="0.15">
      <c r="A64" s="18" t="s">
        <v>838</v>
      </c>
      <c r="B64" s="18"/>
      <c r="C64" s="18"/>
      <c r="D64" s="18"/>
      <c r="E64" s="6" t="s">
        <v>839</v>
      </c>
      <c r="F64" s="10"/>
      <c r="G64" s="10"/>
    </row>
    <row r="65" spans="1:7" ht="30" customHeight="1" x14ac:dyDescent="0.15">
      <c r="A65" s="18" t="s">
        <v>840</v>
      </c>
      <c r="B65" s="18"/>
      <c r="C65" s="18"/>
      <c r="D65" s="18"/>
      <c r="E65" s="6" t="s">
        <v>841</v>
      </c>
      <c r="F65" s="10"/>
      <c r="G65" s="10"/>
    </row>
    <row r="66" spans="1:7" ht="30" customHeight="1" x14ac:dyDescent="0.15">
      <c r="A66" s="16" t="s">
        <v>842</v>
      </c>
      <c r="B66" s="16"/>
      <c r="C66" s="16"/>
      <c r="D66" s="16"/>
      <c r="E66" s="6" t="s">
        <v>55</v>
      </c>
      <c r="F66" s="6" t="s">
        <v>55</v>
      </c>
      <c r="G66" s="10">
        <f>G53+G60+G63</f>
        <v>26182683.940000001</v>
      </c>
    </row>
  </sheetData>
  <sheetProtection password="B193" sheet="1" objects="1" scenarios="1"/>
  <mergeCells count="63">
    <mergeCell ref="A2:B2"/>
    <mergeCell ref="C2:G2"/>
    <mergeCell ref="A3:B3"/>
    <mergeCell ref="C3:G3"/>
    <mergeCell ref="A5:G5"/>
    <mergeCell ref="A7:D7"/>
    <mergeCell ref="A8:D8"/>
    <mergeCell ref="A9:D9"/>
    <mergeCell ref="A10:D10"/>
    <mergeCell ref="A11:D11"/>
    <mergeCell ref="A12:D12"/>
    <mergeCell ref="A13:D13"/>
    <mergeCell ref="A14:D14"/>
    <mergeCell ref="A15:D15"/>
    <mergeCell ref="A16:D16"/>
    <mergeCell ref="A17:D17"/>
    <mergeCell ref="A18:D18"/>
    <mergeCell ref="A19:D19"/>
    <mergeCell ref="A20:D20"/>
    <mergeCell ref="A21:D21"/>
    <mergeCell ref="A22:D22"/>
    <mergeCell ref="A24:B24"/>
    <mergeCell ref="C24:G24"/>
    <mergeCell ref="A25:B25"/>
    <mergeCell ref="C25:G25"/>
    <mergeCell ref="A27:G27"/>
    <mergeCell ref="A29:D29"/>
    <mergeCell ref="A30:D30"/>
    <mergeCell ref="A31:D31"/>
    <mergeCell ref="A32:D32"/>
    <mergeCell ref="A33:D33"/>
    <mergeCell ref="A34:D34"/>
    <mergeCell ref="A35:D35"/>
    <mergeCell ref="A36:D36"/>
    <mergeCell ref="A37:D37"/>
    <mergeCell ref="A38:D38"/>
    <mergeCell ref="A39:D39"/>
    <mergeCell ref="A40:D40"/>
    <mergeCell ref="A41:D41"/>
    <mergeCell ref="A42:D42"/>
    <mergeCell ref="A43:D43"/>
    <mergeCell ref="A44:D44"/>
    <mergeCell ref="A46:B46"/>
    <mergeCell ref="C46:G46"/>
    <mergeCell ref="A47:B47"/>
    <mergeCell ref="C47:G47"/>
    <mergeCell ref="A49:G49"/>
    <mergeCell ref="A51:D51"/>
    <mergeCell ref="A52:D52"/>
    <mergeCell ref="A53:D53"/>
    <mergeCell ref="A54:D54"/>
    <mergeCell ref="A55:D55"/>
    <mergeCell ref="A56:D56"/>
    <mergeCell ref="A57:D57"/>
    <mergeCell ref="A58:D58"/>
    <mergeCell ref="A59:D59"/>
    <mergeCell ref="A65:D65"/>
    <mergeCell ref="A66:D66"/>
    <mergeCell ref="A60:D60"/>
    <mergeCell ref="A61:D61"/>
    <mergeCell ref="A62:D62"/>
    <mergeCell ref="A63:D63"/>
    <mergeCell ref="A64:D64"/>
  </mergeCells>
  <phoneticPr fontId="0" type="noConversion"/>
  <pageMargins left="0.4" right="0.4" top="0.4" bottom="0.4" header="0.1" footer="0.1"/>
  <pageSetup paperSize="9" fitToHeight="0" orientation="landscape" verticalDpi="0"/>
  <headerFooter>
    <oddHeader>&amp;R&amp;R&amp;"Verdana,полужирный" &amp;12 &amp;K00-00925616.O36.373269</oddHeader>
    <oddFooter>&amp;L&amp;L&amp;"Verdana,Полужирный"&amp;K000000&amp;L&amp;"Verdana,Полужирный"&amp;K00-014</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431"/>
  <sheetViews>
    <sheetView workbookViewId="0"/>
  </sheetViews>
  <sheetFormatPr defaultRowHeight="10.5" x14ac:dyDescent="0.15"/>
  <cols>
    <col min="1" max="1" width="13.42578125" customWidth="1"/>
    <col min="2" max="2" width="57.28515625" customWidth="1"/>
    <col min="3" max="7" width="19.140625" customWidth="1"/>
  </cols>
  <sheetData>
    <row r="1" spans="1:7" ht="24.95" customHeight="1" x14ac:dyDescent="0.15"/>
    <row r="2" spans="1:7" ht="20.100000000000001" customHeight="1" x14ac:dyDescent="0.15">
      <c r="A2" s="27" t="s">
        <v>466</v>
      </c>
      <c r="B2" s="27"/>
      <c r="C2" s="28" t="s">
        <v>271</v>
      </c>
      <c r="D2" s="28"/>
      <c r="E2" s="28"/>
      <c r="F2" s="28"/>
      <c r="G2" s="28"/>
    </row>
    <row r="3" spans="1:7" ht="20.100000000000001" customHeight="1" x14ac:dyDescent="0.15">
      <c r="A3" s="27" t="s">
        <v>467</v>
      </c>
      <c r="B3" s="27"/>
      <c r="C3" s="28" t="s">
        <v>564</v>
      </c>
      <c r="D3" s="28"/>
      <c r="E3" s="28"/>
      <c r="F3" s="28"/>
      <c r="G3" s="28"/>
    </row>
    <row r="4" spans="1:7" ht="15" customHeight="1" x14ac:dyDescent="0.15"/>
    <row r="5" spans="1:7" ht="24.95" customHeight="1" x14ac:dyDescent="0.15">
      <c r="A5" s="19" t="s">
        <v>843</v>
      </c>
      <c r="B5" s="19"/>
      <c r="C5" s="19"/>
      <c r="D5" s="19"/>
      <c r="E5" s="19"/>
      <c r="F5" s="19"/>
      <c r="G5" s="19"/>
    </row>
    <row r="6" spans="1:7" ht="15" customHeight="1" x14ac:dyDescent="0.15"/>
    <row r="7" spans="1:7" ht="50.1" customHeight="1" x14ac:dyDescent="0.15">
      <c r="A7" s="6" t="s">
        <v>377</v>
      </c>
      <c r="B7" s="16" t="s">
        <v>724</v>
      </c>
      <c r="C7" s="16"/>
      <c r="D7" s="6" t="s">
        <v>844</v>
      </c>
      <c r="E7" s="6" t="s">
        <v>845</v>
      </c>
      <c r="F7" s="6" t="s">
        <v>846</v>
      </c>
      <c r="G7" s="6" t="s">
        <v>847</v>
      </c>
    </row>
    <row r="8" spans="1:7" ht="15" customHeight="1" x14ac:dyDescent="0.15">
      <c r="A8" s="6">
        <v>1</v>
      </c>
      <c r="B8" s="16">
        <v>2</v>
      </c>
      <c r="C8" s="16"/>
      <c r="D8" s="6">
        <v>3</v>
      </c>
      <c r="E8" s="6">
        <v>4</v>
      </c>
      <c r="F8" s="6">
        <v>5</v>
      </c>
      <c r="G8" s="6">
        <v>6</v>
      </c>
    </row>
    <row r="9" spans="1:7" ht="240" customHeight="1" x14ac:dyDescent="0.15">
      <c r="A9" s="6" t="s">
        <v>506</v>
      </c>
      <c r="B9" s="18" t="s">
        <v>848</v>
      </c>
      <c r="C9" s="18"/>
      <c r="D9" s="6" t="s">
        <v>849</v>
      </c>
      <c r="E9" s="10">
        <v>1</v>
      </c>
      <c r="F9" s="10">
        <v>154446000</v>
      </c>
      <c r="G9" s="10">
        <v>154446000</v>
      </c>
    </row>
    <row r="10" spans="1:7" ht="24.95" customHeight="1" x14ac:dyDescent="0.15">
      <c r="A10" s="26" t="s">
        <v>563</v>
      </c>
      <c r="B10" s="26"/>
      <c r="C10" s="26"/>
      <c r="D10" s="26"/>
      <c r="E10" s="26"/>
      <c r="F10" s="26"/>
      <c r="G10" s="12">
        <f>SUM(G9:G9)</f>
        <v>154446000</v>
      </c>
    </row>
    <row r="11" spans="1:7" ht="24.95" customHeight="1" x14ac:dyDescent="0.15"/>
    <row r="12" spans="1:7" ht="20.100000000000001" customHeight="1" x14ac:dyDescent="0.15">
      <c r="A12" s="27" t="s">
        <v>466</v>
      </c>
      <c r="B12" s="27"/>
      <c r="C12" s="28" t="s">
        <v>271</v>
      </c>
      <c r="D12" s="28"/>
      <c r="E12" s="28"/>
      <c r="F12" s="28"/>
      <c r="G12" s="28"/>
    </row>
    <row r="13" spans="1:7" ht="20.100000000000001" customHeight="1" x14ac:dyDescent="0.15">
      <c r="A13" s="27" t="s">
        <v>467</v>
      </c>
      <c r="B13" s="27"/>
      <c r="C13" s="28" t="s">
        <v>564</v>
      </c>
      <c r="D13" s="28"/>
      <c r="E13" s="28"/>
      <c r="F13" s="28"/>
      <c r="G13" s="28"/>
    </row>
    <row r="14" spans="1:7" ht="15" customHeight="1" x14ac:dyDescent="0.15"/>
    <row r="15" spans="1:7" ht="24.95" customHeight="1" x14ac:dyDescent="0.15">
      <c r="A15" s="19" t="s">
        <v>850</v>
      </c>
      <c r="B15" s="19"/>
      <c r="C15" s="19"/>
      <c r="D15" s="19"/>
      <c r="E15" s="19"/>
      <c r="F15" s="19"/>
      <c r="G15" s="19"/>
    </row>
    <row r="16" spans="1:7" ht="15" customHeight="1" x14ac:dyDescent="0.15"/>
    <row r="17" spans="1:7" ht="50.1" customHeight="1" x14ac:dyDescent="0.15">
      <c r="A17" s="6" t="s">
        <v>377</v>
      </c>
      <c r="B17" s="16" t="s">
        <v>724</v>
      </c>
      <c r="C17" s="16"/>
      <c r="D17" s="6" t="s">
        <v>844</v>
      </c>
      <c r="E17" s="6" t="s">
        <v>845</v>
      </c>
      <c r="F17" s="6" t="s">
        <v>846</v>
      </c>
      <c r="G17" s="6" t="s">
        <v>847</v>
      </c>
    </row>
    <row r="18" spans="1:7" ht="15" customHeight="1" x14ac:dyDescent="0.15">
      <c r="A18" s="6">
        <v>1</v>
      </c>
      <c r="B18" s="16">
        <v>2</v>
      </c>
      <c r="C18" s="16"/>
      <c r="D18" s="6">
        <v>3</v>
      </c>
      <c r="E18" s="6">
        <v>4</v>
      </c>
      <c r="F18" s="6">
        <v>5</v>
      </c>
      <c r="G18" s="6">
        <v>6</v>
      </c>
    </row>
    <row r="19" spans="1:7" ht="260.10000000000002" customHeight="1" x14ac:dyDescent="0.15">
      <c r="A19" s="6" t="s">
        <v>506</v>
      </c>
      <c r="B19" s="18" t="s">
        <v>851</v>
      </c>
      <c r="C19" s="18"/>
      <c r="D19" s="6" t="s">
        <v>849</v>
      </c>
      <c r="E19" s="10">
        <v>1</v>
      </c>
      <c r="F19" s="10">
        <v>5842000</v>
      </c>
      <c r="G19" s="10">
        <v>5842000</v>
      </c>
    </row>
    <row r="20" spans="1:7" ht="24.95" customHeight="1" x14ac:dyDescent="0.15">
      <c r="A20" s="26" t="s">
        <v>563</v>
      </c>
      <c r="B20" s="26"/>
      <c r="C20" s="26"/>
      <c r="D20" s="26"/>
      <c r="E20" s="26"/>
      <c r="F20" s="26"/>
      <c r="G20" s="12">
        <f>SUM(G19:G19)</f>
        <v>5842000</v>
      </c>
    </row>
    <row r="21" spans="1:7" ht="24.95" customHeight="1" x14ac:dyDescent="0.15"/>
    <row r="22" spans="1:7" ht="20.100000000000001" customHeight="1" x14ac:dyDescent="0.15">
      <c r="A22" s="27" t="s">
        <v>466</v>
      </c>
      <c r="B22" s="27"/>
      <c r="C22" s="28" t="s">
        <v>271</v>
      </c>
      <c r="D22" s="28"/>
      <c r="E22" s="28"/>
      <c r="F22" s="28"/>
      <c r="G22" s="28"/>
    </row>
    <row r="23" spans="1:7" ht="20.100000000000001" customHeight="1" x14ac:dyDescent="0.15">
      <c r="A23" s="27" t="s">
        <v>467</v>
      </c>
      <c r="B23" s="27"/>
      <c r="C23" s="28" t="s">
        <v>564</v>
      </c>
      <c r="D23" s="28"/>
      <c r="E23" s="28"/>
      <c r="F23" s="28"/>
      <c r="G23" s="28"/>
    </row>
    <row r="24" spans="1:7" ht="15" customHeight="1" x14ac:dyDescent="0.15"/>
    <row r="25" spans="1:7" ht="24.95" customHeight="1" x14ac:dyDescent="0.15">
      <c r="A25" s="19" t="s">
        <v>852</v>
      </c>
      <c r="B25" s="19"/>
      <c r="C25" s="19"/>
      <c r="D25" s="19"/>
      <c r="E25" s="19"/>
      <c r="F25" s="19"/>
      <c r="G25" s="19"/>
    </row>
    <row r="26" spans="1:7" ht="15" customHeight="1" x14ac:dyDescent="0.15"/>
    <row r="27" spans="1:7" ht="50.1" customHeight="1" x14ac:dyDescent="0.15">
      <c r="A27" s="6" t="s">
        <v>377</v>
      </c>
      <c r="B27" s="16" t="s">
        <v>724</v>
      </c>
      <c r="C27" s="16"/>
      <c r="D27" s="6" t="s">
        <v>844</v>
      </c>
      <c r="E27" s="6" t="s">
        <v>845</v>
      </c>
      <c r="F27" s="6" t="s">
        <v>846</v>
      </c>
      <c r="G27" s="6" t="s">
        <v>847</v>
      </c>
    </row>
    <row r="28" spans="1:7" ht="15" customHeight="1" x14ac:dyDescent="0.15">
      <c r="A28" s="6">
        <v>1</v>
      </c>
      <c r="B28" s="16">
        <v>2</v>
      </c>
      <c r="C28" s="16"/>
      <c r="D28" s="6">
        <v>3</v>
      </c>
      <c r="E28" s="6">
        <v>4</v>
      </c>
      <c r="F28" s="6">
        <v>5</v>
      </c>
      <c r="G28" s="6">
        <v>6</v>
      </c>
    </row>
    <row r="29" spans="1:7" ht="240" customHeight="1" x14ac:dyDescent="0.15">
      <c r="A29" s="6" t="s">
        <v>506</v>
      </c>
      <c r="B29" s="18" t="s">
        <v>853</v>
      </c>
      <c r="C29" s="18"/>
      <c r="D29" s="6" t="s">
        <v>849</v>
      </c>
      <c r="E29" s="10">
        <v>1</v>
      </c>
      <c r="F29" s="10">
        <v>33168000</v>
      </c>
      <c r="G29" s="10">
        <v>33168000</v>
      </c>
    </row>
    <row r="30" spans="1:7" ht="24.95" customHeight="1" x14ac:dyDescent="0.15">
      <c r="A30" s="26" t="s">
        <v>563</v>
      </c>
      <c r="B30" s="26"/>
      <c r="C30" s="26"/>
      <c r="D30" s="26"/>
      <c r="E30" s="26"/>
      <c r="F30" s="26"/>
      <c r="G30" s="12">
        <f>SUM(G29:G29)</f>
        <v>33168000</v>
      </c>
    </row>
    <row r="31" spans="1:7" ht="24.95" customHeight="1" x14ac:dyDescent="0.15"/>
    <row r="32" spans="1:7" ht="20.100000000000001" customHeight="1" x14ac:dyDescent="0.15">
      <c r="A32" s="27" t="s">
        <v>466</v>
      </c>
      <c r="B32" s="27"/>
      <c r="C32" s="28" t="s">
        <v>284</v>
      </c>
      <c r="D32" s="28"/>
      <c r="E32" s="28"/>
      <c r="F32" s="28"/>
      <c r="G32" s="28"/>
    </row>
    <row r="33" spans="1:7" ht="20.100000000000001" customHeight="1" x14ac:dyDescent="0.15">
      <c r="A33" s="27" t="s">
        <v>467</v>
      </c>
      <c r="B33" s="27"/>
      <c r="C33" s="28" t="s">
        <v>468</v>
      </c>
      <c r="D33" s="28"/>
      <c r="E33" s="28"/>
      <c r="F33" s="28"/>
      <c r="G33" s="28"/>
    </row>
    <row r="34" spans="1:7" ht="15" customHeight="1" x14ac:dyDescent="0.15"/>
    <row r="35" spans="1:7" ht="24.95" customHeight="1" x14ac:dyDescent="0.15">
      <c r="A35" s="19" t="s">
        <v>854</v>
      </c>
      <c r="B35" s="19"/>
      <c r="C35" s="19"/>
      <c r="D35" s="19"/>
      <c r="E35" s="19"/>
      <c r="F35" s="19"/>
      <c r="G35" s="19"/>
    </row>
    <row r="36" spans="1:7" ht="15" customHeight="1" x14ac:dyDescent="0.15"/>
    <row r="37" spans="1:7" ht="50.1" customHeight="1" x14ac:dyDescent="0.15">
      <c r="A37" s="6" t="s">
        <v>377</v>
      </c>
      <c r="B37" s="16" t="s">
        <v>724</v>
      </c>
      <c r="C37" s="16"/>
      <c r="D37" s="6" t="s">
        <v>844</v>
      </c>
      <c r="E37" s="6" t="s">
        <v>845</v>
      </c>
      <c r="F37" s="6" t="s">
        <v>846</v>
      </c>
      <c r="G37" s="6" t="s">
        <v>847</v>
      </c>
    </row>
    <row r="38" spans="1:7" ht="15" customHeight="1" x14ac:dyDescent="0.15">
      <c r="A38" s="6">
        <v>1</v>
      </c>
      <c r="B38" s="16">
        <v>2</v>
      </c>
      <c r="C38" s="16"/>
      <c r="D38" s="6">
        <v>3</v>
      </c>
      <c r="E38" s="6">
        <v>4</v>
      </c>
      <c r="F38" s="6">
        <v>5</v>
      </c>
      <c r="G38" s="6">
        <v>6</v>
      </c>
    </row>
    <row r="39" spans="1:7" ht="39.950000000000003" customHeight="1" x14ac:dyDescent="0.15">
      <c r="A39" s="6" t="s">
        <v>794</v>
      </c>
      <c r="B39" s="18" t="s">
        <v>855</v>
      </c>
      <c r="C39" s="18"/>
      <c r="D39" s="6" t="s">
        <v>442</v>
      </c>
      <c r="E39" s="10">
        <v>12</v>
      </c>
      <c r="F39" s="10">
        <v>60959.291666999998</v>
      </c>
      <c r="G39" s="10">
        <v>731511.5</v>
      </c>
    </row>
    <row r="40" spans="1:7" ht="39.950000000000003" customHeight="1" x14ac:dyDescent="0.15">
      <c r="A40" s="6" t="s">
        <v>669</v>
      </c>
      <c r="B40" s="18" t="s">
        <v>856</v>
      </c>
      <c r="C40" s="18"/>
      <c r="D40" s="6" t="s">
        <v>442</v>
      </c>
      <c r="E40" s="10">
        <v>12</v>
      </c>
      <c r="F40" s="10">
        <v>375000</v>
      </c>
      <c r="G40" s="10">
        <v>4500000</v>
      </c>
    </row>
    <row r="41" spans="1:7" ht="24.95" customHeight="1" x14ac:dyDescent="0.15">
      <c r="A41" s="26" t="s">
        <v>563</v>
      </c>
      <c r="B41" s="26"/>
      <c r="C41" s="26"/>
      <c r="D41" s="26"/>
      <c r="E41" s="26"/>
      <c r="F41" s="26"/>
      <c r="G41" s="12">
        <f>SUM(G39:G40)</f>
        <v>5231511.5</v>
      </c>
    </row>
    <row r="42" spans="1:7" ht="24.95" customHeight="1" x14ac:dyDescent="0.15"/>
    <row r="43" spans="1:7" ht="20.100000000000001" customHeight="1" x14ac:dyDescent="0.15">
      <c r="A43" s="27" t="s">
        <v>466</v>
      </c>
      <c r="B43" s="27"/>
      <c r="C43" s="28" t="s">
        <v>284</v>
      </c>
      <c r="D43" s="28"/>
      <c r="E43" s="28"/>
      <c r="F43" s="28"/>
      <c r="G43" s="28"/>
    </row>
    <row r="44" spans="1:7" ht="20.100000000000001" customHeight="1" x14ac:dyDescent="0.15">
      <c r="A44" s="27" t="s">
        <v>467</v>
      </c>
      <c r="B44" s="27"/>
      <c r="C44" s="28" t="s">
        <v>468</v>
      </c>
      <c r="D44" s="28"/>
      <c r="E44" s="28"/>
      <c r="F44" s="28"/>
      <c r="G44" s="28"/>
    </row>
    <row r="45" spans="1:7" ht="15" customHeight="1" x14ac:dyDescent="0.15"/>
    <row r="46" spans="1:7" ht="24.95" customHeight="1" x14ac:dyDescent="0.15">
      <c r="A46" s="19" t="s">
        <v>857</v>
      </c>
      <c r="B46" s="19"/>
      <c r="C46" s="19"/>
      <c r="D46" s="19"/>
      <c r="E46" s="19"/>
      <c r="F46" s="19"/>
      <c r="G46" s="19"/>
    </row>
    <row r="47" spans="1:7" ht="15" customHeight="1" x14ac:dyDescent="0.15"/>
    <row r="48" spans="1:7" ht="50.1" customHeight="1" x14ac:dyDescent="0.15">
      <c r="A48" s="6" t="s">
        <v>377</v>
      </c>
      <c r="B48" s="16" t="s">
        <v>724</v>
      </c>
      <c r="C48" s="16"/>
      <c r="D48" s="6" t="s">
        <v>844</v>
      </c>
      <c r="E48" s="6" t="s">
        <v>845</v>
      </c>
      <c r="F48" s="6" t="s">
        <v>846</v>
      </c>
      <c r="G48" s="6" t="s">
        <v>847</v>
      </c>
    </row>
    <row r="49" spans="1:7" ht="15" customHeight="1" x14ac:dyDescent="0.15">
      <c r="A49" s="6">
        <v>1</v>
      </c>
      <c r="B49" s="16">
        <v>2</v>
      </c>
      <c r="C49" s="16"/>
      <c r="D49" s="6">
        <v>3</v>
      </c>
      <c r="E49" s="6">
        <v>4</v>
      </c>
      <c r="F49" s="6">
        <v>5</v>
      </c>
      <c r="G49" s="6">
        <v>6</v>
      </c>
    </row>
    <row r="50" spans="1:7" ht="60" customHeight="1" x14ac:dyDescent="0.15">
      <c r="A50" s="6" t="s">
        <v>479</v>
      </c>
      <c r="B50" s="18" t="s">
        <v>858</v>
      </c>
      <c r="C50" s="18"/>
      <c r="D50" s="6" t="s">
        <v>849</v>
      </c>
      <c r="E50" s="10">
        <v>900</v>
      </c>
      <c r="F50" s="10">
        <v>4104.6925330000004</v>
      </c>
      <c r="G50" s="10">
        <v>3694223.28</v>
      </c>
    </row>
    <row r="51" spans="1:7" ht="39.950000000000003" customHeight="1" x14ac:dyDescent="0.15">
      <c r="A51" s="6" t="s">
        <v>589</v>
      </c>
      <c r="B51" s="18" t="s">
        <v>859</v>
      </c>
      <c r="C51" s="18"/>
      <c r="D51" s="6" t="s">
        <v>849</v>
      </c>
      <c r="E51" s="10">
        <v>13464</v>
      </c>
      <c r="F51" s="10">
        <v>25.85</v>
      </c>
      <c r="G51" s="10">
        <v>348044.4</v>
      </c>
    </row>
    <row r="52" spans="1:7" ht="99.95" customHeight="1" x14ac:dyDescent="0.15">
      <c r="A52" s="6" t="s">
        <v>649</v>
      </c>
      <c r="B52" s="18" t="s">
        <v>860</v>
      </c>
      <c r="C52" s="18"/>
      <c r="D52" s="6" t="s">
        <v>442</v>
      </c>
      <c r="E52" s="10">
        <v>1546.5</v>
      </c>
      <c r="F52" s="10">
        <v>785.25633400000004</v>
      </c>
      <c r="G52" s="10">
        <v>1214398.92</v>
      </c>
    </row>
    <row r="53" spans="1:7" ht="60" customHeight="1" x14ac:dyDescent="0.15">
      <c r="A53" s="6" t="s">
        <v>651</v>
      </c>
      <c r="B53" s="18" t="s">
        <v>861</v>
      </c>
      <c r="C53" s="18"/>
      <c r="D53" s="6" t="s">
        <v>442</v>
      </c>
      <c r="E53" s="10">
        <v>5600</v>
      </c>
      <c r="F53" s="10">
        <v>47.917867999999999</v>
      </c>
      <c r="G53" s="10">
        <v>268340.06</v>
      </c>
    </row>
    <row r="54" spans="1:7" ht="60" customHeight="1" x14ac:dyDescent="0.15">
      <c r="A54" s="6" t="s">
        <v>651</v>
      </c>
      <c r="B54" s="18" t="s">
        <v>862</v>
      </c>
      <c r="C54" s="18"/>
      <c r="D54" s="6" t="s">
        <v>442</v>
      </c>
      <c r="E54" s="10">
        <v>6800</v>
      </c>
      <c r="F54" s="10">
        <v>39.463521</v>
      </c>
      <c r="G54" s="10">
        <v>268351.94</v>
      </c>
    </row>
    <row r="55" spans="1:7" ht="60" customHeight="1" x14ac:dyDescent="0.15">
      <c r="A55" s="6" t="s">
        <v>651</v>
      </c>
      <c r="B55" s="18" t="s">
        <v>863</v>
      </c>
      <c r="C55" s="18"/>
      <c r="D55" s="6" t="s">
        <v>442</v>
      </c>
      <c r="E55" s="10">
        <v>24657.184827500001</v>
      </c>
      <c r="F55" s="10">
        <v>50.75</v>
      </c>
      <c r="G55" s="10">
        <v>1251352.1299999999</v>
      </c>
    </row>
    <row r="56" spans="1:7" ht="60" customHeight="1" x14ac:dyDescent="0.15">
      <c r="A56" s="6" t="s">
        <v>653</v>
      </c>
      <c r="B56" s="18" t="s">
        <v>864</v>
      </c>
      <c r="C56" s="18"/>
      <c r="D56" s="6" t="s">
        <v>442</v>
      </c>
      <c r="E56" s="10">
        <v>17721.518987300002</v>
      </c>
      <c r="F56" s="10">
        <v>39.5</v>
      </c>
      <c r="G56" s="10">
        <v>700000</v>
      </c>
    </row>
    <row r="57" spans="1:7" ht="60" customHeight="1" x14ac:dyDescent="0.15">
      <c r="A57" s="6" t="s">
        <v>653</v>
      </c>
      <c r="B57" s="18" t="s">
        <v>865</v>
      </c>
      <c r="C57" s="18"/>
      <c r="D57" s="6" t="s">
        <v>442</v>
      </c>
      <c r="E57" s="10">
        <v>33048</v>
      </c>
      <c r="F57" s="10">
        <v>39.300238999999998</v>
      </c>
      <c r="G57" s="10">
        <v>1298794.3</v>
      </c>
    </row>
    <row r="58" spans="1:7" ht="60" customHeight="1" x14ac:dyDescent="0.15">
      <c r="A58" s="6" t="s">
        <v>653</v>
      </c>
      <c r="B58" s="18" t="s">
        <v>866</v>
      </c>
      <c r="C58" s="18"/>
      <c r="D58" s="6" t="s">
        <v>442</v>
      </c>
      <c r="E58" s="10">
        <v>32010</v>
      </c>
      <c r="F58" s="10">
        <v>31.983692999999999</v>
      </c>
      <c r="G58" s="10">
        <v>1023798.01</v>
      </c>
    </row>
    <row r="59" spans="1:7" ht="60" customHeight="1" x14ac:dyDescent="0.15">
      <c r="A59" s="6" t="s">
        <v>655</v>
      </c>
      <c r="B59" s="18" t="s">
        <v>867</v>
      </c>
      <c r="C59" s="18"/>
      <c r="D59" s="6" t="s">
        <v>849</v>
      </c>
      <c r="E59" s="10">
        <v>695.84647515500001</v>
      </c>
      <c r="F59" s="10">
        <v>4791.6975210000001</v>
      </c>
      <c r="G59" s="10">
        <v>3334285.83</v>
      </c>
    </row>
    <row r="60" spans="1:7" ht="80.099999999999994" customHeight="1" x14ac:dyDescent="0.15">
      <c r="A60" s="6" t="s">
        <v>657</v>
      </c>
      <c r="B60" s="18" t="s">
        <v>868</v>
      </c>
      <c r="C60" s="18"/>
      <c r="D60" s="6" t="s">
        <v>849</v>
      </c>
      <c r="E60" s="10">
        <v>192.43</v>
      </c>
      <c r="F60" s="10">
        <v>3791.6835729999998</v>
      </c>
      <c r="G60" s="10">
        <v>729633.67</v>
      </c>
    </row>
    <row r="61" spans="1:7" ht="24.95" customHeight="1" x14ac:dyDescent="0.15">
      <c r="A61" s="26" t="s">
        <v>563</v>
      </c>
      <c r="B61" s="26"/>
      <c r="C61" s="26"/>
      <c r="D61" s="26"/>
      <c r="E61" s="26"/>
      <c r="F61" s="26"/>
      <c r="G61" s="12">
        <f>SUM(G50:G60)</f>
        <v>14131222.539999999</v>
      </c>
    </row>
    <row r="62" spans="1:7" ht="24.95" customHeight="1" x14ac:dyDescent="0.15"/>
    <row r="63" spans="1:7" ht="20.100000000000001" customHeight="1" x14ac:dyDescent="0.15">
      <c r="A63" s="27" t="s">
        <v>466</v>
      </c>
      <c r="B63" s="27"/>
      <c r="C63" s="28" t="s">
        <v>284</v>
      </c>
      <c r="D63" s="28"/>
      <c r="E63" s="28"/>
      <c r="F63" s="28"/>
      <c r="G63" s="28"/>
    </row>
    <row r="64" spans="1:7" ht="20.100000000000001" customHeight="1" x14ac:dyDescent="0.15">
      <c r="A64" s="27" t="s">
        <v>467</v>
      </c>
      <c r="B64" s="27"/>
      <c r="C64" s="28" t="s">
        <v>468</v>
      </c>
      <c r="D64" s="28"/>
      <c r="E64" s="28"/>
      <c r="F64" s="28"/>
      <c r="G64" s="28"/>
    </row>
    <row r="65" spans="1:7" ht="15" customHeight="1" x14ac:dyDescent="0.15"/>
    <row r="66" spans="1:7" ht="24.95" customHeight="1" x14ac:dyDescent="0.15">
      <c r="A66" s="19" t="s">
        <v>869</v>
      </c>
      <c r="B66" s="19"/>
      <c r="C66" s="19"/>
      <c r="D66" s="19"/>
      <c r="E66" s="19"/>
      <c r="F66" s="19"/>
      <c r="G66" s="19"/>
    </row>
    <row r="67" spans="1:7" ht="15" customHeight="1" x14ac:dyDescent="0.15"/>
    <row r="68" spans="1:7" ht="50.1" customHeight="1" x14ac:dyDescent="0.15">
      <c r="A68" s="6" t="s">
        <v>377</v>
      </c>
      <c r="B68" s="16" t="s">
        <v>724</v>
      </c>
      <c r="C68" s="16"/>
      <c r="D68" s="6" t="s">
        <v>844</v>
      </c>
      <c r="E68" s="6" t="s">
        <v>845</v>
      </c>
      <c r="F68" s="6" t="s">
        <v>846</v>
      </c>
      <c r="G68" s="6" t="s">
        <v>847</v>
      </c>
    </row>
    <row r="69" spans="1:7" ht="15" customHeight="1" x14ac:dyDescent="0.15">
      <c r="A69" s="6">
        <v>1</v>
      </c>
      <c r="B69" s="16">
        <v>2</v>
      </c>
      <c r="C69" s="16"/>
      <c r="D69" s="6">
        <v>3</v>
      </c>
      <c r="E69" s="6">
        <v>4</v>
      </c>
      <c r="F69" s="6">
        <v>5</v>
      </c>
      <c r="G69" s="6">
        <v>6</v>
      </c>
    </row>
    <row r="70" spans="1:7" ht="120" customHeight="1" x14ac:dyDescent="0.15">
      <c r="A70" s="6" t="s">
        <v>870</v>
      </c>
      <c r="B70" s="18" t="s">
        <v>871</v>
      </c>
      <c r="C70" s="18"/>
      <c r="D70" s="6" t="s">
        <v>872</v>
      </c>
      <c r="E70" s="10">
        <v>12</v>
      </c>
      <c r="F70" s="10">
        <v>73666.666666999998</v>
      </c>
      <c r="G70" s="10">
        <v>884000</v>
      </c>
    </row>
    <row r="71" spans="1:7" ht="24.95" customHeight="1" x14ac:dyDescent="0.15">
      <c r="A71" s="26" t="s">
        <v>563</v>
      </c>
      <c r="B71" s="26"/>
      <c r="C71" s="26"/>
      <c r="D71" s="26"/>
      <c r="E71" s="26"/>
      <c r="F71" s="26"/>
      <c r="G71" s="12">
        <f>SUM(G70:G70)</f>
        <v>884000</v>
      </c>
    </row>
    <row r="72" spans="1:7" ht="24.95" customHeight="1" x14ac:dyDescent="0.15"/>
    <row r="73" spans="1:7" ht="20.100000000000001" customHeight="1" x14ac:dyDescent="0.15">
      <c r="A73" s="27" t="s">
        <v>466</v>
      </c>
      <c r="B73" s="27"/>
      <c r="C73" s="28" t="s">
        <v>284</v>
      </c>
      <c r="D73" s="28"/>
      <c r="E73" s="28"/>
      <c r="F73" s="28"/>
      <c r="G73" s="28"/>
    </row>
    <row r="74" spans="1:7" ht="20.100000000000001" customHeight="1" x14ac:dyDescent="0.15">
      <c r="A74" s="27" t="s">
        <v>467</v>
      </c>
      <c r="B74" s="27"/>
      <c r="C74" s="28" t="s">
        <v>468</v>
      </c>
      <c r="D74" s="28"/>
      <c r="E74" s="28"/>
      <c r="F74" s="28"/>
      <c r="G74" s="28"/>
    </row>
    <row r="75" spans="1:7" ht="15" customHeight="1" x14ac:dyDescent="0.15"/>
    <row r="76" spans="1:7" ht="24.95" customHeight="1" x14ac:dyDescent="0.15">
      <c r="A76" s="19" t="s">
        <v>843</v>
      </c>
      <c r="B76" s="19"/>
      <c r="C76" s="19"/>
      <c r="D76" s="19"/>
      <c r="E76" s="19"/>
      <c r="F76" s="19"/>
      <c r="G76" s="19"/>
    </row>
    <row r="77" spans="1:7" ht="15" customHeight="1" x14ac:dyDescent="0.15"/>
    <row r="78" spans="1:7" ht="50.1" customHeight="1" x14ac:dyDescent="0.15">
      <c r="A78" s="6" t="s">
        <v>377</v>
      </c>
      <c r="B78" s="16" t="s">
        <v>724</v>
      </c>
      <c r="C78" s="16"/>
      <c r="D78" s="6" t="s">
        <v>844</v>
      </c>
      <c r="E78" s="6" t="s">
        <v>845</v>
      </c>
      <c r="F78" s="6" t="s">
        <v>846</v>
      </c>
      <c r="G78" s="6" t="s">
        <v>847</v>
      </c>
    </row>
    <row r="79" spans="1:7" ht="15" customHeight="1" x14ac:dyDescent="0.15">
      <c r="A79" s="6">
        <v>1</v>
      </c>
      <c r="B79" s="16">
        <v>2</v>
      </c>
      <c r="C79" s="16"/>
      <c r="D79" s="6">
        <v>3</v>
      </c>
      <c r="E79" s="6">
        <v>4</v>
      </c>
      <c r="F79" s="6">
        <v>5</v>
      </c>
      <c r="G79" s="6">
        <v>6</v>
      </c>
    </row>
    <row r="80" spans="1:7" ht="60" customHeight="1" x14ac:dyDescent="0.15">
      <c r="A80" s="6" t="s">
        <v>571</v>
      </c>
      <c r="B80" s="18" t="s">
        <v>873</v>
      </c>
      <c r="C80" s="18"/>
      <c r="D80" s="6" t="s">
        <v>849</v>
      </c>
      <c r="E80" s="10">
        <v>12</v>
      </c>
      <c r="F80" s="10">
        <v>316623.71583300002</v>
      </c>
      <c r="G80" s="10">
        <v>3799484.59</v>
      </c>
    </row>
    <row r="81" spans="1:7" ht="80.099999999999994" customHeight="1" x14ac:dyDescent="0.15">
      <c r="A81" s="6" t="s">
        <v>583</v>
      </c>
      <c r="B81" s="18" t="s">
        <v>874</v>
      </c>
      <c r="C81" s="18"/>
      <c r="D81" s="6" t="s">
        <v>442</v>
      </c>
      <c r="E81" s="10">
        <v>12</v>
      </c>
      <c r="F81" s="10">
        <v>48597.518333</v>
      </c>
      <c r="G81" s="10">
        <v>583170.22</v>
      </c>
    </row>
    <row r="82" spans="1:7" ht="129.94999999999999" customHeight="1" x14ac:dyDescent="0.15">
      <c r="A82" s="6" t="s">
        <v>800</v>
      </c>
      <c r="B82" s="18" t="s">
        <v>875</v>
      </c>
      <c r="C82" s="18"/>
      <c r="D82" s="6" t="s">
        <v>442</v>
      </c>
      <c r="E82" s="10">
        <v>12</v>
      </c>
      <c r="F82" s="10">
        <v>32520</v>
      </c>
      <c r="G82" s="10">
        <v>390240</v>
      </c>
    </row>
    <row r="83" spans="1:7" ht="80.099999999999994" customHeight="1" x14ac:dyDescent="0.15">
      <c r="A83" s="6" t="s">
        <v>490</v>
      </c>
      <c r="B83" s="18" t="s">
        <v>876</v>
      </c>
      <c r="C83" s="18"/>
      <c r="D83" s="6" t="s">
        <v>442</v>
      </c>
      <c r="E83" s="10">
        <v>12</v>
      </c>
      <c r="F83" s="10">
        <v>25089.416667000001</v>
      </c>
      <c r="G83" s="10">
        <v>301073</v>
      </c>
    </row>
    <row r="84" spans="1:7" ht="99.95" customHeight="1" x14ac:dyDescent="0.15">
      <c r="A84" s="6" t="s">
        <v>805</v>
      </c>
      <c r="B84" s="18" t="s">
        <v>877</v>
      </c>
      <c r="C84" s="18"/>
      <c r="D84" s="6" t="s">
        <v>442</v>
      </c>
      <c r="E84" s="10">
        <v>12</v>
      </c>
      <c r="F84" s="10">
        <v>5416</v>
      </c>
      <c r="G84" s="10">
        <v>64992</v>
      </c>
    </row>
    <row r="85" spans="1:7" ht="80.099999999999994" customHeight="1" x14ac:dyDescent="0.15">
      <c r="A85" s="6" t="s">
        <v>776</v>
      </c>
      <c r="B85" s="18" t="s">
        <v>878</v>
      </c>
      <c r="C85" s="18"/>
      <c r="D85" s="6" t="s">
        <v>442</v>
      </c>
      <c r="E85" s="10">
        <v>12</v>
      </c>
      <c r="F85" s="10">
        <v>3783.333333</v>
      </c>
      <c r="G85" s="10">
        <v>45400</v>
      </c>
    </row>
    <row r="86" spans="1:7" ht="80.099999999999994" customHeight="1" x14ac:dyDescent="0.15">
      <c r="A86" s="6" t="s">
        <v>879</v>
      </c>
      <c r="B86" s="18" t="s">
        <v>880</v>
      </c>
      <c r="C86" s="18"/>
      <c r="D86" s="6" t="s">
        <v>442</v>
      </c>
      <c r="E86" s="10">
        <v>12</v>
      </c>
      <c r="F86" s="10">
        <v>71666.666666999998</v>
      </c>
      <c r="G86" s="10">
        <v>860000</v>
      </c>
    </row>
    <row r="87" spans="1:7" ht="80.099999999999994" customHeight="1" x14ac:dyDescent="0.15">
      <c r="A87" s="6" t="s">
        <v>627</v>
      </c>
      <c r="B87" s="18" t="s">
        <v>881</v>
      </c>
      <c r="C87" s="18"/>
      <c r="D87" s="6" t="s">
        <v>442</v>
      </c>
      <c r="E87" s="10">
        <v>12</v>
      </c>
      <c r="F87" s="10">
        <v>23500</v>
      </c>
      <c r="G87" s="10">
        <v>282000</v>
      </c>
    </row>
    <row r="88" spans="1:7" ht="80.099999999999994" customHeight="1" x14ac:dyDescent="0.15">
      <c r="A88" s="6" t="s">
        <v>629</v>
      </c>
      <c r="B88" s="18" t="s">
        <v>882</v>
      </c>
      <c r="C88" s="18"/>
      <c r="D88" s="6" t="s">
        <v>442</v>
      </c>
      <c r="E88" s="10">
        <v>12</v>
      </c>
      <c r="F88" s="10">
        <v>46666.666666999998</v>
      </c>
      <c r="G88" s="10">
        <v>560000</v>
      </c>
    </row>
    <row r="89" spans="1:7" ht="60" customHeight="1" x14ac:dyDescent="0.15">
      <c r="A89" s="6" t="s">
        <v>631</v>
      </c>
      <c r="B89" s="18" t="s">
        <v>883</v>
      </c>
      <c r="C89" s="18"/>
      <c r="D89" s="6" t="s">
        <v>442</v>
      </c>
      <c r="E89" s="10">
        <v>5</v>
      </c>
      <c r="F89" s="10">
        <v>3313040.6979999999</v>
      </c>
      <c r="G89" s="10">
        <v>16565203.49</v>
      </c>
    </row>
    <row r="90" spans="1:7" ht="24.95" customHeight="1" x14ac:dyDescent="0.15">
      <c r="A90" s="26" t="s">
        <v>563</v>
      </c>
      <c r="B90" s="26"/>
      <c r="C90" s="26"/>
      <c r="D90" s="26"/>
      <c r="E90" s="26"/>
      <c r="F90" s="26"/>
      <c r="G90" s="12">
        <f>SUM(G80:G89)</f>
        <v>23451563.300000001</v>
      </c>
    </row>
    <row r="91" spans="1:7" ht="24.95" customHeight="1" x14ac:dyDescent="0.15"/>
    <row r="92" spans="1:7" ht="20.100000000000001" customHeight="1" x14ac:dyDescent="0.15">
      <c r="A92" s="27" t="s">
        <v>466</v>
      </c>
      <c r="B92" s="27"/>
      <c r="C92" s="28" t="s">
        <v>284</v>
      </c>
      <c r="D92" s="28"/>
      <c r="E92" s="28"/>
      <c r="F92" s="28"/>
      <c r="G92" s="28"/>
    </row>
    <row r="93" spans="1:7" ht="20.100000000000001" customHeight="1" x14ac:dyDescent="0.15">
      <c r="A93" s="27" t="s">
        <v>467</v>
      </c>
      <c r="B93" s="27"/>
      <c r="C93" s="28" t="s">
        <v>468</v>
      </c>
      <c r="D93" s="28"/>
      <c r="E93" s="28"/>
      <c r="F93" s="28"/>
      <c r="G93" s="28"/>
    </row>
    <row r="94" spans="1:7" ht="15" customHeight="1" x14ac:dyDescent="0.15"/>
    <row r="95" spans="1:7" ht="24.95" customHeight="1" x14ac:dyDescent="0.15">
      <c r="A95" s="19" t="s">
        <v>850</v>
      </c>
      <c r="B95" s="19"/>
      <c r="C95" s="19"/>
      <c r="D95" s="19"/>
      <c r="E95" s="19"/>
      <c r="F95" s="19"/>
      <c r="G95" s="19"/>
    </row>
    <row r="96" spans="1:7" ht="15" customHeight="1" x14ac:dyDescent="0.15"/>
    <row r="97" spans="1:7" ht="50.1" customHeight="1" x14ac:dyDescent="0.15">
      <c r="A97" s="6" t="s">
        <v>377</v>
      </c>
      <c r="B97" s="16" t="s">
        <v>724</v>
      </c>
      <c r="C97" s="16"/>
      <c r="D97" s="6" t="s">
        <v>844</v>
      </c>
      <c r="E97" s="6" t="s">
        <v>845</v>
      </c>
      <c r="F97" s="6" t="s">
        <v>846</v>
      </c>
      <c r="G97" s="6" t="s">
        <v>847</v>
      </c>
    </row>
    <row r="98" spans="1:7" ht="15" customHeight="1" x14ac:dyDescent="0.15">
      <c r="A98" s="6">
        <v>1</v>
      </c>
      <c r="B98" s="16">
        <v>2</v>
      </c>
      <c r="C98" s="16"/>
      <c r="D98" s="6">
        <v>3</v>
      </c>
      <c r="E98" s="6">
        <v>4</v>
      </c>
      <c r="F98" s="6">
        <v>5</v>
      </c>
      <c r="G98" s="6">
        <v>6</v>
      </c>
    </row>
    <row r="99" spans="1:7" ht="99.95" customHeight="1" x14ac:dyDescent="0.15">
      <c r="A99" s="6" t="s">
        <v>480</v>
      </c>
      <c r="B99" s="18" t="s">
        <v>884</v>
      </c>
      <c r="C99" s="18"/>
      <c r="D99" s="6" t="s">
        <v>849</v>
      </c>
      <c r="E99" s="10">
        <v>12</v>
      </c>
      <c r="F99" s="10">
        <v>912255.87</v>
      </c>
      <c r="G99" s="10">
        <v>10947070.439999999</v>
      </c>
    </row>
    <row r="100" spans="1:7" ht="60" customHeight="1" x14ac:dyDescent="0.15">
      <c r="A100" s="6" t="s">
        <v>481</v>
      </c>
      <c r="B100" s="18" t="s">
        <v>885</v>
      </c>
      <c r="C100" s="18"/>
      <c r="D100" s="6" t="s">
        <v>442</v>
      </c>
      <c r="E100" s="10">
        <v>30</v>
      </c>
      <c r="F100" s="10">
        <v>38275.74</v>
      </c>
      <c r="G100" s="10">
        <v>1148272.2</v>
      </c>
    </row>
    <row r="101" spans="1:7" ht="60" customHeight="1" x14ac:dyDescent="0.15">
      <c r="A101" s="6" t="s">
        <v>482</v>
      </c>
      <c r="B101" s="18" t="s">
        <v>886</v>
      </c>
      <c r="C101" s="18"/>
      <c r="D101" s="6" t="s">
        <v>849</v>
      </c>
      <c r="E101" s="10">
        <v>12</v>
      </c>
      <c r="F101" s="10">
        <v>166968.99666599999</v>
      </c>
      <c r="G101" s="10">
        <v>2003627.96</v>
      </c>
    </row>
    <row r="102" spans="1:7" ht="60" customHeight="1" x14ac:dyDescent="0.15">
      <c r="A102" s="6" t="s">
        <v>887</v>
      </c>
      <c r="B102" s="18" t="s">
        <v>888</v>
      </c>
      <c r="C102" s="18"/>
      <c r="D102" s="6" t="s">
        <v>442</v>
      </c>
      <c r="E102" s="10">
        <v>12</v>
      </c>
      <c r="F102" s="10">
        <v>100034.96</v>
      </c>
      <c r="G102" s="10">
        <v>1200419.52</v>
      </c>
    </row>
    <row r="103" spans="1:7" ht="60" customHeight="1" x14ac:dyDescent="0.15">
      <c r="A103" s="6" t="s">
        <v>673</v>
      </c>
      <c r="B103" s="18" t="s">
        <v>889</v>
      </c>
      <c r="C103" s="18"/>
      <c r="D103" s="6" t="s">
        <v>442</v>
      </c>
      <c r="E103" s="10">
        <v>21342</v>
      </c>
      <c r="F103" s="10">
        <v>135.20487299999999</v>
      </c>
      <c r="G103" s="10">
        <v>2885542.4</v>
      </c>
    </row>
    <row r="104" spans="1:7" ht="110.1" customHeight="1" x14ac:dyDescent="0.15">
      <c r="A104" s="6" t="s">
        <v>890</v>
      </c>
      <c r="B104" s="18" t="s">
        <v>891</v>
      </c>
      <c r="C104" s="18"/>
      <c r="D104" s="6" t="s">
        <v>442</v>
      </c>
      <c r="E104" s="10">
        <v>12</v>
      </c>
      <c r="F104" s="10">
        <v>52000</v>
      </c>
      <c r="G104" s="10">
        <v>624000</v>
      </c>
    </row>
    <row r="105" spans="1:7" ht="60" customHeight="1" x14ac:dyDescent="0.15">
      <c r="A105" s="6" t="s">
        <v>532</v>
      </c>
      <c r="B105" s="18" t="s">
        <v>892</v>
      </c>
      <c r="C105" s="18"/>
      <c r="D105" s="6" t="s">
        <v>849</v>
      </c>
      <c r="E105" s="10">
        <v>1</v>
      </c>
      <c r="F105" s="10">
        <v>430000</v>
      </c>
      <c r="G105" s="10">
        <v>430000</v>
      </c>
    </row>
    <row r="106" spans="1:7" ht="80.099999999999994" customHeight="1" x14ac:dyDescent="0.15">
      <c r="A106" s="6" t="s">
        <v>534</v>
      </c>
      <c r="B106" s="18" t="s">
        <v>893</v>
      </c>
      <c r="C106" s="18"/>
      <c r="D106" s="6" t="s">
        <v>849</v>
      </c>
      <c r="E106" s="10">
        <v>1</v>
      </c>
      <c r="F106" s="10">
        <v>1311000</v>
      </c>
      <c r="G106" s="10">
        <v>1311000</v>
      </c>
    </row>
    <row r="107" spans="1:7" ht="60" customHeight="1" x14ac:dyDescent="0.15">
      <c r="A107" s="6" t="s">
        <v>536</v>
      </c>
      <c r="B107" s="18" t="s">
        <v>894</v>
      </c>
      <c r="C107" s="18"/>
      <c r="D107" s="6" t="s">
        <v>849</v>
      </c>
      <c r="E107" s="10">
        <v>1</v>
      </c>
      <c r="F107" s="10">
        <v>65000</v>
      </c>
      <c r="G107" s="10">
        <v>65000</v>
      </c>
    </row>
    <row r="108" spans="1:7" ht="60" customHeight="1" x14ac:dyDescent="0.15">
      <c r="A108" s="6" t="s">
        <v>538</v>
      </c>
      <c r="B108" s="18" t="s">
        <v>895</v>
      </c>
      <c r="C108" s="18"/>
      <c r="D108" s="6" t="s">
        <v>849</v>
      </c>
      <c r="E108" s="10">
        <v>7</v>
      </c>
      <c r="F108" s="10">
        <v>208000</v>
      </c>
      <c r="G108" s="10">
        <v>1456000</v>
      </c>
    </row>
    <row r="109" spans="1:7" ht="120" customHeight="1" x14ac:dyDescent="0.15">
      <c r="A109" s="6" t="s">
        <v>542</v>
      </c>
      <c r="B109" s="18" t="s">
        <v>896</v>
      </c>
      <c r="C109" s="18"/>
      <c r="D109" s="6" t="s">
        <v>849</v>
      </c>
      <c r="E109" s="10">
        <v>1</v>
      </c>
      <c r="F109" s="10">
        <v>9702000</v>
      </c>
      <c r="G109" s="10">
        <v>9702000</v>
      </c>
    </row>
    <row r="110" spans="1:7" ht="80.099999999999994" customHeight="1" x14ac:dyDescent="0.15">
      <c r="A110" s="6" t="s">
        <v>97</v>
      </c>
      <c r="B110" s="18" t="s">
        <v>897</v>
      </c>
      <c r="C110" s="18"/>
      <c r="D110" s="6" t="s">
        <v>442</v>
      </c>
      <c r="E110" s="10">
        <v>5</v>
      </c>
      <c r="F110" s="10">
        <v>640000</v>
      </c>
      <c r="G110" s="10">
        <v>3200000</v>
      </c>
    </row>
    <row r="111" spans="1:7" ht="80.099999999999994" customHeight="1" x14ac:dyDescent="0.15">
      <c r="A111" s="6" t="s">
        <v>545</v>
      </c>
      <c r="B111" s="18" t="s">
        <v>898</v>
      </c>
      <c r="C111" s="18"/>
      <c r="D111" s="6" t="s">
        <v>442</v>
      </c>
      <c r="E111" s="10">
        <v>1</v>
      </c>
      <c r="F111" s="10">
        <v>900330</v>
      </c>
      <c r="G111" s="10">
        <v>900330</v>
      </c>
    </row>
    <row r="112" spans="1:7" ht="80.099999999999994" customHeight="1" x14ac:dyDescent="0.15">
      <c r="A112" s="6" t="s">
        <v>547</v>
      </c>
      <c r="B112" s="18" t="s">
        <v>899</v>
      </c>
      <c r="C112" s="18"/>
      <c r="D112" s="6" t="s">
        <v>442</v>
      </c>
      <c r="E112" s="10">
        <v>12</v>
      </c>
      <c r="F112" s="10">
        <v>86822</v>
      </c>
      <c r="G112" s="10">
        <v>1041864</v>
      </c>
    </row>
    <row r="113" spans="1:7" ht="24.95" customHeight="1" x14ac:dyDescent="0.15">
      <c r="A113" s="26" t="s">
        <v>563</v>
      </c>
      <c r="B113" s="26"/>
      <c r="C113" s="26"/>
      <c r="D113" s="26"/>
      <c r="E113" s="26"/>
      <c r="F113" s="26"/>
      <c r="G113" s="12">
        <f>SUM(G99:G112)</f>
        <v>36915126.519999996</v>
      </c>
    </row>
    <row r="114" spans="1:7" ht="24.95" customHeight="1" x14ac:dyDescent="0.15"/>
    <row r="115" spans="1:7" ht="20.100000000000001" customHeight="1" x14ac:dyDescent="0.15">
      <c r="A115" s="27" t="s">
        <v>466</v>
      </c>
      <c r="B115" s="27"/>
      <c r="C115" s="28" t="s">
        <v>284</v>
      </c>
      <c r="D115" s="28"/>
      <c r="E115" s="28"/>
      <c r="F115" s="28"/>
      <c r="G115" s="28"/>
    </row>
    <row r="116" spans="1:7" ht="20.100000000000001" customHeight="1" x14ac:dyDescent="0.15">
      <c r="A116" s="27" t="s">
        <v>467</v>
      </c>
      <c r="B116" s="27"/>
      <c r="C116" s="28" t="s">
        <v>468</v>
      </c>
      <c r="D116" s="28"/>
      <c r="E116" s="28"/>
      <c r="F116" s="28"/>
      <c r="G116" s="28"/>
    </row>
    <row r="117" spans="1:7" ht="15" customHeight="1" x14ac:dyDescent="0.15"/>
    <row r="118" spans="1:7" ht="24.95" customHeight="1" x14ac:dyDescent="0.15">
      <c r="A118" s="19" t="s">
        <v>900</v>
      </c>
      <c r="B118" s="19"/>
      <c r="C118" s="19"/>
      <c r="D118" s="19"/>
      <c r="E118" s="19"/>
      <c r="F118" s="19"/>
      <c r="G118" s="19"/>
    </row>
    <row r="119" spans="1:7" ht="15" customHeight="1" x14ac:dyDescent="0.15"/>
    <row r="120" spans="1:7" ht="50.1" customHeight="1" x14ac:dyDescent="0.15">
      <c r="A120" s="6" t="s">
        <v>377</v>
      </c>
      <c r="B120" s="16" t="s">
        <v>724</v>
      </c>
      <c r="C120" s="16"/>
      <c r="D120" s="6" t="s">
        <v>844</v>
      </c>
      <c r="E120" s="6" t="s">
        <v>845</v>
      </c>
      <c r="F120" s="6" t="s">
        <v>846</v>
      </c>
      <c r="G120" s="6" t="s">
        <v>847</v>
      </c>
    </row>
    <row r="121" spans="1:7" ht="15" customHeight="1" x14ac:dyDescent="0.15">
      <c r="A121" s="6">
        <v>1</v>
      </c>
      <c r="B121" s="16">
        <v>2</v>
      </c>
      <c r="C121" s="16"/>
      <c r="D121" s="6">
        <v>3</v>
      </c>
      <c r="E121" s="6">
        <v>4</v>
      </c>
      <c r="F121" s="6">
        <v>5</v>
      </c>
      <c r="G121" s="6">
        <v>6</v>
      </c>
    </row>
    <row r="122" spans="1:7" ht="60" customHeight="1" x14ac:dyDescent="0.15">
      <c r="A122" s="6" t="s">
        <v>901</v>
      </c>
      <c r="B122" s="18" t="s">
        <v>902</v>
      </c>
      <c r="C122" s="18"/>
      <c r="D122" s="6" t="s">
        <v>849</v>
      </c>
      <c r="E122" s="10">
        <v>1</v>
      </c>
      <c r="F122" s="10">
        <v>1500</v>
      </c>
      <c r="G122" s="10">
        <v>1500</v>
      </c>
    </row>
    <row r="123" spans="1:7" ht="24.95" customHeight="1" x14ac:dyDescent="0.15">
      <c r="A123" s="26" t="s">
        <v>563</v>
      </c>
      <c r="B123" s="26"/>
      <c r="C123" s="26"/>
      <c r="D123" s="26"/>
      <c r="E123" s="26"/>
      <c r="F123" s="26"/>
      <c r="G123" s="12">
        <f>SUM(G122:G122)</f>
        <v>1500</v>
      </c>
    </row>
    <row r="124" spans="1:7" ht="24.95" customHeight="1" x14ac:dyDescent="0.15"/>
    <row r="125" spans="1:7" ht="20.100000000000001" customHeight="1" x14ac:dyDescent="0.15">
      <c r="A125" s="27" t="s">
        <v>466</v>
      </c>
      <c r="B125" s="27"/>
      <c r="C125" s="28" t="s">
        <v>284</v>
      </c>
      <c r="D125" s="28"/>
      <c r="E125" s="28"/>
      <c r="F125" s="28"/>
      <c r="G125" s="28"/>
    </row>
    <row r="126" spans="1:7" ht="20.100000000000001" customHeight="1" x14ac:dyDescent="0.15">
      <c r="A126" s="27" t="s">
        <v>467</v>
      </c>
      <c r="B126" s="27"/>
      <c r="C126" s="28" t="s">
        <v>468</v>
      </c>
      <c r="D126" s="28"/>
      <c r="E126" s="28"/>
      <c r="F126" s="28"/>
      <c r="G126" s="28"/>
    </row>
    <row r="127" spans="1:7" ht="15" customHeight="1" x14ac:dyDescent="0.15"/>
    <row r="128" spans="1:7" ht="24.95" customHeight="1" x14ac:dyDescent="0.15">
      <c r="A128" s="19" t="s">
        <v>903</v>
      </c>
      <c r="B128" s="19"/>
      <c r="C128" s="19"/>
      <c r="D128" s="19"/>
      <c r="E128" s="19"/>
      <c r="F128" s="19"/>
      <c r="G128" s="19"/>
    </row>
    <row r="129" spans="1:7" ht="15" customHeight="1" x14ac:dyDescent="0.15"/>
    <row r="130" spans="1:7" ht="50.1" customHeight="1" x14ac:dyDescent="0.15">
      <c r="A130" s="6" t="s">
        <v>377</v>
      </c>
      <c r="B130" s="16" t="s">
        <v>724</v>
      </c>
      <c r="C130" s="16"/>
      <c r="D130" s="6" t="s">
        <v>844</v>
      </c>
      <c r="E130" s="6" t="s">
        <v>845</v>
      </c>
      <c r="F130" s="6" t="s">
        <v>846</v>
      </c>
      <c r="G130" s="6" t="s">
        <v>847</v>
      </c>
    </row>
    <row r="131" spans="1:7" ht="15" customHeight="1" x14ac:dyDescent="0.15">
      <c r="A131" s="6">
        <v>1</v>
      </c>
      <c r="B131" s="16">
        <v>2</v>
      </c>
      <c r="C131" s="16"/>
      <c r="D131" s="6">
        <v>3</v>
      </c>
      <c r="E131" s="6">
        <v>4</v>
      </c>
      <c r="F131" s="6">
        <v>5</v>
      </c>
      <c r="G131" s="6">
        <v>6</v>
      </c>
    </row>
    <row r="132" spans="1:7" ht="80.099999999999994" customHeight="1" x14ac:dyDescent="0.15">
      <c r="A132" s="6" t="s">
        <v>623</v>
      </c>
      <c r="B132" s="18" t="s">
        <v>904</v>
      </c>
      <c r="C132" s="18"/>
      <c r="D132" s="6" t="s">
        <v>849</v>
      </c>
      <c r="E132" s="10">
        <v>1</v>
      </c>
      <c r="F132" s="10">
        <v>6000</v>
      </c>
      <c r="G132" s="10">
        <v>6000</v>
      </c>
    </row>
    <row r="133" spans="1:7" ht="24.95" customHeight="1" x14ac:dyDescent="0.15">
      <c r="A133" s="26" t="s">
        <v>563</v>
      </c>
      <c r="B133" s="26"/>
      <c r="C133" s="26"/>
      <c r="D133" s="26"/>
      <c r="E133" s="26"/>
      <c r="F133" s="26"/>
      <c r="G133" s="12">
        <f>SUM(G132:G132)</f>
        <v>6000</v>
      </c>
    </row>
    <row r="134" spans="1:7" ht="24.95" customHeight="1" x14ac:dyDescent="0.15"/>
    <row r="135" spans="1:7" ht="20.100000000000001" customHeight="1" x14ac:dyDescent="0.15">
      <c r="A135" s="27" t="s">
        <v>466</v>
      </c>
      <c r="B135" s="27"/>
      <c r="C135" s="28" t="s">
        <v>284</v>
      </c>
      <c r="D135" s="28"/>
      <c r="E135" s="28"/>
      <c r="F135" s="28"/>
      <c r="G135" s="28"/>
    </row>
    <row r="136" spans="1:7" ht="20.100000000000001" customHeight="1" x14ac:dyDescent="0.15">
      <c r="A136" s="27" t="s">
        <v>467</v>
      </c>
      <c r="B136" s="27"/>
      <c r="C136" s="28" t="s">
        <v>468</v>
      </c>
      <c r="D136" s="28"/>
      <c r="E136" s="28"/>
      <c r="F136" s="28"/>
      <c r="G136" s="28"/>
    </row>
    <row r="137" spans="1:7" ht="15" customHeight="1" x14ac:dyDescent="0.15"/>
    <row r="138" spans="1:7" ht="24.95" customHeight="1" x14ac:dyDescent="0.15">
      <c r="A138" s="19" t="s">
        <v>852</v>
      </c>
      <c r="B138" s="19"/>
      <c r="C138" s="19"/>
      <c r="D138" s="19"/>
      <c r="E138" s="19"/>
      <c r="F138" s="19"/>
      <c r="G138" s="19"/>
    </row>
    <row r="139" spans="1:7" ht="15" customHeight="1" x14ac:dyDescent="0.15"/>
    <row r="140" spans="1:7" ht="50.1" customHeight="1" x14ac:dyDescent="0.15">
      <c r="A140" s="6" t="s">
        <v>377</v>
      </c>
      <c r="B140" s="16" t="s">
        <v>724</v>
      </c>
      <c r="C140" s="16"/>
      <c r="D140" s="6" t="s">
        <v>844</v>
      </c>
      <c r="E140" s="6" t="s">
        <v>845</v>
      </c>
      <c r="F140" s="6" t="s">
        <v>846</v>
      </c>
      <c r="G140" s="6" t="s">
        <v>847</v>
      </c>
    </row>
    <row r="141" spans="1:7" ht="15" customHeight="1" x14ac:dyDescent="0.15">
      <c r="A141" s="6">
        <v>1</v>
      </c>
      <c r="B141" s="16">
        <v>2</v>
      </c>
      <c r="C141" s="16"/>
      <c r="D141" s="6">
        <v>3</v>
      </c>
      <c r="E141" s="6">
        <v>4</v>
      </c>
      <c r="F141" s="6">
        <v>5</v>
      </c>
      <c r="G141" s="6">
        <v>6</v>
      </c>
    </row>
    <row r="142" spans="1:7" ht="60" customHeight="1" x14ac:dyDescent="0.15">
      <c r="A142" s="6" t="s">
        <v>571</v>
      </c>
      <c r="B142" s="18" t="s">
        <v>905</v>
      </c>
      <c r="C142" s="18"/>
      <c r="D142" s="6" t="s">
        <v>849</v>
      </c>
      <c r="E142" s="10">
        <v>5</v>
      </c>
      <c r="F142" s="10">
        <v>4083.4659999999999</v>
      </c>
      <c r="G142" s="10">
        <v>20417.330000000002</v>
      </c>
    </row>
    <row r="143" spans="1:7" ht="99.95" customHeight="1" x14ac:dyDescent="0.15">
      <c r="A143" s="6" t="s">
        <v>573</v>
      </c>
      <c r="B143" s="18" t="s">
        <v>906</v>
      </c>
      <c r="C143" s="18"/>
      <c r="D143" s="6" t="s">
        <v>442</v>
      </c>
      <c r="E143" s="10">
        <v>56</v>
      </c>
      <c r="F143" s="10">
        <v>1628.6875</v>
      </c>
      <c r="G143" s="10">
        <v>91206.5</v>
      </c>
    </row>
    <row r="144" spans="1:7" ht="80.099999999999994" customHeight="1" x14ac:dyDescent="0.15">
      <c r="A144" s="6" t="s">
        <v>575</v>
      </c>
      <c r="B144" s="18" t="s">
        <v>907</v>
      </c>
      <c r="C144" s="18"/>
      <c r="D144" s="6" t="s">
        <v>908</v>
      </c>
      <c r="E144" s="10">
        <v>200</v>
      </c>
      <c r="F144" s="10">
        <v>7347.3119999999999</v>
      </c>
      <c r="G144" s="10">
        <v>1469462.4</v>
      </c>
    </row>
    <row r="145" spans="1:7" ht="99.95" customHeight="1" x14ac:dyDescent="0.15">
      <c r="A145" s="6" t="s">
        <v>577</v>
      </c>
      <c r="B145" s="18" t="s">
        <v>909</v>
      </c>
      <c r="C145" s="18"/>
      <c r="D145" s="6" t="s">
        <v>442</v>
      </c>
      <c r="E145" s="10">
        <v>50</v>
      </c>
      <c r="F145" s="10">
        <v>8588.2857000000004</v>
      </c>
      <c r="G145" s="10">
        <v>429414.29</v>
      </c>
    </row>
    <row r="146" spans="1:7" ht="80.099999999999994" customHeight="1" x14ac:dyDescent="0.15">
      <c r="A146" s="6" t="s">
        <v>488</v>
      </c>
      <c r="B146" s="18" t="s">
        <v>910</v>
      </c>
      <c r="C146" s="18"/>
      <c r="D146" s="6" t="s">
        <v>849</v>
      </c>
      <c r="E146" s="10">
        <v>1000</v>
      </c>
      <c r="F146" s="10">
        <v>4779.3739100000003</v>
      </c>
      <c r="G146" s="10">
        <v>4779373.91</v>
      </c>
    </row>
    <row r="147" spans="1:7" ht="80.099999999999994" customHeight="1" x14ac:dyDescent="0.15">
      <c r="A147" s="6" t="s">
        <v>802</v>
      </c>
      <c r="B147" s="18" t="s">
        <v>911</v>
      </c>
      <c r="C147" s="18"/>
      <c r="D147" s="6" t="s">
        <v>849</v>
      </c>
      <c r="E147" s="10">
        <v>1000</v>
      </c>
      <c r="F147" s="10">
        <v>18167.219270000001</v>
      </c>
      <c r="G147" s="10">
        <v>18167219.27</v>
      </c>
    </row>
    <row r="148" spans="1:7" ht="60" customHeight="1" x14ac:dyDescent="0.15">
      <c r="A148" s="6" t="s">
        <v>912</v>
      </c>
      <c r="B148" s="18" t="s">
        <v>913</v>
      </c>
      <c r="C148" s="18"/>
      <c r="D148" s="6" t="s">
        <v>849</v>
      </c>
      <c r="E148" s="10">
        <v>100</v>
      </c>
      <c r="F148" s="10">
        <v>30180.101900000001</v>
      </c>
      <c r="G148" s="10">
        <v>3018010.19</v>
      </c>
    </row>
    <row r="149" spans="1:7" ht="39.950000000000003" customHeight="1" x14ac:dyDescent="0.15">
      <c r="A149" s="6" t="s">
        <v>914</v>
      </c>
      <c r="B149" s="18" t="s">
        <v>915</v>
      </c>
      <c r="C149" s="18"/>
      <c r="D149" s="6" t="s">
        <v>849</v>
      </c>
      <c r="E149" s="10">
        <v>2000</v>
      </c>
      <c r="F149" s="10">
        <v>5494.7569450000001</v>
      </c>
      <c r="G149" s="10">
        <v>10989513.890000001</v>
      </c>
    </row>
    <row r="150" spans="1:7" ht="39.950000000000003" customHeight="1" x14ac:dyDescent="0.15">
      <c r="A150" s="6" t="s">
        <v>916</v>
      </c>
      <c r="B150" s="18" t="s">
        <v>917</v>
      </c>
      <c r="C150" s="18"/>
      <c r="D150" s="6" t="s">
        <v>442</v>
      </c>
      <c r="E150" s="10">
        <v>1</v>
      </c>
      <c r="F150" s="10">
        <v>32500</v>
      </c>
      <c r="G150" s="10">
        <v>32500</v>
      </c>
    </row>
    <row r="151" spans="1:7" ht="39.950000000000003" customHeight="1" x14ac:dyDescent="0.15">
      <c r="A151" s="6" t="s">
        <v>916</v>
      </c>
      <c r="B151" s="18" t="s">
        <v>918</v>
      </c>
      <c r="C151" s="18"/>
      <c r="D151" s="6" t="s">
        <v>442</v>
      </c>
      <c r="E151" s="10">
        <v>5</v>
      </c>
      <c r="F151" s="10">
        <v>53500</v>
      </c>
      <c r="G151" s="10">
        <v>267500</v>
      </c>
    </row>
    <row r="152" spans="1:7" ht="60" customHeight="1" x14ac:dyDescent="0.15">
      <c r="A152" s="6" t="s">
        <v>516</v>
      </c>
      <c r="B152" s="18" t="s">
        <v>919</v>
      </c>
      <c r="C152" s="18"/>
      <c r="D152" s="6" t="s">
        <v>442</v>
      </c>
      <c r="E152" s="10">
        <v>1</v>
      </c>
      <c r="F152" s="10">
        <v>432000</v>
      </c>
      <c r="G152" s="10">
        <v>432000</v>
      </c>
    </row>
    <row r="153" spans="1:7" ht="24.95" customHeight="1" x14ac:dyDescent="0.15">
      <c r="A153" s="26" t="s">
        <v>563</v>
      </c>
      <c r="B153" s="26"/>
      <c r="C153" s="26"/>
      <c r="D153" s="26"/>
      <c r="E153" s="26"/>
      <c r="F153" s="26"/>
      <c r="G153" s="12">
        <f>SUM(G142:G152)</f>
        <v>39696617.780000001</v>
      </c>
    </row>
    <row r="154" spans="1:7" ht="24.95" customHeight="1" x14ac:dyDescent="0.15"/>
    <row r="155" spans="1:7" ht="20.100000000000001" customHeight="1" x14ac:dyDescent="0.15">
      <c r="A155" s="27" t="s">
        <v>466</v>
      </c>
      <c r="B155" s="27"/>
      <c r="C155" s="28" t="s">
        <v>284</v>
      </c>
      <c r="D155" s="28"/>
      <c r="E155" s="28"/>
      <c r="F155" s="28"/>
      <c r="G155" s="28"/>
    </row>
    <row r="156" spans="1:7" ht="20.100000000000001" customHeight="1" x14ac:dyDescent="0.15">
      <c r="A156" s="27" t="s">
        <v>467</v>
      </c>
      <c r="B156" s="27"/>
      <c r="C156" s="28" t="s">
        <v>468</v>
      </c>
      <c r="D156" s="28"/>
      <c r="E156" s="28"/>
      <c r="F156" s="28"/>
      <c r="G156" s="28"/>
    </row>
    <row r="157" spans="1:7" ht="15" customHeight="1" x14ac:dyDescent="0.15"/>
    <row r="158" spans="1:7" ht="24.95" customHeight="1" x14ac:dyDescent="0.15">
      <c r="A158" s="19" t="s">
        <v>920</v>
      </c>
      <c r="B158" s="19"/>
      <c r="C158" s="19"/>
      <c r="D158" s="19"/>
      <c r="E158" s="19"/>
      <c r="F158" s="19"/>
      <c r="G158" s="19"/>
    </row>
    <row r="159" spans="1:7" ht="15" customHeight="1" x14ac:dyDescent="0.15"/>
    <row r="160" spans="1:7" ht="50.1" customHeight="1" x14ac:dyDescent="0.15">
      <c r="A160" s="6" t="s">
        <v>377</v>
      </c>
      <c r="B160" s="16" t="s">
        <v>724</v>
      </c>
      <c r="C160" s="16"/>
      <c r="D160" s="6" t="s">
        <v>844</v>
      </c>
      <c r="E160" s="6" t="s">
        <v>845</v>
      </c>
      <c r="F160" s="6" t="s">
        <v>846</v>
      </c>
      <c r="G160" s="6" t="s">
        <v>847</v>
      </c>
    </row>
    <row r="161" spans="1:7" ht="15" customHeight="1" x14ac:dyDescent="0.15">
      <c r="A161" s="6">
        <v>1</v>
      </c>
      <c r="B161" s="16">
        <v>2</v>
      </c>
      <c r="C161" s="16"/>
      <c r="D161" s="6">
        <v>3</v>
      </c>
      <c r="E161" s="6">
        <v>4</v>
      </c>
      <c r="F161" s="6">
        <v>5</v>
      </c>
      <c r="G161" s="6">
        <v>6</v>
      </c>
    </row>
    <row r="162" spans="1:7" ht="39.950000000000003" customHeight="1" x14ac:dyDescent="0.15">
      <c r="A162" s="6" t="s">
        <v>540</v>
      </c>
      <c r="B162" s="18" t="s">
        <v>921</v>
      </c>
      <c r="C162" s="18"/>
      <c r="D162" s="6" t="s">
        <v>849</v>
      </c>
      <c r="E162" s="10">
        <v>1</v>
      </c>
      <c r="F162" s="10">
        <v>1458350.39</v>
      </c>
      <c r="G162" s="10">
        <v>1458350.39</v>
      </c>
    </row>
    <row r="163" spans="1:7" ht="24.95" customHeight="1" x14ac:dyDescent="0.15">
      <c r="A163" s="26" t="s">
        <v>563</v>
      </c>
      <c r="B163" s="26"/>
      <c r="C163" s="26"/>
      <c r="D163" s="26"/>
      <c r="E163" s="26"/>
      <c r="F163" s="26"/>
      <c r="G163" s="12">
        <f>SUM(G162:G162)</f>
        <v>1458350.39</v>
      </c>
    </row>
    <row r="164" spans="1:7" ht="24.95" customHeight="1" x14ac:dyDescent="0.15"/>
    <row r="165" spans="1:7" ht="20.100000000000001" customHeight="1" x14ac:dyDescent="0.15">
      <c r="A165" s="27" t="s">
        <v>466</v>
      </c>
      <c r="B165" s="27"/>
      <c r="C165" s="28" t="s">
        <v>284</v>
      </c>
      <c r="D165" s="28"/>
      <c r="E165" s="28"/>
      <c r="F165" s="28"/>
      <c r="G165" s="28"/>
    </row>
    <row r="166" spans="1:7" ht="20.100000000000001" customHeight="1" x14ac:dyDescent="0.15">
      <c r="A166" s="27" t="s">
        <v>467</v>
      </c>
      <c r="B166" s="27"/>
      <c r="C166" s="28" t="s">
        <v>468</v>
      </c>
      <c r="D166" s="28"/>
      <c r="E166" s="28"/>
      <c r="F166" s="28"/>
      <c r="G166" s="28"/>
    </row>
    <row r="167" spans="1:7" ht="15" customHeight="1" x14ac:dyDescent="0.15"/>
    <row r="168" spans="1:7" ht="24.95" customHeight="1" x14ac:dyDescent="0.15">
      <c r="A168" s="19" t="s">
        <v>922</v>
      </c>
      <c r="B168" s="19"/>
      <c r="C168" s="19"/>
      <c r="D168" s="19"/>
      <c r="E168" s="19"/>
      <c r="F168" s="19"/>
      <c r="G168" s="19"/>
    </row>
    <row r="169" spans="1:7" ht="15" customHeight="1" x14ac:dyDescent="0.15"/>
    <row r="170" spans="1:7" ht="50.1" customHeight="1" x14ac:dyDescent="0.15">
      <c r="A170" s="6" t="s">
        <v>377</v>
      </c>
      <c r="B170" s="16" t="s">
        <v>724</v>
      </c>
      <c r="C170" s="16"/>
      <c r="D170" s="6" t="s">
        <v>844</v>
      </c>
      <c r="E170" s="6" t="s">
        <v>845</v>
      </c>
      <c r="F170" s="6" t="s">
        <v>846</v>
      </c>
      <c r="G170" s="6" t="s">
        <v>847</v>
      </c>
    </row>
    <row r="171" spans="1:7" ht="15" customHeight="1" x14ac:dyDescent="0.15">
      <c r="A171" s="6">
        <v>1</v>
      </c>
      <c r="B171" s="16">
        <v>2</v>
      </c>
      <c r="C171" s="16"/>
      <c r="D171" s="6">
        <v>3</v>
      </c>
      <c r="E171" s="6">
        <v>4</v>
      </c>
      <c r="F171" s="6">
        <v>5</v>
      </c>
      <c r="G171" s="6">
        <v>6</v>
      </c>
    </row>
    <row r="172" spans="1:7" ht="24.95" customHeight="1" x14ac:dyDescent="0.15">
      <c r="A172" s="26" t="s">
        <v>563</v>
      </c>
      <c r="B172" s="26"/>
      <c r="C172" s="26"/>
      <c r="D172" s="26"/>
      <c r="E172" s="26"/>
      <c r="F172" s="26"/>
      <c r="G172" s="12"/>
    </row>
    <row r="173" spans="1:7" ht="24.95" customHeight="1" x14ac:dyDescent="0.15"/>
    <row r="174" spans="1:7" ht="20.100000000000001" customHeight="1" x14ac:dyDescent="0.15">
      <c r="A174" s="27" t="s">
        <v>466</v>
      </c>
      <c r="B174" s="27"/>
      <c r="C174" s="28" t="s">
        <v>284</v>
      </c>
      <c r="D174" s="28"/>
      <c r="E174" s="28"/>
      <c r="F174" s="28"/>
      <c r="G174" s="28"/>
    </row>
    <row r="175" spans="1:7" ht="20.100000000000001" customHeight="1" x14ac:dyDescent="0.15">
      <c r="A175" s="27" t="s">
        <v>467</v>
      </c>
      <c r="B175" s="27"/>
      <c r="C175" s="28" t="s">
        <v>468</v>
      </c>
      <c r="D175" s="28"/>
      <c r="E175" s="28"/>
      <c r="F175" s="28"/>
      <c r="G175" s="28"/>
    </row>
    <row r="176" spans="1:7" ht="15" customHeight="1" x14ac:dyDescent="0.15"/>
    <row r="177" spans="1:7" ht="24.95" customHeight="1" x14ac:dyDescent="0.15">
      <c r="A177" s="19" t="s">
        <v>923</v>
      </c>
      <c r="B177" s="19"/>
      <c r="C177" s="19"/>
      <c r="D177" s="19"/>
      <c r="E177" s="19"/>
      <c r="F177" s="19"/>
      <c r="G177" s="19"/>
    </row>
    <row r="178" spans="1:7" ht="15" customHeight="1" x14ac:dyDescent="0.15"/>
    <row r="179" spans="1:7" ht="50.1" customHeight="1" x14ac:dyDescent="0.15">
      <c r="A179" s="6" t="s">
        <v>377</v>
      </c>
      <c r="B179" s="16" t="s">
        <v>724</v>
      </c>
      <c r="C179" s="16"/>
      <c r="D179" s="6" t="s">
        <v>844</v>
      </c>
      <c r="E179" s="6" t="s">
        <v>845</v>
      </c>
      <c r="F179" s="6" t="s">
        <v>846</v>
      </c>
      <c r="G179" s="6" t="s">
        <v>847</v>
      </c>
    </row>
    <row r="180" spans="1:7" ht="15" customHeight="1" x14ac:dyDescent="0.15">
      <c r="A180" s="6">
        <v>1</v>
      </c>
      <c r="B180" s="16">
        <v>2</v>
      </c>
      <c r="C180" s="16"/>
      <c r="D180" s="6">
        <v>3</v>
      </c>
      <c r="E180" s="6">
        <v>4</v>
      </c>
      <c r="F180" s="6">
        <v>5</v>
      </c>
      <c r="G180" s="6">
        <v>6</v>
      </c>
    </row>
    <row r="181" spans="1:7" ht="60" customHeight="1" x14ac:dyDescent="0.15">
      <c r="A181" s="6" t="s">
        <v>579</v>
      </c>
      <c r="B181" s="18" t="s">
        <v>924</v>
      </c>
      <c r="C181" s="18"/>
      <c r="D181" s="6" t="s">
        <v>442</v>
      </c>
      <c r="E181" s="10">
        <v>10000</v>
      </c>
      <c r="F181" s="10">
        <v>350</v>
      </c>
      <c r="G181" s="10">
        <v>3500000</v>
      </c>
    </row>
    <row r="182" spans="1:7" ht="24.95" customHeight="1" x14ac:dyDescent="0.15">
      <c r="A182" s="26" t="s">
        <v>563</v>
      </c>
      <c r="B182" s="26"/>
      <c r="C182" s="26"/>
      <c r="D182" s="26"/>
      <c r="E182" s="26"/>
      <c r="F182" s="26"/>
      <c r="G182" s="12">
        <f>SUM(G181:G181)</f>
        <v>3500000</v>
      </c>
    </row>
    <row r="183" spans="1:7" ht="24.95" customHeight="1" x14ac:dyDescent="0.15"/>
    <row r="184" spans="1:7" ht="20.100000000000001" customHeight="1" x14ac:dyDescent="0.15">
      <c r="A184" s="27" t="s">
        <v>466</v>
      </c>
      <c r="B184" s="27"/>
      <c r="C184" s="28" t="s">
        <v>284</v>
      </c>
      <c r="D184" s="28"/>
      <c r="E184" s="28"/>
      <c r="F184" s="28"/>
      <c r="G184" s="28"/>
    </row>
    <row r="185" spans="1:7" ht="20.100000000000001" customHeight="1" x14ac:dyDescent="0.15">
      <c r="A185" s="27" t="s">
        <v>467</v>
      </c>
      <c r="B185" s="27"/>
      <c r="C185" s="28" t="s">
        <v>468</v>
      </c>
      <c r="D185" s="28"/>
      <c r="E185" s="28"/>
      <c r="F185" s="28"/>
      <c r="G185" s="28"/>
    </row>
    <row r="186" spans="1:7" ht="15" customHeight="1" x14ac:dyDescent="0.15"/>
    <row r="187" spans="1:7" ht="24.95" customHeight="1" x14ac:dyDescent="0.15">
      <c r="A187" s="19" t="s">
        <v>925</v>
      </c>
      <c r="B187" s="19"/>
      <c r="C187" s="19"/>
      <c r="D187" s="19"/>
      <c r="E187" s="19"/>
      <c r="F187" s="19"/>
      <c r="G187" s="19"/>
    </row>
    <row r="188" spans="1:7" ht="15" customHeight="1" x14ac:dyDescent="0.15"/>
    <row r="189" spans="1:7" ht="50.1" customHeight="1" x14ac:dyDescent="0.15">
      <c r="A189" s="6" t="s">
        <v>377</v>
      </c>
      <c r="B189" s="16" t="s">
        <v>724</v>
      </c>
      <c r="C189" s="16"/>
      <c r="D189" s="6" t="s">
        <v>844</v>
      </c>
      <c r="E189" s="6" t="s">
        <v>845</v>
      </c>
      <c r="F189" s="6" t="s">
        <v>846</v>
      </c>
      <c r="G189" s="6" t="s">
        <v>847</v>
      </c>
    </row>
    <row r="190" spans="1:7" ht="15" customHeight="1" x14ac:dyDescent="0.15">
      <c r="A190" s="6">
        <v>1</v>
      </c>
      <c r="B190" s="16">
        <v>2</v>
      </c>
      <c r="C190" s="16"/>
      <c r="D190" s="6">
        <v>3</v>
      </c>
      <c r="E190" s="6">
        <v>4</v>
      </c>
      <c r="F190" s="6">
        <v>5</v>
      </c>
      <c r="G190" s="6">
        <v>6</v>
      </c>
    </row>
    <row r="191" spans="1:7" ht="60" customHeight="1" x14ac:dyDescent="0.15">
      <c r="A191" s="6" t="s">
        <v>581</v>
      </c>
      <c r="B191" s="18" t="s">
        <v>926</v>
      </c>
      <c r="C191" s="18"/>
      <c r="D191" s="6" t="s">
        <v>442</v>
      </c>
      <c r="E191" s="10">
        <v>1000</v>
      </c>
      <c r="F191" s="10">
        <v>27</v>
      </c>
      <c r="G191" s="10">
        <v>27000</v>
      </c>
    </row>
    <row r="192" spans="1:7" ht="60" customHeight="1" x14ac:dyDescent="0.15">
      <c r="A192" s="6" t="s">
        <v>581</v>
      </c>
      <c r="B192" s="18" t="s">
        <v>926</v>
      </c>
      <c r="C192" s="18"/>
      <c r="D192" s="6" t="s">
        <v>442</v>
      </c>
      <c r="E192" s="10">
        <v>5</v>
      </c>
      <c r="F192" s="10">
        <v>337.5</v>
      </c>
      <c r="G192" s="10">
        <v>1687.5</v>
      </c>
    </row>
    <row r="193" spans="1:7" ht="39.950000000000003" customHeight="1" x14ac:dyDescent="0.15">
      <c r="A193" s="6" t="s">
        <v>603</v>
      </c>
      <c r="B193" s="18" t="s">
        <v>927</v>
      </c>
      <c r="C193" s="18"/>
      <c r="D193" s="6" t="s">
        <v>442</v>
      </c>
      <c r="E193" s="10">
        <v>10000</v>
      </c>
      <c r="F193" s="10">
        <v>327.40627699999999</v>
      </c>
      <c r="G193" s="10">
        <v>3274062.77</v>
      </c>
    </row>
    <row r="194" spans="1:7" ht="39.950000000000003" customHeight="1" x14ac:dyDescent="0.15">
      <c r="A194" s="6" t="s">
        <v>928</v>
      </c>
      <c r="B194" s="18" t="s">
        <v>929</v>
      </c>
      <c r="C194" s="18"/>
      <c r="D194" s="6" t="s">
        <v>849</v>
      </c>
      <c r="E194" s="10">
        <v>12</v>
      </c>
      <c r="F194" s="10">
        <v>31.39</v>
      </c>
      <c r="G194" s="10">
        <v>376.68</v>
      </c>
    </row>
    <row r="195" spans="1:7" ht="60" customHeight="1" x14ac:dyDescent="0.15">
      <c r="A195" s="6" t="s">
        <v>928</v>
      </c>
      <c r="B195" s="18" t="s">
        <v>930</v>
      </c>
      <c r="C195" s="18"/>
      <c r="D195" s="6" t="s">
        <v>849</v>
      </c>
      <c r="E195" s="10">
        <v>100</v>
      </c>
      <c r="F195" s="10">
        <v>139.47</v>
      </c>
      <c r="G195" s="10">
        <v>13947</v>
      </c>
    </row>
    <row r="196" spans="1:7" ht="60" customHeight="1" x14ac:dyDescent="0.15">
      <c r="A196" s="6" t="s">
        <v>928</v>
      </c>
      <c r="B196" s="18" t="s">
        <v>931</v>
      </c>
      <c r="C196" s="18"/>
      <c r="D196" s="6" t="s">
        <v>849</v>
      </c>
      <c r="E196" s="10">
        <v>1200</v>
      </c>
      <c r="F196" s="10">
        <v>2.19</v>
      </c>
      <c r="G196" s="10">
        <v>2628</v>
      </c>
    </row>
    <row r="197" spans="1:7" ht="60" customHeight="1" x14ac:dyDescent="0.15">
      <c r="A197" s="6" t="s">
        <v>928</v>
      </c>
      <c r="B197" s="18" t="s">
        <v>932</v>
      </c>
      <c r="C197" s="18"/>
      <c r="D197" s="6" t="s">
        <v>849</v>
      </c>
      <c r="E197" s="10">
        <v>10</v>
      </c>
      <c r="F197" s="10">
        <v>7027.5</v>
      </c>
      <c r="G197" s="10">
        <v>70275</v>
      </c>
    </row>
    <row r="198" spans="1:7" ht="39.950000000000003" customHeight="1" x14ac:dyDescent="0.15">
      <c r="A198" s="6" t="s">
        <v>928</v>
      </c>
      <c r="B198" s="18" t="s">
        <v>933</v>
      </c>
      <c r="C198" s="18"/>
      <c r="D198" s="6" t="s">
        <v>849</v>
      </c>
      <c r="E198" s="10">
        <v>550</v>
      </c>
      <c r="F198" s="10">
        <v>53.4</v>
      </c>
      <c r="G198" s="10">
        <v>29370</v>
      </c>
    </row>
    <row r="199" spans="1:7" ht="60" customHeight="1" x14ac:dyDescent="0.15">
      <c r="A199" s="6" t="s">
        <v>928</v>
      </c>
      <c r="B199" s="18" t="s">
        <v>934</v>
      </c>
      <c r="C199" s="18"/>
      <c r="D199" s="6" t="s">
        <v>849</v>
      </c>
      <c r="E199" s="10">
        <v>8</v>
      </c>
      <c r="F199" s="10">
        <v>532.77</v>
      </c>
      <c r="G199" s="10">
        <v>4262.16</v>
      </c>
    </row>
    <row r="200" spans="1:7" ht="39.950000000000003" customHeight="1" x14ac:dyDescent="0.15">
      <c r="A200" s="6" t="s">
        <v>928</v>
      </c>
      <c r="B200" s="18" t="s">
        <v>935</v>
      </c>
      <c r="C200" s="18"/>
      <c r="D200" s="6" t="s">
        <v>849</v>
      </c>
      <c r="E200" s="10">
        <v>300</v>
      </c>
      <c r="F200" s="10">
        <v>77.11</v>
      </c>
      <c r="G200" s="10">
        <v>23133</v>
      </c>
    </row>
    <row r="201" spans="1:7" ht="39.950000000000003" customHeight="1" x14ac:dyDescent="0.15">
      <c r="A201" s="6" t="s">
        <v>928</v>
      </c>
      <c r="B201" s="18" t="s">
        <v>936</v>
      </c>
      <c r="C201" s="18"/>
      <c r="D201" s="6" t="s">
        <v>849</v>
      </c>
      <c r="E201" s="10">
        <v>70</v>
      </c>
      <c r="F201" s="10">
        <v>651.51</v>
      </c>
      <c r="G201" s="10">
        <v>45605.7</v>
      </c>
    </row>
    <row r="202" spans="1:7" ht="60" customHeight="1" x14ac:dyDescent="0.15">
      <c r="A202" s="6" t="s">
        <v>928</v>
      </c>
      <c r="B202" s="18" t="s">
        <v>937</v>
      </c>
      <c r="C202" s="18"/>
      <c r="D202" s="6" t="s">
        <v>849</v>
      </c>
      <c r="E202" s="10">
        <v>60</v>
      </c>
      <c r="F202" s="10">
        <v>1619.58</v>
      </c>
      <c r="G202" s="10">
        <v>97174.8</v>
      </c>
    </row>
    <row r="203" spans="1:7" ht="60" customHeight="1" x14ac:dyDescent="0.15">
      <c r="A203" s="6" t="s">
        <v>928</v>
      </c>
      <c r="B203" s="18" t="s">
        <v>938</v>
      </c>
      <c r="C203" s="18"/>
      <c r="D203" s="6" t="s">
        <v>849</v>
      </c>
      <c r="E203" s="10">
        <v>100</v>
      </c>
      <c r="F203" s="10">
        <v>207.34</v>
      </c>
      <c r="G203" s="10">
        <v>20734</v>
      </c>
    </row>
    <row r="204" spans="1:7" ht="39.950000000000003" customHeight="1" x14ac:dyDescent="0.15">
      <c r="A204" s="6" t="s">
        <v>928</v>
      </c>
      <c r="B204" s="18" t="s">
        <v>939</v>
      </c>
      <c r="C204" s="18"/>
      <c r="D204" s="6" t="s">
        <v>849</v>
      </c>
      <c r="E204" s="10">
        <v>50</v>
      </c>
      <c r="F204" s="10">
        <v>283.37</v>
      </c>
      <c r="G204" s="10">
        <v>14168.5</v>
      </c>
    </row>
    <row r="205" spans="1:7" ht="60" customHeight="1" x14ac:dyDescent="0.15">
      <c r="A205" s="6" t="s">
        <v>928</v>
      </c>
      <c r="B205" s="18" t="s">
        <v>940</v>
      </c>
      <c r="C205" s="18"/>
      <c r="D205" s="6" t="s">
        <v>849</v>
      </c>
      <c r="E205" s="10">
        <v>4</v>
      </c>
      <c r="F205" s="10">
        <v>186.04</v>
      </c>
      <c r="G205" s="10">
        <v>744.16</v>
      </c>
    </row>
    <row r="206" spans="1:7" ht="39.950000000000003" customHeight="1" x14ac:dyDescent="0.15">
      <c r="A206" s="6" t="s">
        <v>928</v>
      </c>
      <c r="B206" s="18" t="s">
        <v>941</v>
      </c>
      <c r="C206" s="18"/>
      <c r="D206" s="6" t="s">
        <v>849</v>
      </c>
      <c r="E206" s="10">
        <v>10000</v>
      </c>
      <c r="F206" s="10">
        <v>83.351405999999997</v>
      </c>
      <c r="G206" s="10">
        <v>833514.06</v>
      </c>
    </row>
    <row r="207" spans="1:7" ht="60" customHeight="1" x14ac:dyDescent="0.15">
      <c r="A207" s="6" t="s">
        <v>928</v>
      </c>
      <c r="B207" s="18" t="s">
        <v>942</v>
      </c>
      <c r="C207" s="18"/>
      <c r="D207" s="6" t="s">
        <v>849</v>
      </c>
      <c r="E207" s="10">
        <v>2</v>
      </c>
      <c r="F207" s="10">
        <v>1054.5</v>
      </c>
      <c r="G207" s="10">
        <v>2109</v>
      </c>
    </row>
    <row r="208" spans="1:7" ht="60" customHeight="1" x14ac:dyDescent="0.15">
      <c r="A208" s="6" t="s">
        <v>928</v>
      </c>
      <c r="B208" s="18" t="s">
        <v>943</v>
      </c>
      <c r="C208" s="18"/>
      <c r="D208" s="6" t="s">
        <v>849</v>
      </c>
      <c r="E208" s="10">
        <v>12</v>
      </c>
      <c r="F208" s="10">
        <v>64.72</v>
      </c>
      <c r="G208" s="10">
        <v>776.64</v>
      </c>
    </row>
    <row r="209" spans="1:7" ht="60" customHeight="1" x14ac:dyDescent="0.15">
      <c r="A209" s="6" t="s">
        <v>928</v>
      </c>
      <c r="B209" s="18" t="s">
        <v>944</v>
      </c>
      <c r="C209" s="18"/>
      <c r="D209" s="6" t="s">
        <v>849</v>
      </c>
      <c r="E209" s="10">
        <v>140</v>
      </c>
      <c r="F209" s="10">
        <v>46.74</v>
      </c>
      <c r="G209" s="10">
        <v>6543.6</v>
      </c>
    </row>
    <row r="210" spans="1:7" ht="39.950000000000003" customHeight="1" x14ac:dyDescent="0.15">
      <c r="A210" s="6" t="s">
        <v>928</v>
      </c>
      <c r="B210" s="18" t="s">
        <v>945</v>
      </c>
      <c r="C210" s="18"/>
      <c r="D210" s="6" t="s">
        <v>849</v>
      </c>
      <c r="E210" s="10">
        <v>60</v>
      </c>
      <c r="F210" s="10">
        <v>42.87</v>
      </c>
      <c r="G210" s="10">
        <v>2572.1999999999998</v>
      </c>
    </row>
    <row r="211" spans="1:7" ht="24.95" customHeight="1" x14ac:dyDescent="0.15">
      <c r="A211" s="26" t="s">
        <v>563</v>
      </c>
      <c r="B211" s="26"/>
      <c r="C211" s="26"/>
      <c r="D211" s="26"/>
      <c r="E211" s="26"/>
      <c r="F211" s="26"/>
      <c r="G211" s="12">
        <f>SUM(G191:G210)</f>
        <v>4470684.7699999996</v>
      </c>
    </row>
    <row r="212" spans="1:7" ht="24.95" customHeight="1" x14ac:dyDescent="0.15"/>
    <row r="213" spans="1:7" ht="20.100000000000001" customHeight="1" x14ac:dyDescent="0.15">
      <c r="A213" s="27" t="s">
        <v>466</v>
      </c>
      <c r="B213" s="27"/>
      <c r="C213" s="28" t="s">
        <v>284</v>
      </c>
      <c r="D213" s="28"/>
      <c r="E213" s="28"/>
      <c r="F213" s="28"/>
      <c r="G213" s="28"/>
    </row>
    <row r="214" spans="1:7" ht="20.100000000000001" customHeight="1" x14ac:dyDescent="0.15">
      <c r="A214" s="27" t="s">
        <v>467</v>
      </c>
      <c r="B214" s="27"/>
      <c r="C214" s="28" t="s">
        <v>566</v>
      </c>
      <c r="D214" s="28"/>
      <c r="E214" s="28"/>
      <c r="F214" s="28"/>
      <c r="G214" s="28"/>
    </row>
    <row r="215" spans="1:7" ht="15" customHeight="1" x14ac:dyDescent="0.15"/>
    <row r="216" spans="1:7" ht="24.95" customHeight="1" x14ac:dyDescent="0.15">
      <c r="A216" s="19" t="s">
        <v>854</v>
      </c>
      <c r="B216" s="19"/>
      <c r="C216" s="19"/>
      <c r="D216" s="19"/>
      <c r="E216" s="19"/>
      <c r="F216" s="19"/>
      <c r="G216" s="19"/>
    </row>
    <row r="217" spans="1:7" ht="15" customHeight="1" x14ac:dyDescent="0.15"/>
    <row r="218" spans="1:7" ht="50.1" customHeight="1" x14ac:dyDescent="0.15">
      <c r="A218" s="6" t="s">
        <v>377</v>
      </c>
      <c r="B218" s="16" t="s">
        <v>724</v>
      </c>
      <c r="C218" s="16"/>
      <c r="D218" s="6" t="s">
        <v>844</v>
      </c>
      <c r="E218" s="6" t="s">
        <v>845</v>
      </c>
      <c r="F218" s="6" t="s">
        <v>846</v>
      </c>
      <c r="G218" s="6" t="s">
        <v>847</v>
      </c>
    </row>
    <row r="219" spans="1:7" ht="15" customHeight="1" x14ac:dyDescent="0.15">
      <c r="A219" s="6">
        <v>1</v>
      </c>
      <c r="B219" s="16">
        <v>2</v>
      </c>
      <c r="C219" s="16"/>
      <c r="D219" s="6">
        <v>3</v>
      </c>
      <c r="E219" s="6">
        <v>4</v>
      </c>
      <c r="F219" s="6">
        <v>5</v>
      </c>
      <c r="G219" s="6">
        <v>6</v>
      </c>
    </row>
    <row r="220" spans="1:7" ht="39.950000000000003" customHeight="1" x14ac:dyDescent="0.15">
      <c r="A220" s="6" t="s">
        <v>794</v>
      </c>
      <c r="B220" s="18" t="s">
        <v>946</v>
      </c>
      <c r="C220" s="18"/>
      <c r="D220" s="6" t="s">
        <v>442</v>
      </c>
      <c r="E220" s="10">
        <v>12</v>
      </c>
      <c r="F220" s="10">
        <v>85730.333333000002</v>
      </c>
      <c r="G220" s="10">
        <v>1028764</v>
      </c>
    </row>
    <row r="221" spans="1:7" ht="60" customHeight="1" x14ac:dyDescent="0.15">
      <c r="A221" s="6" t="s">
        <v>669</v>
      </c>
      <c r="B221" s="18" t="s">
        <v>947</v>
      </c>
      <c r="C221" s="18"/>
      <c r="D221" s="6" t="s">
        <v>442</v>
      </c>
      <c r="E221" s="10">
        <v>12</v>
      </c>
      <c r="F221" s="10">
        <v>23936.333332999999</v>
      </c>
      <c r="G221" s="10">
        <v>287236</v>
      </c>
    </row>
    <row r="222" spans="1:7" ht="24.95" customHeight="1" x14ac:dyDescent="0.15">
      <c r="A222" s="26" t="s">
        <v>563</v>
      </c>
      <c r="B222" s="26"/>
      <c r="C222" s="26"/>
      <c r="D222" s="26"/>
      <c r="E222" s="26"/>
      <c r="F222" s="26"/>
      <c r="G222" s="12">
        <f>SUM(G220:G221)</f>
        <v>1316000</v>
      </c>
    </row>
    <row r="223" spans="1:7" ht="24.95" customHeight="1" x14ac:dyDescent="0.15"/>
    <row r="224" spans="1:7" ht="20.100000000000001" customHeight="1" x14ac:dyDescent="0.15">
      <c r="A224" s="27" t="s">
        <v>466</v>
      </c>
      <c r="B224" s="27"/>
      <c r="C224" s="28" t="s">
        <v>284</v>
      </c>
      <c r="D224" s="28"/>
      <c r="E224" s="28"/>
      <c r="F224" s="28"/>
      <c r="G224" s="28"/>
    </row>
    <row r="225" spans="1:7" ht="20.100000000000001" customHeight="1" x14ac:dyDescent="0.15">
      <c r="A225" s="27" t="s">
        <v>467</v>
      </c>
      <c r="B225" s="27"/>
      <c r="C225" s="28" t="s">
        <v>566</v>
      </c>
      <c r="D225" s="28"/>
      <c r="E225" s="28"/>
      <c r="F225" s="28"/>
      <c r="G225" s="28"/>
    </row>
    <row r="226" spans="1:7" ht="15" customHeight="1" x14ac:dyDescent="0.15"/>
    <row r="227" spans="1:7" ht="24.95" customHeight="1" x14ac:dyDescent="0.15">
      <c r="A227" s="19" t="s">
        <v>857</v>
      </c>
      <c r="B227" s="19"/>
      <c r="C227" s="19"/>
      <c r="D227" s="19"/>
      <c r="E227" s="19"/>
      <c r="F227" s="19"/>
      <c r="G227" s="19"/>
    </row>
    <row r="228" spans="1:7" ht="15" customHeight="1" x14ac:dyDescent="0.15"/>
    <row r="229" spans="1:7" ht="50.1" customHeight="1" x14ac:dyDescent="0.15">
      <c r="A229" s="6" t="s">
        <v>377</v>
      </c>
      <c r="B229" s="16" t="s">
        <v>724</v>
      </c>
      <c r="C229" s="16"/>
      <c r="D229" s="6" t="s">
        <v>844</v>
      </c>
      <c r="E229" s="6" t="s">
        <v>845</v>
      </c>
      <c r="F229" s="6" t="s">
        <v>846</v>
      </c>
      <c r="G229" s="6" t="s">
        <v>847</v>
      </c>
    </row>
    <row r="230" spans="1:7" ht="15" customHeight="1" x14ac:dyDescent="0.15">
      <c r="A230" s="6">
        <v>1</v>
      </c>
      <c r="B230" s="16">
        <v>2</v>
      </c>
      <c r="C230" s="16"/>
      <c r="D230" s="6">
        <v>3</v>
      </c>
      <c r="E230" s="6">
        <v>4</v>
      </c>
      <c r="F230" s="6">
        <v>5</v>
      </c>
      <c r="G230" s="6">
        <v>6</v>
      </c>
    </row>
    <row r="231" spans="1:7" ht="80.099999999999994" customHeight="1" x14ac:dyDescent="0.15">
      <c r="A231" s="6" t="s">
        <v>479</v>
      </c>
      <c r="B231" s="18" t="s">
        <v>948</v>
      </c>
      <c r="C231" s="18"/>
      <c r="D231" s="6" t="s">
        <v>849</v>
      </c>
      <c r="E231" s="10">
        <v>466.720030216</v>
      </c>
      <c r="F231" s="10">
        <v>4236.1000000000004</v>
      </c>
      <c r="G231" s="10">
        <v>1977072.72</v>
      </c>
    </row>
    <row r="232" spans="1:7" ht="39.950000000000003" customHeight="1" x14ac:dyDescent="0.15">
      <c r="A232" s="6" t="s">
        <v>587</v>
      </c>
      <c r="B232" s="18" t="s">
        <v>949</v>
      </c>
      <c r="C232" s="18"/>
      <c r="D232" s="6" t="s">
        <v>849</v>
      </c>
      <c r="E232" s="10">
        <v>35635.836329099999</v>
      </c>
      <c r="F232" s="10">
        <v>45.896999999999998</v>
      </c>
      <c r="G232" s="10">
        <v>1635577.98</v>
      </c>
    </row>
    <row r="233" spans="1:7" ht="99.95" customHeight="1" x14ac:dyDescent="0.15">
      <c r="A233" s="6" t="s">
        <v>649</v>
      </c>
      <c r="B233" s="18" t="s">
        <v>860</v>
      </c>
      <c r="C233" s="18"/>
      <c r="D233" s="6" t="s">
        <v>442</v>
      </c>
      <c r="E233" s="10">
        <v>1860.02850358</v>
      </c>
      <c r="F233" s="10">
        <v>2494.2766310000002</v>
      </c>
      <c r="G233" s="10">
        <v>4639425.63</v>
      </c>
    </row>
    <row r="234" spans="1:7" ht="60" customHeight="1" x14ac:dyDescent="0.15">
      <c r="A234" s="6" t="s">
        <v>651</v>
      </c>
      <c r="B234" s="18" t="s">
        <v>950</v>
      </c>
      <c r="C234" s="18"/>
      <c r="D234" s="6" t="s">
        <v>442</v>
      </c>
      <c r="E234" s="10">
        <v>10528</v>
      </c>
      <c r="F234" s="10">
        <v>46.97</v>
      </c>
      <c r="G234" s="10">
        <v>494500.16</v>
      </c>
    </row>
    <row r="235" spans="1:7" ht="60" customHeight="1" x14ac:dyDescent="0.15">
      <c r="A235" s="6" t="s">
        <v>651</v>
      </c>
      <c r="B235" s="18" t="s">
        <v>951</v>
      </c>
      <c r="C235" s="18"/>
      <c r="D235" s="6" t="s">
        <v>442</v>
      </c>
      <c r="E235" s="10">
        <v>10528</v>
      </c>
      <c r="F235" s="10">
        <v>46.97</v>
      </c>
      <c r="G235" s="10">
        <v>494500.16</v>
      </c>
    </row>
    <row r="236" spans="1:7" ht="60" customHeight="1" x14ac:dyDescent="0.15">
      <c r="A236" s="6" t="s">
        <v>651</v>
      </c>
      <c r="B236" s="18" t="s">
        <v>952</v>
      </c>
      <c r="C236" s="18"/>
      <c r="D236" s="6" t="s">
        <v>442</v>
      </c>
      <c r="E236" s="10">
        <v>13037.4794549</v>
      </c>
      <c r="F236" s="10">
        <v>46.97</v>
      </c>
      <c r="G236" s="10">
        <v>612370.41</v>
      </c>
    </row>
    <row r="237" spans="1:7" ht="39.950000000000003" customHeight="1" x14ac:dyDescent="0.15">
      <c r="A237" s="6" t="s">
        <v>651</v>
      </c>
      <c r="B237" s="18" t="s">
        <v>953</v>
      </c>
      <c r="C237" s="18"/>
      <c r="D237" s="6" t="s">
        <v>442</v>
      </c>
      <c r="E237" s="10">
        <v>24020</v>
      </c>
      <c r="F237" s="10">
        <v>36.364510000000003</v>
      </c>
      <c r="G237" s="10">
        <v>873475.53</v>
      </c>
    </row>
    <row r="238" spans="1:7" ht="39.950000000000003" customHeight="1" x14ac:dyDescent="0.15">
      <c r="A238" s="6" t="s">
        <v>651</v>
      </c>
      <c r="B238" s="18" t="s">
        <v>953</v>
      </c>
      <c r="C238" s="18"/>
      <c r="D238" s="6" t="s">
        <v>442</v>
      </c>
      <c r="E238" s="10">
        <v>21527</v>
      </c>
      <c r="F238" s="10">
        <v>40.575809999999997</v>
      </c>
      <c r="G238" s="10">
        <v>873475.46</v>
      </c>
    </row>
    <row r="239" spans="1:7" ht="60" customHeight="1" x14ac:dyDescent="0.15">
      <c r="A239" s="6" t="s">
        <v>651</v>
      </c>
      <c r="B239" s="18" t="s">
        <v>954</v>
      </c>
      <c r="C239" s="18"/>
      <c r="D239" s="6" t="s">
        <v>442</v>
      </c>
      <c r="E239" s="10">
        <v>13037.486267800001</v>
      </c>
      <c r="F239" s="10">
        <v>46.97</v>
      </c>
      <c r="G239" s="10">
        <v>612370.73</v>
      </c>
    </row>
    <row r="240" spans="1:7" ht="24.95" customHeight="1" x14ac:dyDescent="0.15">
      <c r="A240" s="26" t="s">
        <v>563</v>
      </c>
      <c r="B240" s="26"/>
      <c r="C240" s="26"/>
      <c r="D240" s="26"/>
      <c r="E240" s="26"/>
      <c r="F240" s="26"/>
      <c r="G240" s="12">
        <f>SUM(G231:G239)</f>
        <v>12212768.780000001</v>
      </c>
    </row>
    <row r="241" spans="1:7" ht="24.95" customHeight="1" x14ac:dyDescent="0.15"/>
    <row r="242" spans="1:7" ht="20.100000000000001" customHeight="1" x14ac:dyDescent="0.15">
      <c r="A242" s="27" t="s">
        <v>466</v>
      </c>
      <c r="B242" s="27"/>
      <c r="C242" s="28" t="s">
        <v>284</v>
      </c>
      <c r="D242" s="28"/>
      <c r="E242" s="28"/>
      <c r="F242" s="28"/>
      <c r="G242" s="28"/>
    </row>
    <row r="243" spans="1:7" ht="20.100000000000001" customHeight="1" x14ac:dyDescent="0.15">
      <c r="A243" s="27" t="s">
        <v>467</v>
      </c>
      <c r="B243" s="27"/>
      <c r="C243" s="28" t="s">
        <v>566</v>
      </c>
      <c r="D243" s="28"/>
      <c r="E243" s="28"/>
      <c r="F243" s="28"/>
      <c r="G243" s="28"/>
    </row>
    <row r="244" spans="1:7" ht="15" customHeight="1" x14ac:dyDescent="0.15"/>
    <row r="245" spans="1:7" ht="24.95" customHeight="1" x14ac:dyDescent="0.15">
      <c r="A245" s="19" t="s">
        <v>843</v>
      </c>
      <c r="B245" s="19"/>
      <c r="C245" s="19"/>
      <c r="D245" s="19"/>
      <c r="E245" s="19"/>
      <c r="F245" s="19"/>
      <c r="G245" s="19"/>
    </row>
    <row r="246" spans="1:7" ht="15" customHeight="1" x14ac:dyDescent="0.15"/>
    <row r="247" spans="1:7" ht="50.1" customHeight="1" x14ac:dyDescent="0.15">
      <c r="A247" s="6" t="s">
        <v>377</v>
      </c>
      <c r="B247" s="16" t="s">
        <v>724</v>
      </c>
      <c r="C247" s="16"/>
      <c r="D247" s="6" t="s">
        <v>844</v>
      </c>
      <c r="E247" s="6" t="s">
        <v>845</v>
      </c>
      <c r="F247" s="6" t="s">
        <v>846</v>
      </c>
      <c r="G247" s="6" t="s">
        <v>847</v>
      </c>
    </row>
    <row r="248" spans="1:7" ht="15" customHeight="1" x14ac:dyDescent="0.15">
      <c r="A248" s="6">
        <v>1</v>
      </c>
      <c r="B248" s="16">
        <v>2</v>
      </c>
      <c r="C248" s="16"/>
      <c r="D248" s="6">
        <v>3</v>
      </c>
      <c r="E248" s="6">
        <v>4</v>
      </c>
      <c r="F248" s="6">
        <v>5</v>
      </c>
      <c r="G248" s="6">
        <v>6</v>
      </c>
    </row>
    <row r="249" spans="1:7" ht="80.099999999999994" customHeight="1" x14ac:dyDescent="0.15">
      <c r="A249" s="6" t="s">
        <v>483</v>
      </c>
      <c r="B249" s="18" t="s">
        <v>955</v>
      </c>
      <c r="C249" s="18"/>
      <c r="D249" s="6" t="s">
        <v>442</v>
      </c>
      <c r="E249" s="10">
        <v>1</v>
      </c>
      <c r="F249" s="10">
        <v>1035469</v>
      </c>
      <c r="G249" s="10">
        <v>1035469</v>
      </c>
    </row>
    <row r="250" spans="1:7" ht="80.099999999999994" customHeight="1" x14ac:dyDescent="0.15">
      <c r="A250" s="6" t="s">
        <v>583</v>
      </c>
      <c r="B250" s="18" t="s">
        <v>874</v>
      </c>
      <c r="C250" s="18"/>
      <c r="D250" s="6" t="s">
        <v>442</v>
      </c>
      <c r="E250" s="10">
        <v>12</v>
      </c>
      <c r="F250" s="10">
        <v>78959.91</v>
      </c>
      <c r="G250" s="10">
        <v>947518.92</v>
      </c>
    </row>
    <row r="251" spans="1:7" ht="60" customHeight="1" x14ac:dyDescent="0.15">
      <c r="A251" s="6" t="s">
        <v>490</v>
      </c>
      <c r="B251" s="18" t="s">
        <v>956</v>
      </c>
      <c r="C251" s="18"/>
      <c r="D251" s="6" t="s">
        <v>442</v>
      </c>
      <c r="E251" s="10">
        <v>12</v>
      </c>
      <c r="F251" s="10">
        <v>60689.875</v>
      </c>
      <c r="G251" s="10">
        <v>728278.5</v>
      </c>
    </row>
    <row r="252" spans="1:7" ht="60" customHeight="1" x14ac:dyDescent="0.15">
      <c r="A252" s="6" t="s">
        <v>597</v>
      </c>
      <c r="B252" s="18" t="s">
        <v>957</v>
      </c>
      <c r="C252" s="18"/>
      <c r="D252" s="6" t="s">
        <v>442</v>
      </c>
      <c r="E252" s="10">
        <v>12</v>
      </c>
      <c r="F252" s="10">
        <v>62500</v>
      </c>
      <c r="G252" s="10">
        <v>750000</v>
      </c>
    </row>
    <row r="253" spans="1:7" ht="120" customHeight="1" x14ac:dyDescent="0.15">
      <c r="A253" s="6" t="s">
        <v>762</v>
      </c>
      <c r="B253" s="18" t="s">
        <v>958</v>
      </c>
      <c r="C253" s="18"/>
      <c r="D253" s="6" t="s">
        <v>442</v>
      </c>
      <c r="E253" s="10">
        <v>12</v>
      </c>
      <c r="F253" s="10">
        <v>303391.73</v>
      </c>
      <c r="G253" s="10">
        <v>3640700.76</v>
      </c>
    </row>
    <row r="254" spans="1:7" ht="60" customHeight="1" x14ac:dyDescent="0.15">
      <c r="A254" s="6" t="s">
        <v>627</v>
      </c>
      <c r="B254" s="18" t="s">
        <v>959</v>
      </c>
      <c r="C254" s="18"/>
      <c r="D254" s="6" t="s">
        <v>442</v>
      </c>
      <c r="E254" s="10">
        <v>12</v>
      </c>
      <c r="F254" s="10">
        <v>13500</v>
      </c>
      <c r="G254" s="10">
        <v>162000</v>
      </c>
    </row>
    <row r="255" spans="1:7" ht="99.95" customHeight="1" x14ac:dyDescent="0.15">
      <c r="A255" s="6" t="s">
        <v>631</v>
      </c>
      <c r="B255" s="18" t="s">
        <v>960</v>
      </c>
      <c r="C255" s="18"/>
      <c r="D255" s="6" t="s">
        <v>442</v>
      </c>
      <c r="E255" s="10">
        <v>1</v>
      </c>
      <c r="F255" s="10">
        <v>10000000</v>
      </c>
      <c r="G255" s="10">
        <v>10000000</v>
      </c>
    </row>
    <row r="256" spans="1:7" ht="80.099999999999994" customHeight="1" x14ac:dyDescent="0.15">
      <c r="A256" s="6" t="s">
        <v>631</v>
      </c>
      <c r="B256" s="18" t="s">
        <v>961</v>
      </c>
      <c r="C256" s="18"/>
      <c r="D256" s="6" t="s">
        <v>442</v>
      </c>
      <c r="E256" s="10">
        <v>1</v>
      </c>
      <c r="F256" s="10">
        <v>10000000</v>
      </c>
      <c r="G256" s="10">
        <v>10000000</v>
      </c>
    </row>
    <row r="257" spans="1:7" ht="60" customHeight="1" x14ac:dyDescent="0.15">
      <c r="A257" s="6" t="s">
        <v>631</v>
      </c>
      <c r="B257" s="18" t="s">
        <v>962</v>
      </c>
      <c r="C257" s="18"/>
      <c r="D257" s="6" t="s">
        <v>442</v>
      </c>
      <c r="E257" s="10">
        <v>1</v>
      </c>
      <c r="F257" s="10">
        <v>5000000</v>
      </c>
      <c r="G257" s="10">
        <v>5000000</v>
      </c>
    </row>
    <row r="258" spans="1:7" ht="80.099999999999994" customHeight="1" x14ac:dyDescent="0.15">
      <c r="A258" s="6" t="s">
        <v>631</v>
      </c>
      <c r="B258" s="18" t="s">
        <v>963</v>
      </c>
      <c r="C258" s="18"/>
      <c r="D258" s="6" t="s">
        <v>442</v>
      </c>
      <c r="E258" s="10">
        <v>1</v>
      </c>
      <c r="F258" s="10">
        <v>4000000</v>
      </c>
      <c r="G258" s="10">
        <v>4000000</v>
      </c>
    </row>
    <row r="259" spans="1:7" ht="60" customHeight="1" x14ac:dyDescent="0.15">
      <c r="A259" s="6" t="s">
        <v>631</v>
      </c>
      <c r="B259" s="18" t="s">
        <v>964</v>
      </c>
      <c r="C259" s="18"/>
      <c r="D259" s="6" t="s">
        <v>442</v>
      </c>
      <c r="E259" s="10">
        <v>1</v>
      </c>
      <c r="F259" s="10">
        <v>10000000</v>
      </c>
      <c r="G259" s="10">
        <v>10000000</v>
      </c>
    </row>
    <row r="260" spans="1:7" ht="60" customHeight="1" x14ac:dyDescent="0.15">
      <c r="A260" s="6" t="s">
        <v>631</v>
      </c>
      <c r="B260" s="18" t="s">
        <v>965</v>
      </c>
      <c r="C260" s="18"/>
      <c r="D260" s="6" t="s">
        <v>442</v>
      </c>
      <c r="E260" s="10">
        <v>1</v>
      </c>
      <c r="F260" s="10">
        <v>15000000</v>
      </c>
      <c r="G260" s="10">
        <v>15000000</v>
      </c>
    </row>
    <row r="261" spans="1:7" ht="60" customHeight="1" x14ac:dyDescent="0.15">
      <c r="A261" s="6" t="s">
        <v>631</v>
      </c>
      <c r="B261" s="18" t="s">
        <v>966</v>
      </c>
      <c r="C261" s="18"/>
      <c r="D261" s="6" t="s">
        <v>442</v>
      </c>
      <c r="E261" s="10">
        <v>1</v>
      </c>
      <c r="F261" s="10">
        <v>10000000</v>
      </c>
      <c r="G261" s="10">
        <v>10000000</v>
      </c>
    </row>
    <row r="262" spans="1:7" ht="60" customHeight="1" x14ac:dyDescent="0.15">
      <c r="A262" s="6" t="s">
        <v>631</v>
      </c>
      <c r="B262" s="18" t="s">
        <v>967</v>
      </c>
      <c r="C262" s="18"/>
      <c r="D262" s="6" t="s">
        <v>442</v>
      </c>
      <c r="E262" s="10">
        <v>1</v>
      </c>
      <c r="F262" s="10">
        <v>7000000</v>
      </c>
      <c r="G262" s="10">
        <v>7000000</v>
      </c>
    </row>
    <row r="263" spans="1:7" ht="69.95" customHeight="1" x14ac:dyDescent="0.15">
      <c r="A263" s="6" t="s">
        <v>631</v>
      </c>
      <c r="B263" s="18" t="s">
        <v>968</v>
      </c>
      <c r="C263" s="18"/>
      <c r="D263" s="6" t="s">
        <v>442</v>
      </c>
      <c r="E263" s="10">
        <v>11</v>
      </c>
      <c r="F263" s="10">
        <v>2500000</v>
      </c>
      <c r="G263" s="10">
        <v>27500000</v>
      </c>
    </row>
    <row r="264" spans="1:7" ht="60" customHeight="1" x14ac:dyDescent="0.15">
      <c r="A264" s="6" t="s">
        <v>631</v>
      </c>
      <c r="B264" s="18" t="s">
        <v>969</v>
      </c>
      <c r="C264" s="18"/>
      <c r="D264" s="6" t="s">
        <v>442</v>
      </c>
      <c r="E264" s="10">
        <v>1</v>
      </c>
      <c r="F264" s="10">
        <v>15000000</v>
      </c>
      <c r="G264" s="10">
        <v>15000000</v>
      </c>
    </row>
    <row r="265" spans="1:7" ht="60" customHeight="1" x14ac:dyDescent="0.15">
      <c r="A265" s="6" t="s">
        <v>631</v>
      </c>
      <c r="B265" s="18" t="s">
        <v>970</v>
      </c>
      <c r="C265" s="18"/>
      <c r="D265" s="6" t="s">
        <v>442</v>
      </c>
      <c r="E265" s="10">
        <v>1</v>
      </c>
      <c r="F265" s="10">
        <v>7500000</v>
      </c>
      <c r="G265" s="10">
        <v>7500000</v>
      </c>
    </row>
    <row r="266" spans="1:7" ht="60" customHeight="1" x14ac:dyDescent="0.15">
      <c r="A266" s="6" t="s">
        <v>631</v>
      </c>
      <c r="B266" s="18" t="s">
        <v>971</v>
      </c>
      <c r="C266" s="18"/>
      <c r="D266" s="6" t="s">
        <v>442</v>
      </c>
      <c r="E266" s="10">
        <v>2</v>
      </c>
      <c r="F266" s="10">
        <v>10000000</v>
      </c>
      <c r="G266" s="10">
        <v>20000000</v>
      </c>
    </row>
    <row r="267" spans="1:7" ht="39.950000000000003" customHeight="1" x14ac:dyDescent="0.15">
      <c r="A267" s="6" t="s">
        <v>631</v>
      </c>
      <c r="B267" s="18" t="s">
        <v>972</v>
      </c>
      <c r="C267" s="18"/>
      <c r="D267" s="6" t="s">
        <v>442</v>
      </c>
      <c r="E267" s="10">
        <v>1</v>
      </c>
      <c r="F267" s="10">
        <v>7000000</v>
      </c>
      <c r="G267" s="10">
        <v>7000000</v>
      </c>
    </row>
    <row r="268" spans="1:7" ht="80.099999999999994" customHeight="1" x14ac:dyDescent="0.15">
      <c r="A268" s="6" t="s">
        <v>631</v>
      </c>
      <c r="B268" s="18" t="s">
        <v>973</v>
      </c>
      <c r="C268" s="18"/>
      <c r="D268" s="6" t="s">
        <v>442</v>
      </c>
      <c r="E268" s="10">
        <v>1</v>
      </c>
      <c r="F268" s="10">
        <v>10000000</v>
      </c>
      <c r="G268" s="10">
        <v>10000000</v>
      </c>
    </row>
    <row r="269" spans="1:7" ht="60" customHeight="1" x14ac:dyDescent="0.15">
      <c r="A269" s="6" t="s">
        <v>631</v>
      </c>
      <c r="B269" s="18" t="s">
        <v>974</v>
      </c>
      <c r="C269" s="18"/>
      <c r="D269" s="6" t="s">
        <v>442</v>
      </c>
      <c r="E269" s="10">
        <v>1</v>
      </c>
      <c r="F269" s="10">
        <v>10000000</v>
      </c>
      <c r="G269" s="10">
        <v>10000000</v>
      </c>
    </row>
    <row r="270" spans="1:7" ht="60" customHeight="1" x14ac:dyDescent="0.15">
      <c r="A270" s="6" t="s">
        <v>631</v>
      </c>
      <c r="B270" s="18" t="s">
        <v>975</v>
      </c>
      <c r="C270" s="18"/>
      <c r="D270" s="6" t="s">
        <v>442</v>
      </c>
      <c r="E270" s="10">
        <v>1</v>
      </c>
      <c r="F270" s="10">
        <v>7000000</v>
      </c>
      <c r="G270" s="10">
        <v>7000000</v>
      </c>
    </row>
    <row r="271" spans="1:7" ht="99.95" customHeight="1" x14ac:dyDescent="0.15">
      <c r="A271" s="6" t="s">
        <v>633</v>
      </c>
      <c r="B271" s="18" t="s">
        <v>976</v>
      </c>
      <c r="C271" s="18"/>
      <c r="D271" s="6" t="s">
        <v>442</v>
      </c>
      <c r="E271" s="10">
        <v>12</v>
      </c>
      <c r="F271" s="10">
        <v>225850.42499999999</v>
      </c>
      <c r="G271" s="10">
        <v>2710205.1</v>
      </c>
    </row>
    <row r="272" spans="1:7" ht="99.95" customHeight="1" x14ac:dyDescent="0.15">
      <c r="A272" s="6" t="s">
        <v>635</v>
      </c>
      <c r="B272" s="18" t="s">
        <v>977</v>
      </c>
      <c r="C272" s="18"/>
      <c r="D272" s="6" t="s">
        <v>442</v>
      </c>
      <c r="E272" s="10">
        <v>12</v>
      </c>
      <c r="F272" s="10">
        <v>78540</v>
      </c>
      <c r="G272" s="10">
        <v>942480</v>
      </c>
    </row>
    <row r="273" spans="1:7" ht="60" customHeight="1" x14ac:dyDescent="0.15">
      <c r="A273" s="6" t="s">
        <v>637</v>
      </c>
      <c r="B273" s="18" t="s">
        <v>978</v>
      </c>
      <c r="C273" s="18"/>
      <c r="D273" s="6" t="s">
        <v>442</v>
      </c>
      <c r="E273" s="10">
        <v>12</v>
      </c>
      <c r="F273" s="10">
        <v>25000</v>
      </c>
      <c r="G273" s="10">
        <v>300000</v>
      </c>
    </row>
    <row r="274" spans="1:7" ht="60" customHeight="1" x14ac:dyDescent="0.15">
      <c r="A274" s="6" t="s">
        <v>639</v>
      </c>
      <c r="B274" s="18" t="s">
        <v>979</v>
      </c>
      <c r="C274" s="18"/>
      <c r="D274" s="6" t="s">
        <v>442</v>
      </c>
      <c r="E274" s="10">
        <v>1</v>
      </c>
      <c r="F274" s="10">
        <v>172000</v>
      </c>
      <c r="G274" s="10">
        <v>172000</v>
      </c>
    </row>
    <row r="275" spans="1:7" ht="60" customHeight="1" x14ac:dyDescent="0.15">
      <c r="A275" s="6" t="s">
        <v>641</v>
      </c>
      <c r="B275" s="18" t="s">
        <v>980</v>
      </c>
      <c r="C275" s="18"/>
      <c r="D275" s="6" t="s">
        <v>442</v>
      </c>
      <c r="E275" s="10">
        <v>12</v>
      </c>
      <c r="F275" s="10">
        <v>371444.10666599998</v>
      </c>
      <c r="G275" s="10">
        <v>4457329.28</v>
      </c>
    </row>
    <row r="276" spans="1:7" ht="60" customHeight="1" x14ac:dyDescent="0.15">
      <c r="A276" s="6" t="s">
        <v>671</v>
      </c>
      <c r="B276" s="18" t="s">
        <v>981</v>
      </c>
      <c r="C276" s="18"/>
      <c r="D276" s="6" t="s">
        <v>442</v>
      </c>
      <c r="E276" s="10">
        <v>12</v>
      </c>
      <c r="F276" s="10">
        <v>18500</v>
      </c>
      <c r="G276" s="10">
        <v>222000</v>
      </c>
    </row>
    <row r="277" spans="1:7" ht="24.95" customHeight="1" x14ac:dyDescent="0.15">
      <c r="A277" s="26" t="s">
        <v>563</v>
      </c>
      <c r="B277" s="26"/>
      <c r="C277" s="26"/>
      <c r="D277" s="26"/>
      <c r="E277" s="26"/>
      <c r="F277" s="26"/>
      <c r="G277" s="12">
        <f>SUM(G249:G276)</f>
        <v>191067981.56</v>
      </c>
    </row>
    <row r="278" spans="1:7" ht="24.95" customHeight="1" x14ac:dyDescent="0.15"/>
    <row r="279" spans="1:7" ht="20.100000000000001" customHeight="1" x14ac:dyDescent="0.15">
      <c r="A279" s="27" t="s">
        <v>466</v>
      </c>
      <c r="B279" s="27"/>
      <c r="C279" s="28" t="s">
        <v>284</v>
      </c>
      <c r="D279" s="28"/>
      <c r="E279" s="28"/>
      <c r="F279" s="28"/>
      <c r="G279" s="28"/>
    </row>
    <row r="280" spans="1:7" ht="20.100000000000001" customHeight="1" x14ac:dyDescent="0.15">
      <c r="A280" s="27" t="s">
        <v>467</v>
      </c>
      <c r="B280" s="27"/>
      <c r="C280" s="28" t="s">
        <v>566</v>
      </c>
      <c r="D280" s="28"/>
      <c r="E280" s="28"/>
      <c r="F280" s="28"/>
      <c r="G280" s="28"/>
    </row>
    <row r="281" spans="1:7" ht="15" customHeight="1" x14ac:dyDescent="0.15"/>
    <row r="282" spans="1:7" ht="24.95" customHeight="1" x14ac:dyDescent="0.15">
      <c r="A282" s="19" t="s">
        <v>850</v>
      </c>
      <c r="B282" s="19"/>
      <c r="C282" s="19"/>
      <c r="D282" s="19"/>
      <c r="E282" s="19"/>
      <c r="F282" s="19"/>
      <c r="G282" s="19"/>
    </row>
    <row r="283" spans="1:7" ht="15" customHeight="1" x14ac:dyDescent="0.15"/>
    <row r="284" spans="1:7" ht="50.1" customHeight="1" x14ac:dyDescent="0.15">
      <c r="A284" s="6" t="s">
        <v>377</v>
      </c>
      <c r="B284" s="16" t="s">
        <v>724</v>
      </c>
      <c r="C284" s="16"/>
      <c r="D284" s="6" t="s">
        <v>844</v>
      </c>
      <c r="E284" s="6" t="s">
        <v>845</v>
      </c>
      <c r="F284" s="6" t="s">
        <v>846</v>
      </c>
      <c r="G284" s="6" t="s">
        <v>847</v>
      </c>
    </row>
    <row r="285" spans="1:7" ht="15" customHeight="1" x14ac:dyDescent="0.15">
      <c r="A285" s="6">
        <v>1</v>
      </c>
      <c r="B285" s="16">
        <v>2</v>
      </c>
      <c r="C285" s="16"/>
      <c r="D285" s="6">
        <v>3</v>
      </c>
      <c r="E285" s="6">
        <v>4</v>
      </c>
      <c r="F285" s="6">
        <v>5</v>
      </c>
      <c r="G285" s="6">
        <v>6</v>
      </c>
    </row>
    <row r="286" spans="1:7" ht="80.099999999999994" customHeight="1" x14ac:dyDescent="0.15">
      <c r="A286" s="6" t="s">
        <v>383</v>
      </c>
      <c r="B286" s="18" t="s">
        <v>982</v>
      </c>
      <c r="C286" s="18"/>
      <c r="D286" s="6" t="s">
        <v>849</v>
      </c>
      <c r="E286" s="10">
        <v>5</v>
      </c>
      <c r="F286" s="10">
        <v>16200</v>
      </c>
      <c r="G286" s="10">
        <v>81000</v>
      </c>
    </row>
    <row r="287" spans="1:7" ht="60" customHeight="1" x14ac:dyDescent="0.15">
      <c r="A287" s="6" t="s">
        <v>585</v>
      </c>
      <c r="B287" s="18" t="s">
        <v>983</v>
      </c>
      <c r="C287" s="18"/>
      <c r="D287" s="6" t="s">
        <v>442</v>
      </c>
      <c r="E287" s="10">
        <v>2000</v>
      </c>
      <c r="F287" s="10">
        <v>240</v>
      </c>
      <c r="G287" s="10">
        <v>480000</v>
      </c>
    </row>
    <row r="288" spans="1:7" ht="60" customHeight="1" x14ac:dyDescent="0.15">
      <c r="A288" s="6" t="s">
        <v>781</v>
      </c>
      <c r="B288" s="18" t="s">
        <v>984</v>
      </c>
      <c r="C288" s="18"/>
      <c r="D288" s="6" t="s">
        <v>442</v>
      </c>
      <c r="E288" s="10">
        <v>12</v>
      </c>
      <c r="F288" s="10">
        <v>46000</v>
      </c>
      <c r="G288" s="10">
        <v>552000</v>
      </c>
    </row>
    <row r="289" spans="1:7" ht="80.099999999999994" customHeight="1" x14ac:dyDescent="0.15">
      <c r="A289" s="6" t="s">
        <v>595</v>
      </c>
      <c r="B289" s="18" t="s">
        <v>985</v>
      </c>
      <c r="C289" s="18"/>
      <c r="D289" s="6" t="s">
        <v>849</v>
      </c>
      <c r="E289" s="10">
        <v>12</v>
      </c>
      <c r="F289" s="10">
        <v>78652</v>
      </c>
      <c r="G289" s="10">
        <v>943824</v>
      </c>
    </row>
    <row r="290" spans="1:7" ht="60" customHeight="1" x14ac:dyDescent="0.15">
      <c r="A290" s="6" t="s">
        <v>787</v>
      </c>
      <c r="B290" s="18" t="s">
        <v>986</v>
      </c>
      <c r="C290" s="18"/>
      <c r="D290" s="6" t="s">
        <v>849</v>
      </c>
      <c r="E290" s="10">
        <v>10</v>
      </c>
      <c r="F290" s="10">
        <v>67913.847999999998</v>
      </c>
      <c r="G290" s="10">
        <v>679138.48</v>
      </c>
    </row>
    <row r="291" spans="1:7" ht="60" customHeight="1" x14ac:dyDescent="0.15">
      <c r="A291" s="6" t="s">
        <v>599</v>
      </c>
      <c r="B291" s="18" t="s">
        <v>987</v>
      </c>
      <c r="C291" s="18"/>
      <c r="D291" s="6" t="s">
        <v>849</v>
      </c>
      <c r="E291" s="10">
        <v>12</v>
      </c>
      <c r="F291" s="10">
        <v>18749.25</v>
      </c>
      <c r="G291" s="10">
        <v>224991</v>
      </c>
    </row>
    <row r="292" spans="1:7" ht="60" customHeight="1" x14ac:dyDescent="0.15">
      <c r="A292" s="6" t="s">
        <v>887</v>
      </c>
      <c r="B292" s="18" t="s">
        <v>988</v>
      </c>
      <c r="C292" s="18"/>
      <c r="D292" s="6" t="s">
        <v>442</v>
      </c>
      <c r="E292" s="10">
        <v>10</v>
      </c>
      <c r="F292" s="10">
        <v>313882.48800000001</v>
      </c>
      <c r="G292" s="10">
        <v>3138824.88</v>
      </c>
    </row>
    <row r="293" spans="1:7" ht="120" customHeight="1" x14ac:dyDescent="0.15">
      <c r="A293" s="6" t="s">
        <v>989</v>
      </c>
      <c r="B293" s="18" t="s">
        <v>990</v>
      </c>
      <c r="C293" s="18"/>
      <c r="D293" s="6" t="s">
        <v>442</v>
      </c>
      <c r="E293" s="10">
        <v>1</v>
      </c>
      <c r="F293" s="10">
        <v>100000</v>
      </c>
      <c r="G293" s="10">
        <v>100000</v>
      </c>
    </row>
    <row r="294" spans="1:7" ht="60" customHeight="1" x14ac:dyDescent="0.15">
      <c r="A294" s="6" t="s">
        <v>679</v>
      </c>
      <c r="B294" s="18" t="s">
        <v>991</v>
      </c>
      <c r="C294" s="18"/>
      <c r="D294" s="6" t="s">
        <v>849</v>
      </c>
      <c r="E294" s="10">
        <v>12</v>
      </c>
      <c r="F294" s="10">
        <v>16181.45</v>
      </c>
      <c r="G294" s="10">
        <v>194177.4</v>
      </c>
    </row>
    <row r="295" spans="1:7" ht="99.95" customHeight="1" x14ac:dyDescent="0.15">
      <c r="A295" s="6" t="s">
        <v>992</v>
      </c>
      <c r="B295" s="18" t="s">
        <v>993</v>
      </c>
      <c r="C295" s="18"/>
      <c r="D295" s="6" t="s">
        <v>849</v>
      </c>
      <c r="E295" s="10">
        <v>12</v>
      </c>
      <c r="F295" s="10">
        <v>2483870</v>
      </c>
      <c r="G295" s="10">
        <v>29806440</v>
      </c>
    </row>
    <row r="296" spans="1:7" ht="120" customHeight="1" x14ac:dyDescent="0.15">
      <c r="A296" s="6" t="s">
        <v>510</v>
      </c>
      <c r="B296" s="18" t="s">
        <v>994</v>
      </c>
      <c r="C296" s="18"/>
      <c r="D296" s="6" t="s">
        <v>849</v>
      </c>
      <c r="E296" s="10">
        <v>12</v>
      </c>
      <c r="F296" s="10">
        <v>63890.6</v>
      </c>
      <c r="G296" s="10">
        <v>766687.2</v>
      </c>
    </row>
    <row r="297" spans="1:7" ht="60" customHeight="1" x14ac:dyDescent="0.15">
      <c r="A297" s="6" t="s">
        <v>549</v>
      </c>
      <c r="B297" s="18" t="s">
        <v>995</v>
      </c>
      <c r="C297" s="18"/>
      <c r="D297" s="6" t="s">
        <v>442</v>
      </c>
      <c r="E297" s="10">
        <v>1</v>
      </c>
      <c r="F297" s="10">
        <v>159000</v>
      </c>
      <c r="G297" s="10">
        <v>159000</v>
      </c>
    </row>
    <row r="298" spans="1:7" ht="60" customHeight="1" x14ac:dyDescent="0.15">
      <c r="A298" s="6" t="s">
        <v>551</v>
      </c>
      <c r="B298" s="18" t="s">
        <v>996</v>
      </c>
      <c r="C298" s="18"/>
      <c r="D298" s="6" t="s">
        <v>442</v>
      </c>
      <c r="E298" s="10">
        <v>1</v>
      </c>
      <c r="F298" s="10">
        <v>60000</v>
      </c>
      <c r="G298" s="10">
        <v>60000</v>
      </c>
    </row>
    <row r="299" spans="1:7" ht="60" customHeight="1" x14ac:dyDescent="0.15">
      <c r="A299" s="6" t="s">
        <v>553</v>
      </c>
      <c r="B299" s="18" t="s">
        <v>997</v>
      </c>
      <c r="C299" s="18"/>
      <c r="D299" s="6" t="s">
        <v>442</v>
      </c>
      <c r="E299" s="10">
        <v>1</v>
      </c>
      <c r="F299" s="10">
        <v>2694917.04</v>
      </c>
      <c r="G299" s="10">
        <v>2694917.04</v>
      </c>
    </row>
    <row r="300" spans="1:7" ht="24.95" customHeight="1" x14ac:dyDescent="0.15">
      <c r="A300" s="26" t="s">
        <v>563</v>
      </c>
      <c r="B300" s="26"/>
      <c r="C300" s="26"/>
      <c r="D300" s="26"/>
      <c r="E300" s="26"/>
      <c r="F300" s="26"/>
      <c r="G300" s="12">
        <f>SUM(G286:G299)</f>
        <v>39881000</v>
      </c>
    </row>
    <row r="301" spans="1:7" ht="24.95" customHeight="1" x14ac:dyDescent="0.15"/>
    <row r="302" spans="1:7" ht="20.100000000000001" customHeight="1" x14ac:dyDescent="0.15">
      <c r="A302" s="27" t="s">
        <v>466</v>
      </c>
      <c r="B302" s="27"/>
      <c r="C302" s="28" t="s">
        <v>284</v>
      </c>
      <c r="D302" s="28"/>
      <c r="E302" s="28"/>
      <c r="F302" s="28"/>
      <c r="G302" s="28"/>
    </row>
    <row r="303" spans="1:7" ht="20.100000000000001" customHeight="1" x14ac:dyDescent="0.15">
      <c r="A303" s="27" t="s">
        <v>467</v>
      </c>
      <c r="B303" s="27"/>
      <c r="C303" s="28" t="s">
        <v>566</v>
      </c>
      <c r="D303" s="28"/>
      <c r="E303" s="28"/>
      <c r="F303" s="28"/>
      <c r="G303" s="28"/>
    </row>
    <row r="304" spans="1:7" ht="15" customHeight="1" x14ac:dyDescent="0.15"/>
    <row r="305" spans="1:7" ht="24.95" customHeight="1" x14ac:dyDescent="0.15">
      <c r="A305" s="19" t="s">
        <v>900</v>
      </c>
      <c r="B305" s="19"/>
      <c r="C305" s="19"/>
      <c r="D305" s="19"/>
      <c r="E305" s="19"/>
      <c r="F305" s="19"/>
      <c r="G305" s="19"/>
    </row>
    <row r="306" spans="1:7" ht="15" customHeight="1" x14ac:dyDescent="0.15"/>
    <row r="307" spans="1:7" ht="50.1" customHeight="1" x14ac:dyDescent="0.15">
      <c r="A307" s="6" t="s">
        <v>377</v>
      </c>
      <c r="B307" s="16" t="s">
        <v>724</v>
      </c>
      <c r="C307" s="16"/>
      <c r="D307" s="6" t="s">
        <v>844</v>
      </c>
      <c r="E307" s="6" t="s">
        <v>845</v>
      </c>
      <c r="F307" s="6" t="s">
        <v>846</v>
      </c>
      <c r="G307" s="6" t="s">
        <v>847</v>
      </c>
    </row>
    <row r="308" spans="1:7" ht="15" customHeight="1" x14ac:dyDescent="0.15">
      <c r="A308" s="6">
        <v>1</v>
      </c>
      <c r="B308" s="16">
        <v>2</v>
      </c>
      <c r="C308" s="16"/>
      <c r="D308" s="6">
        <v>3</v>
      </c>
      <c r="E308" s="6">
        <v>4</v>
      </c>
      <c r="F308" s="6">
        <v>5</v>
      </c>
      <c r="G308" s="6">
        <v>6</v>
      </c>
    </row>
    <row r="309" spans="1:7" ht="39.950000000000003" customHeight="1" x14ac:dyDescent="0.15">
      <c r="A309" s="6" t="s">
        <v>611</v>
      </c>
      <c r="B309" s="18" t="s">
        <v>998</v>
      </c>
      <c r="C309" s="18"/>
      <c r="D309" s="6" t="s">
        <v>442</v>
      </c>
      <c r="E309" s="10">
        <v>40</v>
      </c>
      <c r="F309" s="10">
        <v>8750</v>
      </c>
      <c r="G309" s="10">
        <v>350000</v>
      </c>
    </row>
    <row r="310" spans="1:7" ht="24.95" customHeight="1" x14ac:dyDescent="0.15">
      <c r="A310" s="26" t="s">
        <v>563</v>
      </c>
      <c r="B310" s="26"/>
      <c r="C310" s="26"/>
      <c r="D310" s="26"/>
      <c r="E310" s="26"/>
      <c r="F310" s="26"/>
      <c r="G310" s="12">
        <f>SUM(G309:G309)</f>
        <v>350000</v>
      </c>
    </row>
    <row r="311" spans="1:7" ht="24.95" customHeight="1" x14ac:dyDescent="0.15"/>
    <row r="312" spans="1:7" ht="20.100000000000001" customHeight="1" x14ac:dyDescent="0.15">
      <c r="A312" s="27" t="s">
        <v>466</v>
      </c>
      <c r="B312" s="27"/>
      <c r="C312" s="28" t="s">
        <v>284</v>
      </c>
      <c r="D312" s="28"/>
      <c r="E312" s="28"/>
      <c r="F312" s="28"/>
      <c r="G312" s="28"/>
    </row>
    <row r="313" spans="1:7" ht="20.100000000000001" customHeight="1" x14ac:dyDescent="0.15">
      <c r="A313" s="27" t="s">
        <v>467</v>
      </c>
      <c r="B313" s="27"/>
      <c r="C313" s="28" t="s">
        <v>566</v>
      </c>
      <c r="D313" s="28"/>
      <c r="E313" s="28"/>
      <c r="F313" s="28"/>
      <c r="G313" s="28"/>
    </row>
    <row r="314" spans="1:7" ht="15" customHeight="1" x14ac:dyDescent="0.15"/>
    <row r="315" spans="1:7" ht="24.95" customHeight="1" x14ac:dyDescent="0.15">
      <c r="A315" s="19" t="s">
        <v>922</v>
      </c>
      <c r="B315" s="19"/>
      <c r="C315" s="19"/>
      <c r="D315" s="19"/>
      <c r="E315" s="19"/>
      <c r="F315" s="19"/>
      <c r="G315" s="19"/>
    </row>
    <row r="316" spans="1:7" ht="15" customHeight="1" x14ac:dyDescent="0.15"/>
    <row r="317" spans="1:7" ht="50.1" customHeight="1" x14ac:dyDescent="0.15">
      <c r="A317" s="6" t="s">
        <v>377</v>
      </c>
      <c r="B317" s="16" t="s">
        <v>724</v>
      </c>
      <c r="C317" s="16"/>
      <c r="D317" s="6" t="s">
        <v>844</v>
      </c>
      <c r="E317" s="6" t="s">
        <v>845</v>
      </c>
      <c r="F317" s="6" t="s">
        <v>846</v>
      </c>
      <c r="G317" s="6" t="s">
        <v>847</v>
      </c>
    </row>
    <row r="318" spans="1:7" ht="15" customHeight="1" x14ac:dyDescent="0.15">
      <c r="A318" s="6">
        <v>1</v>
      </c>
      <c r="B318" s="16">
        <v>2</v>
      </c>
      <c r="C318" s="16"/>
      <c r="D318" s="6">
        <v>3</v>
      </c>
      <c r="E318" s="6">
        <v>4</v>
      </c>
      <c r="F318" s="6">
        <v>5</v>
      </c>
      <c r="G318" s="6">
        <v>6</v>
      </c>
    </row>
    <row r="319" spans="1:7" ht="24.95" customHeight="1" x14ac:dyDescent="0.15">
      <c r="A319" s="26" t="s">
        <v>563</v>
      </c>
      <c r="B319" s="26"/>
      <c r="C319" s="26"/>
      <c r="D319" s="26"/>
      <c r="E319" s="26"/>
      <c r="F319" s="26"/>
      <c r="G319" s="12"/>
    </row>
    <row r="320" spans="1:7" ht="24.95" customHeight="1" x14ac:dyDescent="0.15"/>
    <row r="321" spans="1:7" ht="20.100000000000001" customHeight="1" x14ac:dyDescent="0.15">
      <c r="A321" s="27" t="s">
        <v>466</v>
      </c>
      <c r="B321" s="27"/>
      <c r="C321" s="28" t="s">
        <v>284</v>
      </c>
      <c r="D321" s="28"/>
      <c r="E321" s="28"/>
      <c r="F321" s="28"/>
      <c r="G321" s="28"/>
    </row>
    <row r="322" spans="1:7" ht="20.100000000000001" customHeight="1" x14ac:dyDescent="0.15">
      <c r="A322" s="27" t="s">
        <v>467</v>
      </c>
      <c r="B322" s="27"/>
      <c r="C322" s="28" t="s">
        <v>566</v>
      </c>
      <c r="D322" s="28"/>
      <c r="E322" s="28"/>
      <c r="F322" s="28"/>
      <c r="G322" s="28"/>
    </row>
    <row r="323" spans="1:7" ht="15" customHeight="1" x14ac:dyDescent="0.15"/>
    <row r="324" spans="1:7" ht="24.95" customHeight="1" x14ac:dyDescent="0.15">
      <c r="A324" s="19" t="s">
        <v>999</v>
      </c>
      <c r="B324" s="19"/>
      <c r="C324" s="19"/>
      <c r="D324" s="19"/>
      <c r="E324" s="19"/>
      <c r="F324" s="19"/>
      <c r="G324" s="19"/>
    </row>
    <row r="325" spans="1:7" ht="15" customHeight="1" x14ac:dyDescent="0.15"/>
    <row r="326" spans="1:7" ht="50.1" customHeight="1" x14ac:dyDescent="0.15">
      <c r="A326" s="6" t="s">
        <v>377</v>
      </c>
      <c r="B326" s="16" t="s">
        <v>724</v>
      </c>
      <c r="C326" s="16"/>
      <c r="D326" s="6" t="s">
        <v>844</v>
      </c>
      <c r="E326" s="6" t="s">
        <v>845</v>
      </c>
      <c r="F326" s="6" t="s">
        <v>846</v>
      </c>
      <c r="G326" s="6" t="s">
        <v>847</v>
      </c>
    </row>
    <row r="327" spans="1:7" ht="15" customHeight="1" x14ac:dyDescent="0.15">
      <c r="A327" s="6">
        <v>1</v>
      </c>
      <c r="B327" s="16">
        <v>2</v>
      </c>
      <c r="C327" s="16"/>
      <c r="D327" s="6">
        <v>3</v>
      </c>
      <c r="E327" s="6">
        <v>4</v>
      </c>
      <c r="F327" s="6">
        <v>5</v>
      </c>
      <c r="G327" s="6">
        <v>6</v>
      </c>
    </row>
    <row r="328" spans="1:7" ht="39.950000000000003" customHeight="1" x14ac:dyDescent="0.15">
      <c r="A328" s="6" t="s">
        <v>609</v>
      </c>
      <c r="B328" s="18" t="s">
        <v>1000</v>
      </c>
      <c r="C328" s="18"/>
      <c r="D328" s="6" t="s">
        <v>849</v>
      </c>
      <c r="E328" s="10">
        <v>23629.7709923</v>
      </c>
      <c r="F328" s="10">
        <v>65.5</v>
      </c>
      <c r="G328" s="10">
        <v>1547750</v>
      </c>
    </row>
    <row r="329" spans="1:7" ht="39.950000000000003" customHeight="1" x14ac:dyDescent="0.15">
      <c r="A329" s="6" t="s">
        <v>609</v>
      </c>
      <c r="B329" s="18" t="s">
        <v>1001</v>
      </c>
      <c r="C329" s="18"/>
      <c r="D329" s="6" t="s">
        <v>849</v>
      </c>
      <c r="E329" s="10">
        <v>40000</v>
      </c>
      <c r="F329" s="10">
        <v>43.806249999999999</v>
      </c>
      <c r="G329" s="10">
        <v>1752250</v>
      </c>
    </row>
    <row r="330" spans="1:7" ht="24.95" customHeight="1" x14ac:dyDescent="0.15">
      <c r="A330" s="26" t="s">
        <v>563</v>
      </c>
      <c r="B330" s="26"/>
      <c r="C330" s="26"/>
      <c r="D330" s="26"/>
      <c r="E330" s="26"/>
      <c r="F330" s="26"/>
      <c r="G330" s="12">
        <f>SUM(G328:G329)</f>
        <v>3300000</v>
      </c>
    </row>
    <row r="331" spans="1:7" ht="24.95" customHeight="1" x14ac:dyDescent="0.15"/>
    <row r="332" spans="1:7" ht="20.100000000000001" customHeight="1" x14ac:dyDescent="0.15">
      <c r="A332" s="27" t="s">
        <v>466</v>
      </c>
      <c r="B332" s="27"/>
      <c r="C332" s="28" t="s">
        <v>284</v>
      </c>
      <c r="D332" s="28"/>
      <c r="E332" s="28"/>
      <c r="F332" s="28"/>
      <c r="G332" s="28"/>
    </row>
    <row r="333" spans="1:7" ht="20.100000000000001" customHeight="1" x14ac:dyDescent="0.15">
      <c r="A333" s="27" t="s">
        <v>467</v>
      </c>
      <c r="B333" s="27"/>
      <c r="C333" s="28" t="s">
        <v>566</v>
      </c>
      <c r="D333" s="28"/>
      <c r="E333" s="28"/>
      <c r="F333" s="28"/>
      <c r="G333" s="28"/>
    </row>
    <row r="334" spans="1:7" ht="15" customHeight="1" x14ac:dyDescent="0.15"/>
    <row r="335" spans="1:7" ht="24.95" customHeight="1" x14ac:dyDescent="0.15">
      <c r="A335" s="19" t="s">
        <v>923</v>
      </c>
      <c r="B335" s="19"/>
      <c r="C335" s="19"/>
      <c r="D335" s="19"/>
      <c r="E335" s="19"/>
      <c r="F335" s="19"/>
      <c r="G335" s="19"/>
    </row>
    <row r="336" spans="1:7" ht="15" customHeight="1" x14ac:dyDescent="0.15"/>
    <row r="337" spans="1:7" ht="50.1" customHeight="1" x14ac:dyDescent="0.15">
      <c r="A337" s="6" t="s">
        <v>377</v>
      </c>
      <c r="B337" s="16" t="s">
        <v>724</v>
      </c>
      <c r="C337" s="16"/>
      <c r="D337" s="6" t="s">
        <v>844</v>
      </c>
      <c r="E337" s="6" t="s">
        <v>845</v>
      </c>
      <c r="F337" s="6" t="s">
        <v>846</v>
      </c>
      <c r="G337" s="6" t="s">
        <v>847</v>
      </c>
    </row>
    <row r="338" spans="1:7" ht="15" customHeight="1" x14ac:dyDescent="0.15">
      <c r="A338" s="6">
        <v>1</v>
      </c>
      <c r="B338" s="16">
        <v>2</v>
      </c>
      <c r="C338" s="16"/>
      <c r="D338" s="6">
        <v>3</v>
      </c>
      <c r="E338" s="6">
        <v>4</v>
      </c>
      <c r="F338" s="6">
        <v>5</v>
      </c>
      <c r="G338" s="6">
        <v>6</v>
      </c>
    </row>
    <row r="339" spans="1:7" ht="39.950000000000003" customHeight="1" x14ac:dyDescent="0.15">
      <c r="A339" s="6" t="s">
        <v>1002</v>
      </c>
      <c r="B339" s="18" t="s">
        <v>1003</v>
      </c>
      <c r="C339" s="18"/>
      <c r="D339" s="6" t="s">
        <v>442</v>
      </c>
      <c r="E339" s="10">
        <v>10</v>
      </c>
      <c r="F339" s="10">
        <v>374.57</v>
      </c>
      <c r="G339" s="10">
        <v>3745.7</v>
      </c>
    </row>
    <row r="340" spans="1:7" ht="39.950000000000003" customHeight="1" x14ac:dyDescent="0.15">
      <c r="A340" s="6" t="s">
        <v>1002</v>
      </c>
      <c r="B340" s="18" t="s">
        <v>1004</v>
      </c>
      <c r="C340" s="18"/>
      <c r="D340" s="6" t="s">
        <v>442</v>
      </c>
      <c r="E340" s="10">
        <v>10</v>
      </c>
      <c r="F340" s="10">
        <v>21</v>
      </c>
      <c r="G340" s="10">
        <v>210</v>
      </c>
    </row>
    <row r="341" spans="1:7" ht="39.950000000000003" customHeight="1" x14ac:dyDescent="0.15">
      <c r="A341" s="6" t="s">
        <v>1002</v>
      </c>
      <c r="B341" s="18" t="s">
        <v>1005</v>
      </c>
      <c r="C341" s="18"/>
      <c r="D341" s="6" t="s">
        <v>442</v>
      </c>
      <c r="E341" s="10">
        <v>100</v>
      </c>
      <c r="F341" s="10">
        <v>314.82</v>
      </c>
      <c r="G341" s="10">
        <v>31482</v>
      </c>
    </row>
    <row r="342" spans="1:7" ht="60" customHeight="1" x14ac:dyDescent="0.15">
      <c r="A342" s="6" t="s">
        <v>1002</v>
      </c>
      <c r="B342" s="18" t="s">
        <v>1006</v>
      </c>
      <c r="C342" s="18"/>
      <c r="D342" s="6" t="s">
        <v>442</v>
      </c>
      <c r="E342" s="10">
        <v>410</v>
      </c>
      <c r="F342" s="10">
        <v>750</v>
      </c>
      <c r="G342" s="10">
        <v>307500</v>
      </c>
    </row>
    <row r="343" spans="1:7" ht="39.950000000000003" customHeight="1" x14ac:dyDescent="0.15">
      <c r="A343" s="6" t="s">
        <v>1002</v>
      </c>
      <c r="B343" s="18" t="s">
        <v>1007</v>
      </c>
      <c r="C343" s="18"/>
      <c r="D343" s="6" t="s">
        <v>442</v>
      </c>
      <c r="E343" s="10">
        <v>10</v>
      </c>
      <c r="F343" s="10">
        <v>4689.76</v>
      </c>
      <c r="G343" s="10">
        <v>46897.599999999999</v>
      </c>
    </row>
    <row r="344" spans="1:7" ht="60" customHeight="1" x14ac:dyDescent="0.15">
      <c r="A344" s="6" t="s">
        <v>1002</v>
      </c>
      <c r="B344" s="18" t="s">
        <v>1008</v>
      </c>
      <c r="C344" s="18"/>
      <c r="D344" s="6" t="s">
        <v>442</v>
      </c>
      <c r="E344" s="10">
        <v>10000</v>
      </c>
      <c r="F344" s="10">
        <v>329.32797799999997</v>
      </c>
      <c r="G344" s="10">
        <v>3293279.78</v>
      </c>
    </row>
    <row r="345" spans="1:7" ht="39.950000000000003" customHeight="1" x14ac:dyDescent="0.15">
      <c r="A345" s="6" t="s">
        <v>1002</v>
      </c>
      <c r="B345" s="18" t="s">
        <v>1009</v>
      </c>
      <c r="C345" s="18"/>
      <c r="D345" s="6" t="s">
        <v>442</v>
      </c>
      <c r="E345" s="10">
        <v>10000</v>
      </c>
      <c r="F345" s="10">
        <v>247.99141</v>
      </c>
      <c r="G345" s="10">
        <v>2479914.1</v>
      </c>
    </row>
    <row r="346" spans="1:7" ht="39.950000000000003" customHeight="1" x14ac:dyDescent="0.15">
      <c r="A346" s="6" t="s">
        <v>1002</v>
      </c>
      <c r="B346" s="18" t="s">
        <v>1010</v>
      </c>
      <c r="C346" s="18"/>
      <c r="D346" s="6" t="s">
        <v>442</v>
      </c>
      <c r="E346" s="10">
        <v>5</v>
      </c>
      <c r="F346" s="10">
        <v>5310.52</v>
      </c>
      <c r="G346" s="10">
        <v>26552.6</v>
      </c>
    </row>
    <row r="347" spans="1:7" ht="39.950000000000003" customHeight="1" x14ac:dyDescent="0.15">
      <c r="A347" s="6" t="s">
        <v>1002</v>
      </c>
      <c r="B347" s="18" t="s">
        <v>1011</v>
      </c>
      <c r="C347" s="18"/>
      <c r="D347" s="6" t="s">
        <v>442</v>
      </c>
      <c r="E347" s="10">
        <v>10</v>
      </c>
      <c r="F347" s="10">
        <v>221</v>
      </c>
      <c r="G347" s="10">
        <v>2210</v>
      </c>
    </row>
    <row r="348" spans="1:7" ht="39.950000000000003" customHeight="1" x14ac:dyDescent="0.15">
      <c r="A348" s="6" t="s">
        <v>1002</v>
      </c>
      <c r="B348" s="18" t="s">
        <v>1012</v>
      </c>
      <c r="C348" s="18"/>
      <c r="D348" s="6" t="s">
        <v>442</v>
      </c>
      <c r="E348" s="10">
        <v>100</v>
      </c>
      <c r="F348" s="10">
        <v>839.08</v>
      </c>
      <c r="G348" s="10">
        <v>83908</v>
      </c>
    </row>
    <row r="349" spans="1:7" ht="39.950000000000003" customHeight="1" x14ac:dyDescent="0.15">
      <c r="A349" s="6" t="s">
        <v>1002</v>
      </c>
      <c r="B349" s="18" t="s">
        <v>1013</v>
      </c>
      <c r="C349" s="18"/>
      <c r="D349" s="6" t="s">
        <v>442</v>
      </c>
      <c r="E349" s="10">
        <v>124</v>
      </c>
      <c r="F349" s="10">
        <v>45</v>
      </c>
      <c r="G349" s="10">
        <v>5580</v>
      </c>
    </row>
    <row r="350" spans="1:7" ht="60" customHeight="1" x14ac:dyDescent="0.15">
      <c r="A350" s="6" t="s">
        <v>1002</v>
      </c>
      <c r="B350" s="18" t="s">
        <v>1014</v>
      </c>
      <c r="C350" s="18"/>
      <c r="D350" s="6" t="s">
        <v>442</v>
      </c>
      <c r="E350" s="10">
        <v>16</v>
      </c>
      <c r="F350" s="10">
        <v>750</v>
      </c>
      <c r="G350" s="10">
        <v>12000</v>
      </c>
    </row>
    <row r="351" spans="1:7" ht="24.95" customHeight="1" x14ac:dyDescent="0.15">
      <c r="A351" s="26" t="s">
        <v>563</v>
      </c>
      <c r="B351" s="26"/>
      <c r="C351" s="26"/>
      <c r="D351" s="26"/>
      <c r="E351" s="26"/>
      <c r="F351" s="26"/>
      <c r="G351" s="12">
        <f>SUM(G339:G350)</f>
        <v>6293279.7799999993</v>
      </c>
    </row>
    <row r="352" spans="1:7" ht="24.95" customHeight="1" x14ac:dyDescent="0.15"/>
    <row r="353" spans="1:7" ht="20.100000000000001" customHeight="1" x14ac:dyDescent="0.15">
      <c r="A353" s="27" t="s">
        <v>466</v>
      </c>
      <c r="B353" s="27"/>
      <c r="C353" s="28" t="s">
        <v>284</v>
      </c>
      <c r="D353" s="28"/>
      <c r="E353" s="28"/>
      <c r="F353" s="28"/>
      <c r="G353" s="28"/>
    </row>
    <row r="354" spans="1:7" ht="20.100000000000001" customHeight="1" x14ac:dyDescent="0.15">
      <c r="A354" s="27" t="s">
        <v>467</v>
      </c>
      <c r="B354" s="27"/>
      <c r="C354" s="28" t="s">
        <v>566</v>
      </c>
      <c r="D354" s="28"/>
      <c r="E354" s="28"/>
      <c r="F354" s="28"/>
      <c r="G354" s="28"/>
    </row>
    <row r="355" spans="1:7" ht="15" customHeight="1" x14ac:dyDescent="0.15"/>
    <row r="356" spans="1:7" ht="24.95" customHeight="1" x14ac:dyDescent="0.15">
      <c r="A356" s="19" t="s">
        <v>1015</v>
      </c>
      <c r="B356" s="19"/>
      <c r="C356" s="19"/>
      <c r="D356" s="19"/>
      <c r="E356" s="19"/>
      <c r="F356" s="19"/>
      <c r="G356" s="19"/>
    </row>
    <row r="357" spans="1:7" ht="15" customHeight="1" x14ac:dyDescent="0.15"/>
    <row r="358" spans="1:7" ht="50.1" customHeight="1" x14ac:dyDescent="0.15">
      <c r="A358" s="6" t="s">
        <v>377</v>
      </c>
      <c r="B358" s="16" t="s">
        <v>724</v>
      </c>
      <c r="C358" s="16"/>
      <c r="D358" s="6" t="s">
        <v>844</v>
      </c>
      <c r="E358" s="6" t="s">
        <v>845</v>
      </c>
      <c r="F358" s="6" t="s">
        <v>846</v>
      </c>
      <c r="G358" s="6" t="s">
        <v>847</v>
      </c>
    </row>
    <row r="359" spans="1:7" ht="15" customHeight="1" x14ac:dyDescent="0.15">
      <c r="A359" s="6">
        <v>1</v>
      </c>
      <c r="B359" s="16">
        <v>2</v>
      </c>
      <c r="C359" s="16"/>
      <c r="D359" s="6">
        <v>3</v>
      </c>
      <c r="E359" s="6">
        <v>4</v>
      </c>
      <c r="F359" s="6">
        <v>5</v>
      </c>
      <c r="G359" s="6">
        <v>6</v>
      </c>
    </row>
    <row r="360" spans="1:7" ht="39.950000000000003" customHeight="1" x14ac:dyDescent="0.15">
      <c r="A360" s="6" t="s">
        <v>603</v>
      </c>
      <c r="B360" s="18" t="s">
        <v>1016</v>
      </c>
      <c r="C360" s="18"/>
      <c r="D360" s="6" t="s">
        <v>442</v>
      </c>
      <c r="E360" s="10">
        <v>1000</v>
      </c>
      <c r="F360" s="10">
        <v>397.23993999999999</v>
      </c>
      <c r="G360" s="10">
        <v>397239.94</v>
      </c>
    </row>
    <row r="361" spans="1:7" ht="60" customHeight="1" x14ac:dyDescent="0.15">
      <c r="A361" s="6" t="s">
        <v>1017</v>
      </c>
      <c r="B361" s="18" t="s">
        <v>1018</v>
      </c>
      <c r="C361" s="18"/>
      <c r="D361" s="6" t="s">
        <v>442</v>
      </c>
      <c r="E361" s="10">
        <v>1000</v>
      </c>
      <c r="F361" s="10">
        <v>1102.7600600000001</v>
      </c>
      <c r="G361" s="10">
        <v>1102760.06</v>
      </c>
    </row>
    <row r="362" spans="1:7" ht="24.95" customHeight="1" x14ac:dyDescent="0.15">
      <c r="A362" s="26" t="s">
        <v>563</v>
      </c>
      <c r="B362" s="26"/>
      <c r="C362" s="26"/>
      <c r="D362" s="26"/>
      <c r="E362" s="26"/>
      <c r="F362" s="26"/>
      <c r="G362" s="12">
        <f>SUM(G360:G361)</f>
        <v>1500000</v>
      </c>
    </row>
    <row r="363" spans="1:7" ht="24.95" customHeight="1" x14ac:dyDescent="0.15"/>
    <row r="364" spans="1:7" ht="20.100000000000001" customHeight="1" x14ac:dyDescent="0.15">
      <c r="A364" s="27" t="s">
        <v>466</v>
      </c>
      <c r="B364" s="27"/>
      <c r="C364" s="28" t="s">
        <v>284</v>
      </c>
      <c r="D364" s="28"/>
      <c r="E364" s="28"/>
      <c r="F364" s="28"/>
      <c r="G364" s="28"/>
    </row>
    <row r="365" spans="1:7" ht="20.100000000000001" customHeight="1" x14ac:dyDescent="0.15">
      <c r="A365" s="27" t="s">
        <v>467</v>
      </c>
      <c r="B365" s="27"/>
      <c r="C365" s="28" t="s">
        <v>566</v>
      </c>
      <c r="D365" s="28"/>
      <c r="E365" s="28"/>
      <c r="F365" s="28"/>
      <c r="G365" s="28"/>
    </row>
    <row r="366" spans="1:7" ht="15" customHeight="1" x14ac:dyDescent="0.15"/>
    <row r="367" spans="1:7" ht="24.95" customHeight="1" x14ac:dyDescent="0.15">
      <c r="A367" s="19" t="s">
        <v>925</v>
      </c>
      <c r="B367" s="19"/>
      <c r="C367" s="19"/>
      <c r="D367" s="19"/>
      <c r="E367" s="19"/>
      <c r="F367" s="19"/>
      <c r="G367" s="19"/>
    </row>
    <row r="368" spans="1:7" ht="15" customHeight="1" x14ac:dyDescent="0.15"/>
    <row r="369" spans="1:7" ht="50.1" customHeight="1" x14ac:dyDescent="0.15">
      <c r="A369" s="6" t="s">
        <v>377</v>
      </c>
      <c r="B369" s="16" t="s">
        <v>724</v>
      </c>
      <c r="C369" s="16"/>
      <c r="D369" s="6" t="s">
        <v>844</v>
      </c>
      <c r="E369" s="6" t="s">
        <v>845</v>
      </c>
      <c r="F369" s="6" t="s">
        <v>846</v>
      </c>
      <c r="G369" s="6" t="s">
        <v>847</v>
      </c>
    </row>
    <row r="370" spans="1:7" ht="15" customHeight="1" x14ac:dyDescent="0.15">
      <c r="A370" s="6">
        <v>1</v>
      </c>
      <c r="B370" s="16">
        <v>2</v>
      </c>
      <c r="C370" s="16"/>
      <c r="D370" s="6">
        <v>3</v>
      </c>
      <c r="E370" s="6">
        <v>4</v>
      </c>
      <c r="F370" s="6">
        <v>5</v>
      </c>
      <c r="G370" s="6">
        <v>6</v>
      </c>
    </row>
    <row r="371" spans="1:7" ht="99.95" customHeight="1" x14ac:dyDescent="0.15">
      <c r="A371" s="6" t="s">
        <v>573</v>
      </c>
      <c r="B371" s="18" t="s">
        <v>1019</v>
      </c>
      <c r="C371" s="18"/>
      <c r="D371" s="6" t="s">
        <v>442</v>
      </c>
      <c r="E371" s="10">
        <v>1000</v>
      </c>
      <c r="F371" s="10">
        <v>4641.2983000000004</v>
      </c>
      <c r="G371" s="10">
        <v>4641298.3</v>
      </c>
    </row>
    <row r="372" spans="1:7" ht="80.099999999999994" customHeight="1" x14ac:dyDescent="0.15">
      <c r="A372" s="6" t="s">
        <v>577</v>
      </c>
      <c r="B372" s="18" t="s">
        <v>1020</v>
      </c>
      <c r="C372" s="18"/>
      <c r="D372" s="6" t="s">
        <v>442</v>
      </c>
      <c r="E372" s="10">
        <v>20000</v>
      </c>
      <c r="F372" s="10">
        <v>103.504783</v>
      </c>
      <c r="G372" s="10">
        <v>2070095.66</v>
      </c>
    </row>
    <row r="373" spans="1:7" ht="60" customHeight="1" x14ac:dyDescent="0.15">
      <c r="A373" s="6" t="s">
        <v>601</v>
      </c>
      <c r="B373" s="18" t="s">
        <v>1021</v>
      </c>
      <c r="C373" s="18"/>
      <c r="D373" s="6" t="s">
        <v>442</v>
      </c>
      <c r="E373" s="10">
        <v>5000</v>
      </c>
      <c r="F373" s="10">
        <v>1959.8585599999999</v>
      </c>
      <c r="G373" s="10">
        <v>9799292.8000000007</v>
      </c>
    </row>
    <row r="374" spans="1:7" ht="60" customHeight="1" x14ac:dyDescent="0.15">
      <c r="A374" s="6" t="s">
        <v>1022</v>
      </c>
      <c r="B374" s="18" t="s">
        <v>1023</v>
      </c>
      <c r="C374" s="18"/>
      <c r="D374" s="6" t="s">
        <v>442</v>
      </c>
      <c r="E374" s="10">
        <v>1000</v>
      </c>
      <c r="F374" s="10">
        <v>3471.31585</v>
      </c>
      <c r="G374" s="10">
        <v>3471315.85</v>
      </c>
    </row>
    <row r="375" spans="1:7" ht="60" customHeight="1" x14ac:dyDescent="0.15">
      <c r="A375" s="6" t="s">
        <v>1024</v>
      </c>
      <c r="B375" s="18" t="s">
        <v>1025</v>
      </c>
      <c r="C375" s="18"/>
      <c r="D375" s="6" t="s">
        <v>442</v>
      </c>
      <c r="E375" s="10">
        <v>25</v>
      </c>
      <c r="F375" s="10">
        <v>19828.351999999999</v>
      </c>
      <c r="G375" s="10">
        <v>495708.8</v>
      </c>
    </row>
    <row r="376" spans="1:7" ht="80.099999999999994" customHeight="1" x14ac:dyDescent="0.15">
      <c r="A376" s="6" t="s">
        <v>1024</v>
      </c>
      <c r="B376" s="18" t="s">
        <v>1026</v>
      </c>
      <c r="C376" s="18"/>
      <c r="D376" s="6" t="s">
        <v>442</v>
      </c>
      <c r="E376" s="10">
        <v>65</v>
      </c>
      <c r="F376" s="10">
        <v>4080</v>
      </c>
      <c r="G376" s="10">
        <v>265200</v>
      </c>
    </row>
    <row r="377" spans="1:7" ht="80.099999999999994" customHeight="1" x14ac:dyDescent="0.15">
      <c r="A377" s="6" t="s">
        <v>1024</v>
      </c>
      <c r="B377" s="18" t="s">
        <v>1027</v>
      </c>
      <c r="C377" s="18"/>
      <c r="D377" s="6" t="s">
        <v>442</v>
      </c>
      <c r="E377" s="10">
        <v>100</v>
      </c>
      <c r="F377" s="10">
        <v>3180.4506000000001</v>
      </c>
      <c r="G377" s="10">
        <v>318045.06</v>
      </c>
    </row>
    <row r="378" spans="1:7" ht="99.95" customHeight="1" x14ac:dyDescent="0.15">
      <c r="A378" s="6" t="s">
        <v>704</v>
      </c>
      <c r="B378" s="18" t="s">
        <v>1028</v>
      </c>
      <c r="C378" s="18"/>
      <c r="D378" s="6" t="s">
        <v>442</v>
      </c>
      <c r="E378" s="10">
        <v>100000</v>
      </c>
      <c r="F378" s="10">
        <v>174.347677</v>
      </c>
      <c r="G378" s="10">
        <v>17434767.699999999</v>
      </c>
    </row>
    <row r="379" spans="1:7" ht="24.95" customHeight="1" x14ac:dyDescent="0.15">
      <c r="A379" s="26" t="s">
        <v>563</v>
      </c>
      <c r="B379" s="26"/>
      <c r="C379" s="26"/>
      <c r="D379" s="26"/>
      <c r="E379" s="26"/>
      <c r="F379" s="26"/>
      <c r="G379" s="12">
        <f>SUM(G371:G378)</f>
        <v>38495724.170000002</v>
      </c>
    </row>
    <row r="380" spans="1:7" ht="24.95" customHeight="1" x14ac:dyDescent="0.15"/>
    <row r="381" spans="1:7" ht="20.100000000000001" customHeight="1" x14ac:dyDescent="0.15">
      <c r="A381" s="27" t="s">
        <v>466</v>
      </c>
      <c r="B381" s="27"/>
      <c r="C381" s="28" t="s">
        <v>284</v>
      </c>
      <c r="D381" s="28"/>
      <c r="E381" s="28"/>
      <c r="F381" s="28"/>
      <c r="G381" s="28"/>
    </row>
    <row r="382" spans="1:7" ht="20.100000000000001" customHeight="1" x14ac:dyDescent="0.15">
      <c r="A382" s="27" t="s">
        <v>467</v>
      </c>
      <c r="B382" s="27"/>
      <c r="C382" s="28" t="s">
        <v>566</v>
      </c>
      <c r="D382" s="28"/>
      <c r="E382" s="28"/>
      <c r="F382" s="28"/>
      <c r="G382" s="28"/>
    </row>
    <row r="383" spans="1:7" ht="15" customHeight="1" x14ac:dyDescent="0.15"/>
    <row r="384" spans="1:7" ht="24.95" customHeight="1" x14ac:dyDescent="0.15">
      <c r="A384" s="19" t="s">
        <v>1029</v>
      </c>
      <c r="B384" s="19"/>
      <c r="C384" s="19"/>
      <c r="D384" s="19"/>
      <c r="E384" s="19"/>
      <c r="F384" s="19"/>
      <c r="G384" s="19"/>
    </row>
    <row r="385" spans="1:7" ht="15" customHeight="1" x14ac:dyDescent="0.15"/>
    <row r="386" spans="1:7" ht="50.1" customHeight="1" x14ac:dyDescent="0.15">
      <c r="A386" s="6" t="s">
        <v>377</v>
      </c>
      <c r="B386" s="16" t="s">
        <v>724</v>
      </c>
      <c r="C386" s="16"/>
      <c r="D386" s="6" t="s">
        <v>844</v>
      </c>
      <c r="E386" s="6" t="s">
        <v>845</v>
      </c>
      <c r="F386" s="6" t="s">
        <v>846</v>
      </c>
      <c r="G386" s="6" t="s">
        <v>847</v>
      </c>
    </row>
    <row r="387" spans="1:7" ht="15" customHeight="1" x14ac:dyDescent="0.15">
      <c r="A387" s="6">
        <v>1</v>
      </c>
      <c r="B387" s="16">
        <v>2</v>
      </c>
      <c r="C387" s="16"/>
      <c r="D387" s="6">
        <v>3</v>
      </c>
      <c r="E387" s="6">
        <v>4</v>
      </c>
      <c r="F387" s="6">
        <v>5</v>
      </c>
      <c r="G387" s="6">
        <v>6</v>
      </c>
    </row>
    <row r="388" spans="1:7" ht="60" customHeight="1" x14ac:dyDescent="0.15">
      <c r="A388" s="6" t="s">
        <v>581</v>
      </c>
      <c r="B388" s="18" t="s">
        <v>1030</v>
      </c>
      <c r="C388" s="18"/>
      <c r="D388" s="6" t="s">
        <v>442</v>
      </c>
      <c r="E388" s="10">
        <v>5000</v>
      </c>
      <c r="F388" s="10">
        <v>200</v>
      </c>
      <c r="G388" s="10">
        <v>1000000</v>
      </c>
    </row>
    <row r="389" spans="1:7" ht="24.95" customHeight="1" x14ac:dyDescent="0.15">
      <c r="A389" s="26" t="s">
        <v>563</v>
      </c>
      <c r="B389" s="26"/>
      <c r="C389" s="26"/>
      <c r="D389" s="26"/>
      <c r="E389" s="26"/>
      <c r="F389" s="26"/>
      <c r="G389" s="12">
        <f>SUM(G388:G388)</f>
        <v>1000000</v>
      </c>
    </row>
    <row r="390" spans="1:7" ht="24.95" customHeight="1" x14ac:dyDescent="0.15"/>
    <row r="391" spans="1:7" ht="20.100000000000001" customHeight="1" x14ac:dyDescent="0.15">
      <c r="A391" s="27" t="s">
        <v>466</v>
      </c>
      <c r="B391" s="27"/>
      <c r="C391" s="28" t="s">
        <v>344</v>
      </c>
      <c r="D391" s="28"/>
      <c r="E391" s="28"/>
      <c r="F391" s="28"/>
      <c r="G391" s="28"/>
    </row>
    <row r="392" spans="1:7" ht="20.100000000000001" customHeight="1" x14ac:dyDescent="0.15">
      <c r="A392" s="27" t="s">
        <v>467</v>
      </c>
      <c r="B392" s="27"/>
      <c r="C392" s="28" t="s">
        <v>468</v>
      </c>
      <c r="D392" s="28"/>
      <c r="E392" s="28"/>
      <c r="F392" s="28"/>
      <c r="G392" s="28"/>
    </row>
    <row r="393" spans="1:7" ht="15" customHeight="1" x14ac:dyDescent="0.15"/>
    <row r="394" spans="1:7" ht="24.95" customHeight="1" x14ac:dyDescent="0.15">
      <c r="A394" s="19" t="s">
        <v>857</v>
      </c>
      <c r="B394" s="19"/>
      <c r="C394" s="19"/>
      <c r="D394" s="19"/>
      <c r="E394" s="19"/>
      <c r="F394" s="19"/>
      <c r="G394" s="19"/>
    </row>
    <row r="395" spans="1:7" ht="15" customHeight="1" x14ac:dyDescent="0.15"/>
    <row r="396" spans="1:7" ht="50.1" customHeight="1" x14ac:dyDescent="0.15">
      <c r="A396" s="6" t="s">
        <v>377</v>
      </c>
      <c r="B396" s="16" t="s">
        <v>724</v>
      </c>
      <c r="C396" s="16"/>
      <c r="D396" s="6" t="s">
        <v>844</v>
      </c>
      <c r="E396" s="6" t="s">
        <v>845</v>
      </c>
      <c r="F396" s="6" t="s">
        <v>846</v>
      </c>
      <c r="G396" s="6" t="s">
        <v>847</v>
      </c>
    </row>
    <row r="397" spans="1:7" ht="15" customHeight="1" x14ac:dyDescent="0.15">
      <c r="A397" s="6">
        <v>1</v>
      </c>
      <c r="B397" s="16">
        <v>2</v>
      </c>
      <c r="C397" s="16"/>
      <c r="D397" s="6">
        <v>3</v>
      </c>
      <c r="E397" s="6">
        <v>4</v>
      </c>
      <c r="F397" s="6">
        <v>5</v>
      </c>
      <c r="G397" s="6">
        <v>6</v>
      </c>
    </row>
    <row r="398" spans="1:7" ht="60" customHeight="1" x14ac:dyDescent="0.15">
      <c r="A398" s="6" t="s">
        <v>479</v>
      </c>
      <c r="B398" s="18" t="s">
        <v>1031</v>
      </c>
      <c r="C398" s="18"/>
      <c r="D398" s="6" t="s">
        <v>849</v>
      </c>
      <c r="E398" s="10">
        <v>1901.0640000000001</v>
      </c>
      <c r="F398" s="10">
        <v>3195.1301640000001</v>
      </c>
      <c r="G398" s="10">
        <v>6074146.9299999997</v>
      </c>
    </row>
    <row r="399" spans="1:7" ht="80.099999999999994" customHeight="1" x14ac:dyDescent="0.15">
      <c r="A399" s="6" t="s">
        <v>479</v>
      </c>
      <c r="B399" s="18" t="s">
        <v>1032</v>
      </c>
      <c r="C399" s="18"/>
      <c r="D399" s="6" t="s">
        <v>849</v>
      </c>
      <c r="E399" s="10">
        <v>1545.2727</v>
      </c>
      <c r="F399" s="10">
        <v>1901.0640000000001</v>
      </c>
      <c r="G399" s="10">
        <v>2937662.3</v>
      </c>
    </row>
    <row r="400" spans="1:7" ht="39.950000000000003" customHeight="1" x14ac:dyDescent="0.15">
      <c r="A400" s="6" t="s">
        <v>591</v>
      </c>
      <c r="B400" s="18" t="s">
        <v>1033</v>
      </c>
      <c r="C400" s="18"/>
      <c r="D400" s="6" t="s">
        <v>849</v>
      </c>
      <c r="E400" s="10">
        <v>1055538.71845</v>
      </c>
      <c r="F400" s="10">
        <v>7.53</v>
      </c>
      <c r="G400" s="10">
        <v>7948206.5499999998</v>
      </c>
    </row>
    <row r="401" spans="1:7" ht="60" customHeight="1" x14ac:dyDescent="0.15">
      <c r="A401" s="6" t="s">
        <v>643</v>
      </c>
      <c r="B401" s="18" t="s">
        <v>1034</v>
      </c>
      <c r="C401" s="18"/>
      <c r="D401" s="6" t="s">
        <v>442</v>
      </c>
      <c r="E401" s="10">
        <v>799.83</v>
      </c>
      <c r="F401" s="10">
        <v>3981.2429999999999</v>
      </c>
      <c r="G401" s="10">
        <v>3184317.59</v>
      </c>
    </row>
    <row r="402" spans="1:7" ht="60" customHeight="1" x14ac:dyDescent="0.15">
      <c r="A402" s="6" t="s">
        <v>643</v>
      </c>
      <c r="B402" s="18" t="s">
        <v>1035</v>
      </c>
      <c r="C402" s="18"/>
      <c r="D402" s="6" t="s">
        <v>442</v>
      </c>
      <c r="E402" s="10">
        <v>280.02999999999997</v>
      </c>
      <c r="F402" s="10">
        <v>3981.306</v>
      </c>
      <c r="G402" s="10">
        <v>1114885.1200000001</v>
      </c>
    </row>
    <row r="403" spans="1:7" ht="60" customHeight="1" x14ac:dyDescent="0.15">
      <c r="A403" s="6" t="s">
        <v>643</v>
      </c>
      <c r="B403" s="18" t="s">
        <v>1036</v>
      </c>
      <c r="C403" s="18"/>
      <c r="D403" s="6" t="s">
        <v>442</v>
      </c>
      <c r="E403" s="10">
        <v>98</v>
      </c>
      <c r="F403" s="10">
        <v>3982.5765000000001</v>
      </c>
      <c r="G403" s="10">
        <v>390292.5</v>
      </c>
    </row>
    <row r="404" spans="1:7" ht="60" customHeight="1" x14ac:dyDescent="0.15">
      <c r="A404" s="6" t="s">
        <v>655</v>
      </c>
      <c r="B404" s="18" t="s">
        <v>1037</v>
      </c>
      <c r="C404" s="18"/>
      <c r="D404" s="6" t="s">
        <v>849</v>
      </c>
      <c r="E404" s="10">
        <v>386.02</v>
      </c>
      <c r="F404" s="10">
        <v>3791.6892130000001</v>
      </c>
      <c r="G404" s="10">
        <v>1463667.87</v>
      </c>
    </row>
    <row r="405" spans="1:7" ht="60" customHeight="1" x14ac:dyDescent="0.15">
      <c r="A405" s="6" t="s">
        <v>655</v>
      </c>
      <c r="B405" s="18" t="s">
        <v>1038</v>
      </c>
      <c r="C405" s="18"/>
      <c r="D405" s="6" t="s">
        <v>849</v>
      </c>
      <c r="E405" s="10">
        <v>1816.982</v>
      </c>
      <c r="F405" s="10">
        <v>4057.098</v>
      </c>
      <c r="G405" s="10">
        <v>7371674.04</v>
      </c>
    </row>
    <row r="406" spans="1:7" ht="60" customHeight="1" x14ac:dyDescent="0.15">
      <c r="A406" s="6" t="s">
        <v>655</v>
      </c>
      <c r="B406" s="18" t="s">
        <v>1039</v>
      </c>
      <c r="C406" s="18"/>
      <c r="D406" s="6" t="s">
        <v>849</v>
      </c>
      <c r="E406" s="10">
        <v>781.31</v>
      </c>
      <c r="F406" s="10">
        <v>4057.0990000000002</v>
      </c>
      <c r="G406" s="10">
        <v>3169852.02</v>
      </c>
    </row>
    <row r="407" spans="1:7" ht="60" customHeight="1" x14ac:dyDescent="0.15">
      <c r="A407" s="6" t="s">
        <v>1040</v>
      </c>
      <c r="B407" s="18" t="s">
        <v>1041</v>
      </c>
      <c r="C407" s="18"/>
      <c r="D407" s="6" t="s">
        <v>849</v>
      </c>
      <c r="E407" s="10">
        <v>798.67200000000003</v>
      </c>
      <c r="F407" s="10">
        <v>5033.9224990000002</v>
      </c>
      <c r="G407" s="10">
        <v>4020452.95</v>
      </c>
    </row>
    <row r="408" spans="1:7" ht="39.950000000000003" customHeight="1" x14ac:dyDescent="0.15">
      <c r="A408" s="6" t="s">
        <v>710</v>
      </c>
      <c r="B408" s="18" t="s">
        <v>1042</v>
      </c>
      <c r="C408" s="18"/>
      <c r="D408" s="6" t="s">
        <v>849</v>
      </c>
      <c r="E408" s="10">
        <v>191491</v>
      </c>
      <c r="F408" s="10">
        <v>6.75</v>
      </c>
      <c r="G408" s="10">
        <v>1292564.25</v>
      </c>
    </row>
    <row r="409" spans="1:7" ht="24.95" customHeight="1" x14ac:dyDescent="0.15">
      <c r="A409" s="26" t="s">
        <v>563</v>
      </c>
      <c r="B409" s="26"/>
      <c r="C409" s="26"/>
      <c r="D409" s="26"/>
      <c r="E409" s="26"/>
      <c r="F409" s="26"/>
      <c r="G409" s="12">
        <f>SUM(G398:G408)</f>
        <v>38967722.120000005</v>
      </c>
    </row>
    <row r="410" spans="1:7" ht="24.95" customHeight="1" x14ac:dyDescent="0.15"/>
    <row r="411" spans="1:7" ht="20.100000000000001" customHeight="1" x14ac:dyDescent="0.15">
      <c r="A411" s="27" t="s">
        <v>466</v>
      </c>
      <c r="B411" s="27"/>
      <c r="C411" s="28" t="s">
        <v>344</v>
      </c>
      <c r="D411" s="28"/>
      <c r="E411" s="28"/>
      <c r="F411" s="28"/>
      <c r="G411" s="28"/>
    </row>
    <row r="412" spans="1:7" ht="20.100000000000001" customHeight="1" x14ac:dyDescent="0.15">
      <c r="A412" s="27" t="s">
        <v>467</v>
      </c>
      <c r="B412" s="27"/>
      <c r="C412" s="28" t="s">
        <v>566</v>
      </c>
      <c r="D412" s="28"/>
      <c r="E412" s="28"/>
      <c r="F412" s="28"/>
      <c r="G412" s="28"/>
    </row>
    <row r="413" spans="1:7" ht="15" customHeight="1" x14ac:dyDescent="0.15"/>
    <row r="414" spans="1:7" ht="24.95" customHeight="1" x14ac:dyDescent="0.15">
      <c r="A414" s="19" t="s">
        <v>857</v>
      </c>
      <c r="B414" s="19"/>
      <c r="C414" s="19"/>
      <c r="D414" s="19"/>
      <c r="E414" s="19"/>
      <c r="F414" s="19"/>
      <c r="G414" s="19"/>
    </row>
    <row r="415" spans="1:7" ht="15" customHeight="1" x14ac:dyDescent="0.15"/>
    <row r="416" spans="1:7" ht="50.1" customHeight="1" x14ac:dyDescent="0.15">
      <c r="A416" s="6" t="s">
        <v>377</v>
      </c>
      <c r="B416" s="16" t="s">
        <v>724</v>
      </c>
      <c r="C416" s="16"/>
      <c r="D416" s="6" t="s">
        <v>844</v>
      </c>
      <c r="E416" s="6" t="s">
        <v>845</v>
      </c>
      <c r="F416" s="6" t="s">
        <v>846</v>
      </c>
      <c r="G416" s="6" t="s">
        <v>847</v>
      </c>
    </row>
    <row r="417" spans="1:7" ht="15" customHeight="1" x14ac:dyDescent="0.15">
      <c r="A417" s="6">
        <v>1</v>
      </c>
      <c r="B417" s="16">
        <v>2</v>
      </c>
      <c r="C417" s="16"/>
      <c r="D417" s="6">
        <v>3</v>
      </c>
      <c r="E417" s="6">
        <v>4</v>
      </c>
      <c r="F417" s="6">
        <v>5</v>
      </c>
      <c r="G417" s="6">
        <v>6</v>
      </c>
    </row>
    <row r="418" spans="1:7" ht="80.099999999999994" customHeight="1" x14ac:dyDescent="0.15">
      <c r="A418" s="6" t="s">
        <v>479</v>
      </c>
      <c r="B418" s="18" t="s">
        <v>1043</v>
      </c>
      <c r="C418" s="18"/>
      <c r="D418" s="6" t="s">
        <v>849</v>
      </c>
      <c r="E418" s="10">
        <v>4002.46155</v>
      </c>
      <c r="F418" s="10">
        <v>3891.0664969999998</v>
      </c>
      <c r="G418" s="10">
        <v>15573844.039999999</v>
      </c>
    </row>
    <row r="419" spans="1:7" ht="60" customHeight="1" x14ac:dyDescent="0.15">
      <c r="A419" s="6" t="s">
        <v>479</v>
      </c>
      <c r="B419" s="18" t="s">
        <v>1044</v>
      </c>
      <c r="C419" s="18"/>
      <c r="D419" s="6" t="s">
        <v>849</v>
      </c>
      <c r="E419" s="10">
        <v>200.82</v>
      </c>
      <c r="F419" s="10">
        <v>2949.3069420000002</v>
      </c>
      <c r="G419" s="10">
        <v>592279.81999999995</v>
      </c>
    </row>
    <row r="420" spans="1:7" ht="39.950000000000003" customHeight="1" x14ac:dyDescent="0.15">
      <c r="A420" s="6" t="s">
        <v>591</v>
      </c>
      <c r="B420" s="18" t="s">
        <v>1045</v>
      </c>
      <c r="C420" s="18"/>
      <c r="D420" s="6" t="s">
        <v>849</v>
      </c>
      <c r="E420" s="10">
        <v>788946.0723</v>
      </c>
      <c r="F420" s="10">
        <v>9.5</v>
      </c>
      <c r="G420" s="10">
        <v>7494987.6900000004</v>
      </c>
    </row>
    <row r="421" spans="1:7" ht="60" customHeight="1" x14ac:dyDescent="0.15">
      <c r="A421" s="6" t="s">
        <v>783</v>
      </c>
      <c r="B421" s="18" t="s">
        <v>1046</v>
      </c>
      <c r="C421" s="18"/>
      <c r="D421" s="6" t="s">
        <v>442</v>
      </c>
      <c r="E421" s="10">
        <v>121129</v>
      </c>
      <c r="F421" s="10">
        <v>6.13</v>
      </c>
      <c r="G421" s="10">
        <v>742520.77</v>
      </c>
    </row>
    <row r="422" spans="1:7" ht="60" customHeight="1" x14ac:dyDescent="0.15">
      <c r="A422" s="6" t="s">
        <v>643</v>
      </c>
      <c r="B422" s="18" t="s">
        <v>1047</v>
      </c>
      <c r="C422" s="18"/>
      <c r="D422" s="6" t="s">
        <v>442</v>
      </c>
      <c r="E422" s="10">
        <v>734.76018809599998</v>
      </c>
      <c r="F422" s="10">
        <v>3791.68</v>
      </c>
      <c r="G422" s="10">
        <v>2785975.51</v>
      </c>
    </row>
    <row r="423" spans="1:7" ht="60" customHeight="1" x14ac:dyDescent="0.15">
      <c r="A423" s="6" t="s">
        <v>643</v>
      </c>
      <c r="B423" s="18" t="s">
        <v>1048</v>
      </c>
      <c r="C423" s="18"/>
      <c r="D423" s="6" t="s">
        <v>442</v>
      </c>
      <c r="E423" s="10">
        <v>12</v>
      </c>
      <c r="F423" s="10">
        <v>44166.665999999997</v>
      </c>
      <c r="G423" s="10">
        <v>529999.99</v>
      </c>
    </row>
    <row r="424" spans="1:7" ht="60" customHeight="1" x14ac:dyDescent="0.15">
      <c r="A424" s="6" t="s">
        <v>645</v>
      </c>
      <c r="B424" s="18" t="s">
        <v>1049</v>
      </c>
      <c r="C424" s="18"/>
      <c r="D424" s="6" t="s">
        <v>849</v>
      </c>
      <c r="E424" s="10">
        <v>1022.823</v>
      </c>
      <c r="F424" s="10">
        <v>3791.6817769999998</v>
      </c>
      <c r="G424" s="10">
        <v>3878219.33</v>
      </c>
    </row>
    <row r="425" spans="1:7" ht="60" customHeight="1" x14ac:dyDescent="0.15">
      <c r="A425" s="6" t="s">
        <v>647</v>
      </c>
      <c r="B425" s="18" t="s">
        <v>1050</v>
      </c>
      <c r="C425" s="18"/>
      <c r="D425" s="6" t="s">
        <v>849</v>
      </c>
      <c r="E425" s="10">
        <v>105.29</v>
      </c>
      <c r="F425" s="10">
        <v>3027.7485040000001</v>
      </c>
      <c r="G425" s="10">
        <v>318791.64</v>
      </c>
    </row>
    <row r="426" spans="1:7" ht="60" customHeight="1" x14ac:dyDescent="0.15">
      <c r="A426" s="6" t="s">
        <v>647</v>
      </c>
      <c r="B426" s="18" t="s">
        <v>1051</v>
      </c>
      <c r="C426" s="18"/>
      <c r="D426" s="6" t="s">
        <v>849</v>
      </c>
      <c r="E426" s="10">
        <v>1418.5600554299999</v>
      </c>
      <c r="F426" s="10">
        <v>3027.7485000000001</v>
      </c>
      <c r="G426" s="10">
        <v>4295043.08</v>
      </c>
    </row>
    <row r="427" spans="1:7" ht="60" customHeight="1" x14ac:dyDescent="0.15">
      <c r="A427" s="6" t="s">
        <v>71</v>
      </c>
      <c r="B427" s="18" t="s">
        <v>1052</v>
      </c>
      <c r="C427" s="18"/>
      <c r="D427" s="6" t="s">
        <v>442</v>
      </c>
      <c r="E427" s="10">
        <v>348672.828025</v>
      </c>
      <c r="F427" s="10">
        <v>9.85</v>
      </c>
      <c r="G427" s="10">
        <v>3434427.36</v>
      </c>
    </row>
    <row r="428" spans="1:7" ht="60" customHeight="1" x14ac:dyDescent="0.15">
      <c r="A428" s="6" t="s">
        <v>71</v>
      </c>
      <c r="B428" s="18" t="s">
        <v>1053</v>
      </c>
      <c r="C428" s="18"/>
      <c r="D428" s="6" t="s">
        <v>442</v>
      </c>
      <c r="E428" s="10">
        <v>179084.58843900001</v>
      </c>
      <c r="F428" s="10">
        <v>9.65</v>
      </c>
      <c r="G428" s="10">
        <v>1728166.28</v>
      </c>
    </row>
    <row r="429" spans="1:7" ht="60" customHeight="1" x14ac:dyDescent="0.15">
      <c r="A429" s="6" t="s">
        <v>74</v>
      </c>
      <c r="B429" s="18" t="s">
        <v>1054</v>
      </c>
      <c r="C429" s="18"/>
      <c r="D429" s="6" t="s">
        <v>849</v>
      </c>
      <c r="E429" s="10">
        <v>735</v>
      </c>
      <c r="F429" s="10">
        <v>3109.45</v>
      </c>
      <c r="G429" s="10">
        <v>2285445.75</v>
      </c>
    </row>
    <row r="430" spans="1:7" ht="60" customHeight="1" x14ac:dyDescent="0.15">
      <c r="A430" s="6" t="s">
        <v>74</v>
      </c>
      <c r="B430" s="18" t="s">
        <v>1055</v>
      </c>
      <c r="C430" s="18"/>
      <c r="D430" s="6" t="s">
        <v>849</v>
      </c>
      <c r="E430" s="10">
        <v>1300</v>
      </c>
      <c r="F430" s="10">
        <v>3109.45</v>
      </c>
      <c r="G430" s="10">
        <v>4042285</v>
      </c>
    </row>
    <row r="431" spans="1:7" ht="24.95" customHeight="1" x14ac:dyDescent="0.15">
      <c r="A431" s="26" t="s">
        <v>563</v>
      </c>
      <c r="B431" s="26"/>
      <c r="C431" s="26"/>
      <c r="D431" s="26"/>
      <c r="E431" s="26"/>
      <c r="F431" s="26"/>
      <c r="G431" s="12">
        <f>SUM(G418:G430)</f>
        <v>47701986.259999998</v>
      </c>
    </row>
  </sheetData>
  <sheetProtection password="B193" sheet="1" objects="1" scenarios="1"/>
  <mergeCells count="403">
    <mergeCell ref="B7:C7"/>
    <mergeCell ref="B8:C8"/>
    <mergeCell ref="B9:C9"/>
    <mergeCell ref="A10:F10"/>
    <mergeCell ref="A12:B12"/>
    <mergeCell ref="C12:G12"/>
    <mergeCell ref="A2:B2"/>
    <mergeCell ref="C2:G2"/>
    <mergeCell ref="A3:B3"/>
    <mergeCell ref="C3:G3"/>
    <mergeCell ref="A5:G5"/>
    <mergeCell ref="B19:C19"/>
    <mergeCell ref="A20:F20"/>
    <mergeCell ref="A22:B22"/>
    <mergeCell ref="C22:G22"/>
    <mergeCell ref="A23:B23"/>
    <mergeCell ref="C23:G23"/>
    <mergeCell ref="A13:B13"/>
    <mergeCell ref="C13:G13"/>
    <mergeCell ref="A15:G15"/>
    <mergeCell ref="B17:C17"/>
    <mergeCell ref="B18:C18"/>
    <mergeCell ref="A32:B32"/>
    <mergeCell ref="C32:G32"/>
    <mergeCell ref="A33:B33"/>
    <mergeCell ref="C33:G33"/>
    <mergeCell ref="A35:G35"/>
    <mergeCell ref="A25:G25"/>
    <mergeCell ref="B27:C27"/>
    <mergeCell ref="B28:C28"/>
    <mergeCell ref="B29:C29"/>
    <mergeCell ref="A30:F30"/>
    <mergeCell ref="A43:B43"/>
    <mergeCell ref="C43:G43"/>
    <mergeCell ref="A44:B44"/>
    <mergeCell ref="C44:G44"/>
    <mergeCell ref="A46:G46"/>
    <mergeCell ref="B37:C37"/>
    <mergeCell ref="B38:C38"/>
    <mergeCell ref="B39:C39"/>
    <mergeCell ref="B40:C40"/>
    <mergeCell ref="A41:F41"/>
    <mergeCell ref="B53:C53"/>
    <mergeCell ref="B54:C54"/>
    <mergeCell ref="B55:C55"/>
    <mergeCell ref="B56:C56"/>
    <mergeCell ref="B57:C57"/>
    <mergeCell ref="B48:C48"/>
    <mergeCell ref="B49:C49"/>
    <mergeCell ref="B50:C50"/>
    <mergeCell ref="B51:C51"/>
    <mergeCell ref="B52:C52"/>
    <mergeCell ref="A64:B64"/>
    <mergeCell ref="C64:G64"/>
    <mergeCell ref="A66:G66"/>
    <mergeCell ref="B68:C68"/>
    <mergeCell ref="B69:C69"/>
    <mergeCell ref="B58:C58"/>
    <mergeCell ref="B59:C59"/>
    <mergeCell ref="B60:C60"/>
    <mergeCell ref="A61:F61"/>
    <mergeCell ref="A63:B63"/>
    <mergeCell ref="C63:G63"/>
    <mergeCell ref="A76:G76"/>
    <mergeCell ref="B78:C78"/>
    <mergeCell ref="B79:C79"/>
    <mergeCell ref="B80:C80"/>
    <mergeCell ref="B81:C81"/>
    <mergeCell ref="B70:C70"/>
    <mergeCell ref="A71:F71"/>
    <mergeCell ref="A73:B73"/>
    <mergeCell ref="C73:G73"/>
    <mergeCell ref="A74:B74"/>
    <mergeCell ref="C74:G74"/>
    <mergeCell ref="B87:C87"/>
    <mergeCell ref="B88:C88"/>
    <mergeCell ref="B89:C89"/>
    <mergeCell ref="A90:F90"/>
    <mergeCell ref="A92:B92"/>
    <mergeCell ref="C92:G92"/>
    <mergeCell ref="B82:C82"/>
    <mergeCell ref="B83:C83"/>
    <mergeCell ref="B84:C84"/>
    <mergeCell ref="B85:C85"/>
    <mergeCell ref="B86:C86"/>
    <mergeCell ref="B99:C99"/>
    <mergeCell ref="B100:C100"/>
    <mergeCell ref="B101:C101"/>
    <mergeCell ref="B102:C102"/>
    <mergeCell ref="B103:C103"/>
    <mergeCell ref="A93:B93"/>
    <mergeCell ref="C93:G93"/>
    <mergeCell ref="A95:G95"/>
    <mergeCell ref="B97:C97"/>
    <mergeCell ref="B98:C98"/>
    <mergeCell ref="B109:C109"/>
    <mergeCell ref="B110:C110"/>
    <mergeCell ref="B111:C111"/>
    <mergeCell ref="B112:C112"/>
    <mergeCell ref="A113:F113"/>
    <mergeCell ref="B104:C104"/>
    <mergeCell ref="B105:C105"/>
    <mergeCell ref="B106:C106"/>
    <mergeCell ref="B107:C107"/>
    <mergeCell ref="B108:C108"/>
    <mergeCell ref="B120:C120"/>
    <mergeCell ref="B121:C121"/>
    <mergeCell ref="B122:C122"/>
    <mergeCell ref="A123:F123"/>
    <mergeCell ref="A125:B125"/>
    <mergeCell ref="C125:G125"/>
    <mergeCell ref="A115:B115"/>
    <mergeCell ref="C115:G115"/>
    <mergeCell ref="A116:B116"/>
    <mergeCell ref="C116:G116"/>
    <mergeCell ref="A118:G118"/>
    <mergeCell ref="B132:C132"/>
    <mergeCell ref="A133:F133"/>
    <mergeCell ref="A135:B135"/>
    <mergeCell ref="C135:G135"/>
    <mergeCell ref="A136:B136"/>
    <mergeCell ref="C136:G136"/>
    <mergeCell ref="A126:B126"/>
    <mergeCell ref="C126:G126"/>
    <mergeCell ref="A128:G128"/>
    <mergeCell ref="B130:C130"/>
    <mergeCell ref="B131:C131"/>
    <mergeCell ref="B144:C144"/>
    <mergeCell ref="B145:C145"/>
    <mergeCell ref="B146:C146"/>
    <mergeCell ref="B147:C147"/>
    <mergeCell ref="B148:C148"/>
    <mergeCell ref="A138:G138"/>
    <mergeCell ref="B140:C140"/>
    <mergeCell ref="B141:C141"/>
    <mergeCell ref="B142:C142"/>
    <mergeCell ref="B143:C143"/>
    <mergeCell ref="A155:B155"/>
    <mergeCell ref="C155:G155"/>
    <mergeCell ref="A156:B156"/>
    <mergeCell ref="C156:G156"/>
    <mergeCell ref="A158:G158"/>
    <mergeCell ref="B149:C149"/>
    <mergeCell ref="B150:C150"/>
    <mergeCell ref="B151:C151"/>
    <mergeCell ref="B152:C152"/>
    <mergeCell ref="A153:F153"/>
    <mergeCell ref="A166:B166"/>
    <mergeCell ref="C166:G166"/>
    <mergeCell ref="A168:G168"/>
    <mergeCell ref="B170:C170"/>
    <mergeCell ref="B171:C171"/>
    <mergeCell ref="B160:C160"/>
    <mergeCell ref="B161:C161"/>
    <mergeCell ref="B162:C162"/>
    <mergeCell ref="A163:F163"/>
    <mergeCell ref="A165:B165"/>
    <mergeCell ref="C165:G165"/>
    <mergeCell ref="A177:G177"/>
    <mergeCell ref="B179:C179"/>
    <mergeCell ref="B180:C180"/>
    <mergeCell ref="B181:C181"/>
    <mergeCell ref="A182:F182"/>
    <mergeCell ref="A172:F172"/>
    <mergeCell ref="A174:B174"/>
    <mergeCell ref="C174:G174"/>
    <mergeCell ref="A175:B175"/>
    <mergeCell ref="C175:G175"/>
    <mergeCell ref="B189:C189"/>
    <mergeCell ref="B190:C190"/>
    <mergeCell ref="B191:C191"/>
    <mergeCell ref="B192:C192"/>
    <mergeCell ref="B193:C193"/>
    <mergeCell ref="A184:B184"/>
    <mergeCell ref="C184:G184"/>
    <mergeCell ref="A185:B185"/>
    <mergeCell ref="C185:G185"/>
    <mergeCell ref="A187:G187"/>
    <mergeCell ref="B199:C199"/>
    <mergeCell ref="B200:C200"/>
    <mergeCell ref="B201:C201"/>
    <mergeCell ref="B202:C202"/>
    <mergeCell ref="B203:C203"/>
    <mergeCell ref="B194:C194"/>
    <mergeCell ref="B195:C195"/>
    <mergeCell ref="B196:C196"/>
    <mergeCell ref="B197:C197"/>
    <mergeCell ref="B198:C198"/>
    <mergeCell ref="B209:C209"/>
    <mergeCell ref="B210:C210"/>
    <mergeCell ref="A211:F211"/>
    <mergeCell ref="A213:B213"/>
    <mergeCell ref="C213:G213"/>
    <mergeCell ref="B204:C204"/>
    <mergeCell ref="B205:C205"/>
    <mergeCell ref="B206:C206"/>
    <mergeCell ref="B207:C207"/>
    <mergeCell ref="B208:C208"/>
    <mergeCell ref="B220:C220"/>
    <mergeCell ref="B221:C221"/>
    <mergeCell ref="A222:F222"/>
    <mergeCell ref="A224:B224"/>
    <mergeCell ref="C224:G224"/>
    <mergeCell ref="A214:B214"/>
    <mergeCell ref="C214:G214"/>
    <mergeCell ref="A216:G216"/>
    <mergeCell ref="B218:C218"/>
    <mergeCell ref="B219:C219"/>
    <mergeCell ref="B231:C231"/>
    <mergeCell ref="B232:C232"/>
    <mergeCell ref="B233:C233"/>
    <mergeCell ref="B234:C234"/>
    <mergeCell ref="B235:C235"/>
    <mergeCell ref="A225:B225"/>
    <mergeCell ref="C225:G225"/>
    <mergeCell ref="A227:G227"/>
    <mergeCell ref="B229:C229"/>
    <mergeCell ref="B230:C230"/>
    <mergeCell ref="A242:B242"/>
    <mergeCell ref="C242:G242"/>
    <mergeCell ref="A243:B243"/>
    <mergeCell ref="C243:G243"/>
    <mergeCell ref="A245:G245"/>
    <mergeCell ref="B236:C236"/>
    <mergeCell ref="B237:C237"/>
    <mergeCell ref="B238:C238"/>
    <mergeCell ref="B239:C239"/>
    <mergeCell ref="A240:F240"/>
    <mergeCell ref="B252:C252"/>
    <mergeCell ref="B253:C253"/>
    <mergeCell ref="B254:C254"/>
    <mergeCell ref="B255:C255"/>
    <mergeCell ref="B256:C256"/>
    <mergeCell ref="B247:C247"/>
    <mergeCell ref="B248:C248"/>
    <mergeCell ref="B249:C249"/>
    <mergeCell ref="B250:C250"/>
    <mergeCell ref="B251:C251"/>
    <mergeCell ref="B262:C262"/>
    <mergeCell ref="B263:C263"/>
    <mergeCell ref="B264:C264"/>
    <mergeCell ref="B265:C265"/>
    <mergeCell ref="B266:C266"/>
    <mergeCell ref="B257:C257"/>
    <mergeCell ref="B258:C258"/>
    <mergeCell ref="B259:C259"/>
    <mergeCell ref="B260:C260"/>
    <mergeCell ref="B261:C261"/>
    <mergeCell ref="B272:C272"/>
    <mergeCell ref="B273:C273"/>
    <mergeCell ref="B274:C274"/>
    <mergeCell ref="B275:C275"/>
    <mergeCell ref="B276:C276"/>
    <mergeCell ref="B267:C267"/>
    <mergeCell ref="B268:C268"/>
    <mergeCell ref="B269:C269"/>
    <mergeCell ref="B270:C270"/>
    <mergeCell ref="B271:C271"/>
    <mergeCell ref="A282:G282"/>
    <mergeCell ref="B284:C284"/>
    <mergeCell ref="B285:C285"/>
    <mergeCell ref="B286:C286"/>
    <mergeCell ref="B287:C287"/>
    <mergeCell ref="A277:F277"/>
    <mergeCell ref="A279:B279"/>
    <mergeCell ref="C279:G279"/>
    <mergeCell ref="A280:B280"/>
    <mergeCell ref="C280:G280"/>
    <mergeCell ref="B293:C293"/>
    <mergeCell ref="B294:C294"/>
    <mergeCell ref="B295:C295"/>
    <mergeCell ref="B296:C296"/>
    <mergeCell ref="B297:C297"/>
    <mergeCell ref="B288:C288"/>
    <mergeCell ref="B289:C289"/>
    <mergeCell ref="B290:C290"/>
    <mergeCell ref="B291:C291"/>
    <mergeCell ref="B292:C292"/>
    <mergeCell ref="A303:B303"/>
    <mergeCell ref="C303:G303"/>
    <mergeCell ref="A305:G305"/>
    <mergeCell ref="B307:C307"/>
    <mergeCell ref="B308:C308"/>
    <mergeCell ref="B298:C298"/>
    <mergeCell ref="B299:C299"/>
    <mergeCell ref="A300:F300"/>
    <mergeCell ref="A302:B302"/>
    <mergeCell ref="C302:G302"/>
    <mergeCell ref="A315:G315"/>
    <mergeCell ref="B317:C317"/>
    <mergeCell ref="B318:C318"/>
    <mergeCell ref="A319:F319"/>
    <mergeCell ref="A321:B321"/>
    <mergeCell ref="C321:G321"/>
    <mergeCell ref="B309:C309"/>
    <mergeCell ref="A310:F310"/>
    <mergeCell ref="A312:B312"/>
    <mergeCell ref="C312:G312"/>
    <mergeCell ref="A313:B313"/>
    <mergeCell ref="C313:G313"/>
    <mergeCell ref="B328:C328"/>
    <mergeCell ref="B329:C329"/>
    <mergeCell ref="A330:F330"/>
    <mergeCell ref="A332:B332"/>
    <mergeCell ref="C332:G332"/>
    <mergeCell ref="A322:B322"/>
    <mergeCell ref="C322:G322"/>
    <mergeCell ref="A324:G324"/>
    <mergeCell ref="B326:C326"/>
    <mergeCell ref="B327:C327"/>
    <mergeCell ref="B339:C339"/>
    <mergeCell ref="B340:C340"/>
    <mergeCell ref="B341:C341"/>
    <mergeCell ref="B342:C342"/>
    <mergeCell ref="B343:C343"/>
    <mergeCell ref="A333:B333"/>
    <mergeCell ref="C333:G333"/>
    <mergeCell ref="A335:G335"/>
    <mergeCell ref="B337:C337"/>
    <mergeCell ref="B338:C338"/>
    <mergeCell ref="B349:C349"/>
    <mergeCell ref="B350:C350"/>
    <mergeCell ref="A351:F351"/>
    <mergeCell ref="A353:B353"/>
    <mergeCell ref="C353:G353"/>
    <mergeCell ref="B344:C344"/>
    <mergeCell ref="B345:C345"/>
    <mergeCell ref="B346:C346"/>
    <mergeCell ref="B347:C347"/>
    <mergeCell ref="B348:C348"/>
    <mergeCell ref="B360:C360"/>
    <mergeCell ref="B361:C361"/>
    <mergeCell ref="A362:F362"/>
    <mergeCell ref="A364:B364"/>
    <mergeCell ref="C364:G364"/>
    <mergeCell ref="A354:B354"/>
    <mergeCell ref="C354:G354"/>
    <mergeCell ref="A356:G356"/>
    <mergeCell ref="B358:C358"/>
    <mergeCell ref="B359:C359"/>
    <mergeCell ref="B371:C371"/>
    <mergeCell ref="B372:C372"/>
    <mergeCell ref="B373:C373"/>
    <mergeCell ref="B374:C374"/>
    <mergeCell ref="B375:C375"/>
    <mergeCell ref="A365:B365"/>
    <mergeCell ref="C365:G365"/>
    <mergeCell ref="A367:G367"/>
    <mergeCell ref="B369:C369"/>
    <mergeCell ref="B370:C370"/>
    <mergeCell ref="A382:B382"/>
    <mergeCell ref="C382:G382"/>
    <mergeCell ref="A384:G384"/>
    <mergeCell ref="B386:C386"/>
    <mergeCell ref="B387:C387"/>
    <mergeCell ref="B376:C376"/>
    <mergeCell ref="B377:C377"/>
    <mergeCell ref="B378:C378"/>
    <mergeCell ref="A379:F379"/>
    <mergeCell ref="A381:B381"/>
    <mergeCell ref="C381:G381"/>
    <mergeCell ref="A394:G394"/>
    <mergeCell ref="B396:C396"/>
    <mergeCell ref="B397:C397"/>
    <mergeCell ref="B398:C398"/>
    <mergeCell ref="B399:C399"/>
    <mergeCell ref="B388:C388"/>
    <mergeCell ref="A389:F389"/>
    <mergeCell ref="A391:B391"/>
    <mergeCell ref="C391:G391"/>
    <mergeCell ref="A392:B392"/>
    <mergeCell ref="C392:G392"/>
    <mergeCell ref="B405:C405"/>
    <mergeCell ref="B406:C406"/>
    <mergeCell ref="B407:C407"/>
    <mergeCell ref="B408:C408"/>
    <mergeCell ref="A409:F409"/>
    <mergeCell ref="B400:C400"/>
    <mergeCell ref="B401:C401"/>
    <mergeCell ref="B402:C402"/>
    <mergeCell ref="B403:C403"/>
    <mergeCell ref="B404:C404"/>
    <mergeCell ref="B416:C416"/>
    <mergeCell ref="B417:C417"/>
    <mergeCell ref="B418:C418"/>
    <mergeCell ref="B419:C419"/>
    <mergeCell ref="B420:C420"/>
    <mergeCell ref="A411:B411"/>
    <mergeCell ref="C411:G411"/>
    <mergeCell ref="A412:B412"/>
    <mergeCell ref="C412:G412"/>
    <mergeCell ref="A414:G414"/>
    <mergeCell ref="A431:F431"/>
    <mergeCell ref="B426:C426"/>
    <mergeCell ref="B427:C427"/>
    <mergeCell ref="B428:C428"/>
    <mergeCell ref="B429:C429"/>
    <mergeCell ref="B430:C430"/>
    <mergeCell ref="B421:C421"/>
    <mergeCell ref="B422:C422"/>
    <mergeCell ref="B423:C423"/>
    <mergeCell ref="B424:C424"/>
    <mergeCell ref="B425:C425"/>
  </mergeCells>
  <phoneticPr fontId="0" type="noConversion"/>
  <pageMargins left="0.4" right="0.4" top="0.4" bottom="0.4" header="0.1" footer="0.1"/>
  <pageSetup paperSize="9" fitToHeight="0" orientation="landscape" verticalDpi="0"/>
  <headerFooter>
    <oddHeader>&amp;R&amp;R&amp;"Verdana,полужирный" &amp;12 &amp;K00-00925616.O36.373269</oddHeader>
    <oddFooter>&amp;L&amp;L&amp;"Verdana,Полужирный"&amp;K000000&amp;L&amp;"Verdana,Полужирный"&amp;K00-014</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113"/>
  <sheetViews>
    <sheetView workbookViewId="0"/>
  </sheetViews>
  <sheetFormatPr defaultRowHeight="10.5" x14ac:dyDescent="0.15"/>
  <cols>
    <col min="1" max="1" width="11.42578125" customWidth="1"/>
    <col min="2" max="2" width="15.28515625" customWidth="1"/>
    <col min="3" max="3" width="57.28515625" customWidth="1"/>
    <col min="4" max="12" width="22.85546875" customWidth="1"/>
  </cols>
  <sheetData>
    <row r="1" spans="1:13" ht="15" customHeight="1" x14ac:dyDescent="0.15"/>
    <row r="2" spans="1:13" ht="24.95" customHeight="1" x14ac:dyDescent="0.15">
      <c r="A2" s="19" t="s">
        <v>1056</v>
      </c>
      <c r="B2" s="19"/>
      <c r="C2" s="19"/>
      <c r="D2" s="19"/>
      <c r="E2" s="19"/>
      <c r="F2" s="19"/>
      <c r="G2" s="19"/>
      <c r="H2" s="19"/>
      <c r="I2" s="19"/>
      <c r="J2" s="19"/>
      <c r="K2" s="19"/>
      <c r="L2" s="19"/>
      <c r="M2" s="19"/>
    </row>
    <row r="3" spans="1:13" ht="15" customHeight="1" x14ac:dyDescent="0.15"/>
    <row r="4" spans="1:13" ht="24.95" customHeight="1" x14ac:dyDescent="0.15">
      <c r="A4" s="19" t="s">
        <v>1057</v>
      </c>
      <c r="B4" s="19"/>
      <c r="C4" s="19"/>
      <c r="D4" s="19"/>
      <c r="E4" s="19"/>
      <c r="F4" s="19"/>
      <c r="G4" s="19"/>
      <c r="H4" s="19"/>
      <c r="I4" s="19"/>
      <c r="J4" s="19"/>
      <c r="K4" s="19"/>
      <c r="L4" s="19"/>
    </row>
    <row r="5" spans="1:13" ht="24.95" customHeight="1" x14ac:dyDescent="0.15"/>
    <row r="6" spans="1:13" ht="50.1" customHeight="1" x14ac:dyDescent="0.15">
      <c r="A6" s="16" t="s">
        <v>377</v>
      </c>
      <c r="B6" s="16" t="s">
        <v>45</v>
      </c>
      <c r="C6" s="16" t="s">
        <v>1058</v>
      </c>
      <c r="D6" s="16" t="s">
        <v>1059</v>
      </c>
      <c r="E6" s="16"/>
      <c r="F6" s="16"/>
      <c r="G6" s="16" t="s">
        <v>1060</v>
      </c>
      <c r="H6" s="16"/>
      <c r="I6" s="16"/>
      <c r="J6" s="16" t="s">
        <v>1061</v>
      </c>
      <c r="K6" s="16"/>
      <c r="L6" s="16"/>
    </row>
    <row r="7" spans="1:13" ht="50.1" customHeight="1" x14ac:dyDescent="0.15">
      <c r="A7" s="16"/>
      <c r="B7" s="16"/>
      <c r="C7" s="16"/>
      <c r="D7" s="6" t="s">
        <v>1062</v>
      </c>
      <c r="E7" s="6" t="s">
        <v>1063</v>
      </c>
      <c r="F7" s="6" t="s">
        <v>1064</v>
      </c>
      <c r="G7" s="6" t="s">
        <v>1062</v>
      </c>
      <c r="H7" s="6" t="s">
        <v>1063</v>
      </c>
      <c r="I7" s="6" t="s">
        <v>1065</v>
      </c>
      <c r="J7" s="6" t="s">
        <v>1062</v>
      </c>
      <c r="K7" s="6" t="s">
        <v>1063</v>
      </c>
      <c r="L7" s="6" t="s">
        <v>1066</v>
      </c>
    </row>
    <row r="8" spans="1:13" ht="24.95" customHeight="1" x14ac:dyDescent="0.15">
      <c r="A8" s="6" t="s">
        <v>383</v>
      </c>
      <c r="B8" s="6" t="s">
        <v>479</v>
      </c>
      <c r="C8" s="6" t="s">
        <v>480</v>
      </c>
      <c r="D8" s="6" t="s">
        <v>481</v>
      </c>
      <c r="E8" s="6" t="s">
        <v>482</v>
      </c>
      <c r="F8" s="6" t="s">
        <v>483</v>
      </c>
      <c r="G8" s="6" t="s">
        <v>484</v>
      </c>
      <c r="H8" s="6" t="s">
        <v>485</v>
      </c>
      <c r="I8" s="6" t="s">
        <v>571</v>
      </c>
      <c r="J8" s="6" t="s">
        <v>573</v>
      </c>
      <c r="K8" s="6" t="s">
        <v>575</v>
      </c>
      <c r="L8" s="6" t="s">
        <v>577</v>
      </c>
    </row>
    <row r="9" spans="1:13" ht="24.95" customHeight="1" x14ac:dyDescent="0.15">
      <c r="A9" s="6" t="s">
        <v>383</v>
      </c>
      <c r="B9" s="6" t="s">
        <v>62</v>
      </c>
      <c r="C9" s="7" t="s">
        <v>1067</v>
      </c>
      <c r="D9" s="10">
        <v>106</v>
      </c>
      <c r="E9" s="10">
        <v>69780.98</v>
      </c>
      <c r="F9" s="10">
        <v>7396783.8799999999</v>
      </c>
      <c r="G9" s="10">
        <v>106</v>
      </c>
      <c r="H9" s="10">
        <v>69780.98</v>
      </c>
      <c r="I9" s="10">
        <v>7396783.8799999999</v>
      </c>
      <c r="J9" s="10">
        <v>106</v>
      </c>
      <c r="K9" s="10">
        <v>69780.98</v>
      </c>
      <c r="L9" s="10">
        <v>7396783.8799999999</v>
      </c>
    </row>
    <row r="10" spans="1:13" ht="24.95" customHeight="1" x14ac:dyDescent="0.15">
      <c r="A10" s="6" t="s">
        <v>479</v>
      </c>
      <c r="B10" s="6" t="s">
        <v>62</v>
      </c>
      <c r="C10" s="7" t="s">
        <v>1068</v>
      </c>
      <c r="D10" s="10">
        <v>70</v>
      </c>
      <c r="E10" s="10">
        <v>59955.12</v>
      </c>
      <c r="F10" s="10">
        <v>4196858.4000000004</v>
      </c>
      <c r="G10" s="10">
        <v>70</v>
      </c>
      <c r="H10" s="10">
        <v>59955.12</v>
      </c>
      <c r="I10" s="10">
        <v>4196858.4000000004</v>
      </c>
      <c r="J10" s="10">
        <v>70</v>
      </c>
      <c r="K10" s="10">
        <v>59955.12</v>
      </c>
      <c r="L10" s="10">
        <v>4196858.4000000004</v>
      </c>
    </row>
    <row r="11" spans="1:13" ht="24.95" customHeight="1" x14ac:dyDescent="0.15">
      <c r="A11" s="6" t="s">
        <v>480</v>
      </c>
      <c r="B11" s="6" t="s">
        <v>62</v>
      </c>
      <c r="C11" s="7" t="s">
        <v>1069</v>
      </c>
      <c r="D11" s="10">
        <v>125</v>
      </c>
      <c r="E11" s="10">
        <v>68146.86</v>
      </c>
      <c r="F11" s="10">
        <v>8518357.5</v>
      </c>
      <c r="G11" s="10">
        <v>125</v>
      </c>
      <c r="H11" s="10">
        <v>68146.86</v>
      </c>
      <c r="I11" s="10">
        <v>8518357.5</v>
      </c>
      <c r="J11" s="10">
        <v>125</v>
      </c>
      <c r="K11" s="10">
        <v>68146.86</v>
      </c>
      <c r="L11" s="10">
        <v>8518357.5</v>
      </c>
    </row>
    <row r="12" spans="1:13" ht="24.95" customHeight="1" x14ac:dyDescent="0.15">
      <c r="A12" s="6" t="s">
        <v>481</v>
      </c>
      <c r="B12" s="6" t="s">
        <v>62</v>
      </c>
      <c r="C12" s="7" t="s">
        <v>1070</v>
      </c>
      <c r="D12" s="10">
        <v>290</v>
      </c>
      <c r="E12" s="10">
        <v>49280.36</v>
      </c>
      <c r="F12" s="10">
        <v>14291304.4</v>
      </c>
      <c r="G12" s="10">
        <v>290</v>
      </c>
      <c r="H12" s="10">
        <v>49280.36</v>
      </c>
      <c r="I12" s="10">
        <v>14291304.4</v>
      </c>
      <c r="J12" s="10">
        <v>290</v>
      </c>
      <c r="K12" s="10">
        <v>49280.36</v>
      </c>
      <c r="L12" s="10">
        <v>14291304.4</v>
      </c>
    </row>
    <row r="13" spans="1:13" ht="24.95" customHeight="1" x14ac:dyDescent="0.15">
      <c r="A13" s="6" t="s">
        <v>482</v>
      </c>
      <c r="B13" s="6" t="s">
        <v>62</v>
      </c>
      <c r="C13" s="7" t="s">
        <v>1071</v>
      </c>
      <c r="D13" s="10">
        <v>150</v>
      </c>
      <c r="E13" s="10">
        <v>32182.68</v>
      </c>
      <c r="F13" s="10">
        <v>4827402</v>
      </c>
      <c r="G13" s="10">
        <v>150</v>
      </c>
      <c r="H13" s="10">
        <v>32182.68</v>
      </c>
      <c r="I13" s="10">
        <v>4827402</v>
      </c>
      <c r="J13" s="10">
        <v>150</v>
      </c>
      <c r="K13" s="10">
        <v>32182.68</v>
      </c>
      <c r="L13" s="10">
        <v>4827402</v>
      </c>
    </row>
    <row r="14" spans="1:13" ht="24.95" customHeight="1" x14ac:dyDescent="0.15">
      <c r="A14" s="29" t="s">
        <v>563</v>
      </c>
      <c r="B14" s="29"/>
      <c r="C14" s="29"/>
      <c r="D14" s="11" t="s">
        <v>55</v>
      </c>
      <c r="E14" s="11" t="s">
        <v>55</v>
      </c>
      <c r="F14" s="11">
        <f>SUM(F9:F13)</f>
        <v>39230706.18</v>
      </c>
      <c r="G14" s="11" t="s">
        <v>55</v>
      </c>
      <c r="H14" s="11" t="s">
        <v>55</v>
      </c>
      <c r="I14" s="11">
        <f>SUM(I9:I13)</f>
        <v>39230706.18</v>
      </c>
      <c r="J14" s="11" t="s">
        <v>55</v>
      </c>
      <c r="K14" s="11" t="s">
        <v>55</v>
      </c>
      <c r="L14" s="11">
        <f>SUM(L9:L13)</f>
        <v>39230706.18</v>
      </c>
    </row>
    <row r="15" spans="1:13" ht="15" customHeight="1" x14ac:dyDescent="0.15"/>
    <row r="16" spans="1:13" ht="24.95" customHeight="1" x14ac:dyDescent="0.15">
      <c r="A16" s="19" t="s">
        <v>1072</v>
      </c>
      <c r="B16" s="19"/>
      <c r="C16" s="19"/>
      <c r="D16" s="19"/>
      <c r="E16" s="19"/>
      <c r="F16" s="19"/>
      <c r="G16" s="19"/>
      <c r="H16" s="19"/>
      <c r="I16" s="19"/>
      <c r="J16" s="19"/>
      <c r="K16" s="19"/>
      <c r="L16" s="19"/>
      <c r="M16" s="19"/>
    </row>
    <row r="17" spans="1:12" ht="15" customHeight="1" x14ac:dyDescent="0.15"/>
    <row r="18" spans="1:12" ht="24.95" customHeight="1" x14ac:dyDescent="0.15">
      <c r="A18" s="19" t="s">
        <v>1073</v>
      </c>
      <c r="B18" s="19"/>
      <c r="C18" s="19"/>
      <c r="D18" s="19"/>
      <c r="E18" s="19"/>
      <c r="F18" s="19"/>
      <c r="G18" s="19"/>
      <c r="H18" s="19"/>
      <c r="I18" s="19"/>
      <c r="J18" s="19"/>
      <c r="K18" s="19"/>
      <c r="L18" s="19"/>
    </row>
    <row r="19" spans="1:12" ht="24.95" customHeight="1" x14ac:dyDescent="0.15"/>
    <row r="20" spans="1:12" ht="50.1" customHeight="1" x14ac:dyDescent="0.15">
      <c r="A20" s="16" t="s">
        <v>377</v>
      </c>
      <c r="B20" s="16" t="s">
        <v>45</v>
      </c>
      <c r="C20" s="16" t="s">
        <v>1058</v>
      </c>
      <c r="D20" s="16" t="s">
        <v>1059</v>
      </c>
      <c r="E20" s="16"/>
      <c r="F20" s="16"/>
      <c r="G20" s="16" t="s">
        <v>1060</v>
      </c>
      <c r="H20" s="16"/>
      <c r="I20" s="16"/>
      <c r="J20" s="16" t="s">
        <v>1061</v>
      </c>
      <c r="K20" s="16"/>
      <c r="L20" s="16"/>
    </row>
    <row r="21" spans="1:12" ht="50.1" customHeight="1" x14ac:dyDescent="0.15">
      <c r="A21" s="16"/>
      <c r="B21" s="16"/>
      <c r="C21" s="16"/>
      <c r="D21" s="6" t="s">
        <v>1062</v>
      </c>
      <c r="E21" s="6" t="s">
        <v>1063</v>
      </c>
      <c r="F21" s="6" t="s">
        <v>1064</v>
      </c>
      <c r="G21" s="6" t="s">
        <v>1062</v>
      </c>
      <c r="H21" s="6" t="s">
        <v>1063</v>
      </c>
      <c r="I21" s="6" t="s">
        <v>1065</v>
      </c>
      <c r="J21" s="6" t="s">
        <v>1062</v>
      </c>
      <c r="K21" s="6" t="s">
        <v>1063</v>
      </c>
      <c r="L21" s="6" t="s">
        <v>1066</v>
      </c>
    </row>
    <row r="22" spans="1:12" ht="24.95" customHeight="1" x14ac:dyDescent="0.15">
      <c r="A22" s="6" t="s">
        <v>383</v>
      </c>
      <c r="B22" s="6" t="s">
        <v>479</v>
      </c>
      <c r="C22" s="6" t="s">
        <v>480</v>
      </c>
      <c r="D22" s="6" t="s">
        <v>481</v>
      </c>
      <c r="E22" s="6" t="s">
        <v>482</v>
      </c>
      <c r="F22" s="6" t="s">
        <v>483</v>
      </c>
      <c r="G22" s="6" t="s">
        <v>484</v>
      </c>
      <c r="H22" s="6" t="s">
        <v>485</v>
      </c>
      <c r="I22" s="6" t="s">
        <v>571</v>
      </c>
      <c r="J22" s="6" t="s">
        <v>573</v>
      </c>
      <c r="K22" s="6" t="s">
        <v>575</v>
      </c>
      <c r="L22" s="6" t="s">
        <v>577</v>
      </c>
    </row>
    <row r="23" spans="1:12" ht="24.95" customHeight="1" x14ac:dyDescent="0.15">
      <c r="A23" s="6" t="s">
        <v>383</v>
      </c>
      <c r="B23" s="6" t="s">
        <v>71</v>
      </c>
      <c r="C23" s="7" t="s">
        <v>1074</v>
      </c>
      <c r="D23" s="10">
        <v>25</v>
      </c>
      <c r="E23" s="10">
        <v>105150.33</v>
      </c>
      <c r="F23" s="10">
        <v>2628758.25</v>
      </c>
      <c r="G23" s="10">
        <v>25</v>
      </c>
      <c r="H23" s="10">
        <v>105150.33</v>
      </c>
      <c r="I23" s="10">
        <v>2628758.25</v>
      </c>
      <c r="J23" s="10">
        <v>25</v>
      </c>
      <c r="K23" s="10">
        <v>105150.33</v>
      </c>
      <c r="L23" s="10">
        <v>2628758.25</v>
      </c>
    </row>
    <row r="24" spans="1:12" ht="24.95" customHeight="1" x14ac:dyDescent="0.15">
      <c r="A24" s="6" t="s">
        <v>479</v>
      </c>
      <c r="B24" s="6" t="s">
        <v>71</v>
      </c>
      <c r="C24" s="7" t="s">
        <v>1075</v>
      </c>
      <c r="D24" s="10">
        <v>316</v>
      </c>
      <c r="E24" s="10">
        <v>112445.72</v>
      </c>
      <c r="F24" s="10">
        <v>35532847.520000003</v>
      </c>
      <c r="G24" s="10">
        <v>316</v>
      </c>
      <c r="H24" s="10">
        <v>112445.72</v>
      </c>
      <c r="I24" s="10">
        <v>35532847.520000003</v>
      </c>
      <c r="J24" s="10">
        <v>316</v>
      </c>
      <c r="K24" s="10">
        <v>112445.72</v>
      </c>
      <c r="L24" s="10">
        <v>35532847.520000003</v>
      </c>
    </row>
    <row r="25" spans="1:12" ht="24.95" customHeight="1" x14ac:dyDescent="0.15">
      <c r="A25" s="6" t="s">
        <v>480</v>
      </c>
      <c r="B25" s="6" t="s">
        <v>71</v>
      </c>
      <c r="C25" s="7" t="s">
        <v>1076</v>
      </c>
      <c r="D25" s="10">
        <v>110</v>
      </c>
      <c r="E25" s="10">
        <v>131420</v>
      </c>
      <c r="F25" s="10">
        <v>14456200</v>
      </c>
      <c r="G25" s="10">
        <v>110</v>
      </c>
      <c r="H25" s="10">
        <v>131420</v>
      </c>
      <c r="I25" s="10">
        <v>14456200</v>
      </c>
      <c r="J25" s="10">
        <v>110</v>
      </c>
      <c r="K25" s="10">
        <v>131420</v>
      </c>
      <c r="L25" s="10">
        <v>14456200</v>
      </c>
    </row>
    <row r="26" spans="1:12" ht="24.95" customHeight="1" x14ac:dyDescent="0.15">
      <c r="A26" s="6" t="s">
        <v>481</v>
      </c>
      <c r="B26" s="6" t="s">
        <v>71</v>
      </c>
      <c r="C26" s="7" t="s">
        <v>1077</v>
      </c>
      <c r="D26" s="10">
        <v>70</v>
      </c>
      <c r="E26" s="10">
        <v>65283</v>
      </c>
      <c r="F26" s="10">
        <v>4569810</v>
      </c>
      <c r="G26" s="10">
        <v>70</v>
      </c>
      <c r="H26" s="10">
        <v>65283</v>
      </c>
      <c r="I26" s="10">
        <v>4569810</v>
      </c>
      <c r="J26" s="10">
        <v>70</v>
      </c>
      <c r="K26" s="10">
        <v>65283</v>
      </c>
      <c r="L26" s="10">
        <v>4569810</v>
      </c>
    </row>
    <row r="27" spans="1:12" ht="24.95" customHeight="1" x14ac:dyDescent="0.15">
      <c r="A27" s="6" t="s">
        <v>482</v>
      </c>
      <c r="B27" s="6" t="s">
        <v>71</v>
      </c>
      <c r="C27" s="7" t="s">
        <v>1078</v>
      </c>
      <c r="D27" s="10">
        <v>186</v>
      </c>
      <c r="E27" s="10">
        <v>124074.65</v>
      </c>
      <c r="F27" s="10">
        <v>23077884.899999999</v>
      </c>
      <c r="G27" s="10">
        <v>186</v>
      </c>
      <c r="H27" s="10">
        <v>124074.65</v>
      </c>
      <c r="I27" s="10">
        <v>23077884.899999999</v>
      </c>
      <c r="J27" s="10">
        <v>186</v>
      </c>
      <c r="K27" s="10">
        <v>124074.65</v>
      </c>
      <c r="L27" s="10">
        <v>23077884.899999999</v>
      </c>
    </row>
    <row r="28" spans="1:12" ht="24.95" customHeight="1" x14ac:dyDescent="0.15">
      <c r="A28" s="6" t="s">
        <v>483</v>
      </c>
      <c r="B28" s="6" t="s">
        <v>71</v>
      </c>
      <c r="C28" s="7" t="s">
        <v>1079</v>
      </c>
      <c r="D28" s="10">
        <v>475</v>
      </c>
      <c r="E28" s="10">
        <v>124196.2</v>
      </c>
      <c r="F28" s="10">
        <v>58993195</v>
      </c>
      <c r="G28" s="10">
        <v>475</v>
      </c>
      <c r="H28" s="10">
        <v>124196.2</v>
      </c>
      <c r="I28" s="10">
        <v>58993195</v>
      </c>
      <c r="J28" s="10">
        <v>475</v>
      </c>
      <c r="K28" s="10">
        <v>124196.2</v>
      </c>
      <c r="L28" s="10">
        <v>58993195</v>
      </c>
    </row>
    <row r="29" spans="1:12" ht="24.95" customHeight="1" x14ac:dyDescent="0.15">
      <c r="A29" s="6" t="s">
        <v>484</v>
      </c>
      <c r="B29" s="6" t="s">
        <v>71</v>
      </c>
      <c r="C29" s="7" t="s">
        <v>1080</v>
      </c>
      <c r="D29" s="10">
        <v>62</v>
      </c>
      <c r="E29" s="10">
        <v>122953.02</v>
      </c>
      <c r="F29" s="10">
        <v>7623087.2400000002</v>
      </c>
      <c r="G29" s="10">
        <v>62</v>
      </c>
      <c r="H29" s="10">
        <v>122953.02</v>
      </c>
      <c r="I29" s="10">
        <v>7623087.2400000002</v>
      </c>
      <c r="J29" s="10">
        <v>62</v>
      </c>
      <c r="K29" s="10">
        <v>122953.02</v>
      </c>
      <c r="L29" s="10">
        <v>7623087.2400000002</v>
      </c>
    </row>
    <row r="30" spans="1:12" ht="24.95" customHeight="1" x14ac:dyDescent="0.15">
      <c r="A30" s="6" t="s">
        <v>485</v>
      </c>
      <c r="B30" s="6" t="s">
        <v>71</v>
      </c>
      <c r="C30" s="7" t="s">
        <v>1081</v>
      </c>
      <c r="D30" s="10">
        <v>217</v>
      </c>
      <c r="E30" s="10">
        <v>124278.1</v>
      </c>
      <c r="F30" s="10">
        <v>26968347.699999999</v>
      </c>
      <c r="G30" s="10">
        <v>217</v>
      </c>
      <c r="H30" s="10">
        <v>124278.1</v>
      </c>
      <c r="I30" s="10">
        <v>26968347.699999999</v>
      </c>
      <c r="J30" s="10">
        <v>217</v>
      </c>
      <c r="K30" s="10">
        <v>124278.1</v>
      </c>
      <c r="L30" s="10">
        <v>26968347.699999999</v>
      </c>
    </row>
    <row r="31" spans="1:12" ht="24.95" customHeight="1" x14ac:dyDescent="0.15">
      <c r="A31" s="6" t="s">
        <v>571</v>
      </c>
      <c r="B31" s="6" t="s">
        <v>71</v>
      </c>
      <c r="C31" s="7" t="s">
        <v>1082</v>
      </c>
      <c r="D31" s="10">
        <v>12</v>
      </c>
      <c r="E31" s="10">
        <v>39152.54</v>
      </c>
      <c r="F31" s="10">
        <v>469830.48</v>
      </c>
      <c r="G31" s="10">
        <v>12</v>
      </c>
      <c r="H31" s="10">
        <v>39152.54</v>
      </c>
      <c r="I31" s="10">
        <v>469830.48</v>
      </c>
      <c r="J31" s="10">
        <v>12</v>
      </c>
      <c r="K31" s="10">
        <v>39152.54</v>
      </c>
      <c r="L31" s="10">
        <v>469830.48</v>
      </c>
    </row>
    <row r="32" spans="1:12" ht="24.95" customHeight="1" x14ac:dyDescent="0.15">
      <c r="A32" s="6" t="s">
        <v>573</v>
      </c>
      <c r="B32" s="6" t="s">
        <v>71</v>
      </c>
      <c r="C32" s="7" t="s">
        <v>1083</v>
      </c>
      <c r="D32" s="10">
        <v>12</v>
      </c>
      <c r="E32" s="10">
        <v>1500</v>
      </c>
      <c r="F32" s="10">
        <v>18000</v>
      </c>
      <c r="G32" s="10">
        <v>12</v>
      </c>
      <c r="H32" s="10">
        <v>1500</v>
      </c>
      <c r="I32" s="10">
        <v>18000</v>
      </c>
      <c r="J32" s="10">
        <v>12</v>
      </c>
      <c r="K32" s="10">
        <v>1500</v>
      </c>
      <c r="L32" s="10">
        <v>18000</v>
      </c>
    </row>
    <row r="33" spans="1:12" ht="24.95" customHeight="1" x14ac:dyDescent="0.15">
      <c r="A33" s="6" t="s">
        <v>575</v>
      </c>
      <c r="B33" s="6" t="s">
        <v>71</v>
      </c>
      <c r="C33" s="7" t="s">
        <v>1084</v>
      </c>
      <c r="D33" s="10">
        <v>12</v>
      </c>
      <c r="E33" s="10">
        <v>35593.22</v>
      </c>
      <c r="F33" s="10">
        <v>427118.64</v>
      </c>
      <c r="G33" s="10">
        <v>12</v>
      </c>
      <c r="H33" s="10">
        <v>35593.22</v>
      </c>
      <c r="I33" s="10">
        <v>427118.64</v>
      </c>
      <c r="J33" s="10">
        <v>12</v>
      </c>
      <c r="K33" s="10">
        <v>35593.22</v>
      </c>
      <c r="L33" s="10">
        <v>427118.64</v>
      </c>
    </row>
    <row r="34" spans="1:12" ht="24.95" customHeight="1" x14ac:dyDescent="0.15">
      <c r="A34" s="6" t="s">
        <v>577</v>
      </c>
      <c r="B34" s="6" t="s">
        <v>71</v>
      </c>
      <c r="C34" s="7" t="s">
        <v>1085</v>
      </c>
      <c r="D34" s="10">
        <v>12</v>
      </c>
      <c r="E34" s="10">
        <v>35593.22</v>
      </c>
      <c r="F34" s="10">
        <v>427118.64</v>
      </c>
      <c r="G34" s="10">
        <v>12</v>
      </c>
      <c r="H34" s="10">
        <v>35593.22</v>
      </c>
      <c r="I34" s="10">
        <v>427118.64</v>
      </c>
      <c r="J34" s="10">
        <v>12</v>
      </c>
      <c r="K34" s="10">
        <v>35593.22</v>
      </c>
      <c r="L34" s="10">
        <v>427118.64</v>
      </c>
    </row>
    <row r="35" spans="1:12" ht="24.95" customHeight="1" x14ac:dyDescent="0.15">
      <c r="A35" s="6" t="s">
        <v>579</v>
      </c>
      <c r="B35" s="6" t="s">
        <v>71</v>
      </c>
      <c r="C35" s="7" t="s">
        <v>1086</v>
      </c>
      <c r="D35" s="10">
        <v>12</v>
      </c>
      <c r="E35" s="10">
        <v>156610.16</v>
      </c>
      <c r="F35" s="10">
        <v>1879321.92</v>
      </c>
      <c r="G35" s="10">
        <v>12</v>
      </c>
      <c r="H35" s="10">
        <v>156610.16</v>
      </c>
      <c r="I35" s="10">
        <v>1879321.92</v>
      </c>
      <c r="J35" s="10">
        <v>12</v>
      </c>
      <c r="K35" s="10">
        <v>156610.16</v>
      </c>
      <c r="L35" s="10">
        <v>1879321.92</v>
      </c>
    </row>
    <row r="36" spans="1:12" ht="24.95" customHeight="1" x14ac:dyDescent="0.15">
      <c r="A36" s="6" t="s">
        <v>488</v>
      </c>
      <c r="B36" s="6" t="s">
        <v>71</v>
      </c>
      <c r="C36" s="7" t="s">
        <v>1087</v>
      </c>
      <c r="D36" s="10">
        <v>12</v>
      </c>
      <c r="E36" s="10">
        <v>35593.22</v>
      </c>
      <c r="F36" s="10">
        <v>427118.64</v>
      </c>
      <c r="G36" s="10">
        <v>12</v>
      </c>
      <c r="H36" s="10">
        <v>35593.22</v>
      </c>
      <c r="I36" s="10">
        <v>427118.64</v>
      </c>
      <c r="J36" s="10">
        <v>12</v>
      </c>
      <c r="K36" s="10">
        <v>35593.22</v>
      </c>
      <c r="L36" s="10">
        <v>427118.64</v>
      </c>
    </row>
    <row r="37" spans="1:12" ht="24.95" customHeight="1" x14ac:dyDescent="0.15">
      <c r="A37" s="6" t="s">
        <v>581</v>
      </c>
      <c r="B37" s="6" t="s">
        <v>71</v>
      </c>
      <c r="C37" s="7" t="s">
        <v>1088</v>
      </c>
      <c r="D37" s="10">
        <v>10</v>
      </c>
      <c r="E37" s="10">
        <v>91141.57</v>
      </c>
      <c r="F37" s="10">
        <v>911415.7</v>
      </c>
      <c r="G37" s="10">
        <v>10</v>
      </c>
      <c r="H37" s="10">
        <v>91141.57</v>
      </c>
      <c r="I37" s="10">
        <v>911415.7</v>
      </c>
      <c r="J37" s="10">
        <v>10</v>
      </c>
      <c r="K37" s="10">
        <v>91141.57</v>
      </c>
      <c r="L37" s="10">
        <v>911415.7</v>
      </c>
    </row>
    <row r="38" spans="1:12" ht="24.95" customHeight="1" x14ac:dyDescent="0.15">
      <c r="A38" s="6" t="s">
        <v>583</v>
      </c>
      <c r="B38" s="6" t="s">
        <v>71</v>
      </c>
      <c r="C38" s="7" t="s">
        <v>1089</v>
      </c>
      <c r="D38" s="10">
        <v>10</v>
      </c>
      <c r="E38" s="10">
        <v>84639.66</v>
      </c>
      <c r="F38" s="10">
        <v>846396.6</v>
      </c>
      <c r="G38" s="10">
        <v>10</v>
      </c>
      <c r="H38" s="10">
        <v>84639.66</v>
      </c>
      <c r="I38" s="10">
        <v>846396.6</v>
      </c>
      <c r="J38" s="10">
        <v>10</v>
      </c>
      <c r="K38" s="10">
        <v>84639.66</v>
      </c>
      <c r="L38" s="10">
        <v>846396.6</v>
      </c>
    </row>
    <row r="39" spans="1:12" ht="24.95" customHeight="1" x14ac:dyDescent="0.15">
      <c r="A39" s="6" t="s">
        <v>585</v>
      </c>
      <c r="B39" s="6" t="s">
        <v>71</v>
      </c>
      <c r="C39" s="7" t="s">
        <v>1090</v>
      </c>
      <c r="D39" s="10">
        <v>10</v>
      </c>
      <c r="E39" s="10">
        <v>52683.87</v>
      </c>
      <c r="F39" s="10">
        <v>526838.69999999995</v>
      </c>
      <c r="G39" s="10">
        <v>10</v>
      </c>
      <c r="H39" s="10">
        <v>52683.87</v>
      </c>
      <c r="I39" s="10">
        <v>526838.69999999995</v>
      </c>
      <c r="J39" s="10">
        <v>10</v>
      </c>
      <c r="K39" s="10">
        <v>52683.87</v>
      </c>
      <c r="L39" s="10">
        <v>526838.69999999995</v>
      </c>
    </row>
    <row r="40" spans="1:12" ht="24.95" customHeight="1" x14ac:dyDescent="0.15">
      <c r="A40" s="6" t="s">
        <v>587</v>
      </c>
      <c r="B40" s="6" t="s">
        <v>71</v>
      </c>
      <c r="C40" s="7" t="s">
        <v>1091</v>
      </c>
      <c r="D40" s="10">
        <v>61</v>
      </c>
      <c r="E40" s="10">
        <v>8598.7000000000007</v>
      </c>
      <c r="F40" s="10">
        <v>524520.69999999995</v>
      </c>
      <c r="G40" s="10">
        <v>61</v>
      </c>
      <c r="H40" s="10">
        <v>8598.7000000000007</v>
      </c>
      <c r="I40" s="10">
        <v>524520.69999999995</v>
      </c>
      <c r="J40" s="10">
        <v>61</v>
      </c>
      <c r="K40" s="10">
        <v>8598.7000000000007</v>
      </c>
      <c r="L40" s="10">
        <v>524520.69999999995</v>
      </c>
    </row>
    <row r="41" spans="1:12" ht="24.95" customHeight="1" x14ac:dyDescent="0.15">
      <c r="A41" s="6" t="s">
        <v>800</v>
      </c>
      <c r="B41" s="6" t="s">
        <v>71</v>
      </c>
      <c r="C41" s="7" t="s">
        <v>1092</v>
      </c>
      <c r="D41" s="10">
        <v>600</v>
      </c>
      <c r="E41" s="10">
        <v>10000</v>
      </c>
      <c r="F41" s="10">
        <v>6000000</v>
      </c>
      <c r="G41" s="10">
        <v>600</v>
      </c>
      <c r="H41" s="10">
        <v>10000</v>
      </c>
      <c r="I41" s="10">
        <v>6000000</v>
      </c>
      <c r="J41" s="10">
        <v>600</v>
      </c>
      <c r="K41" s="10">
        <v>10000</v>
      </c>
      <c r="L41" s="10">
        <v>6000000</v>
      </c>
    </row>
    <row r="42" spans="1:12" ht="24.95" customHeight="1" x14ac:dyDescent="0.15">
      <c r="A42" s="6" t="s">
        <v>802</v>
      </c>
      <c r="B42" s="6" t="s">
        <v>71</v>
      </c>
      <c r="C42" s="7" t="s">
        <v>1093</v>
      </c>
      <c r="D42" s="10">
        <v>12</v>
      </c>
      <c r="E42" s="10">
        <v>370000</v>
      </c>
      <c r="F42" s="10">
        <v>4440000</v>
      </c>
      <c r="G42" s="10">
        <v>12</v>
      </c>
      <c r="H42" s="10">
        <v>370000</v>
      </c>
      <c r="I42" s="10">
        <v>4440000</v>
      </c>
      <c r="J42" s="10">
        <v>12</v>
      </c>
      <c r="K42" s="10">
        <v>370000</v>
      </c>
      <c r="L42" s="10">
        <v>4440000</v>
      </c>
    </row>
    <row r="43" spans="1:12" ht="24.95" customHeight="1" x14ac:dyDescent="0.15">
      <c r="A43" s="6" t="s">
        <v>490</v>
      </c>
      <c r="B43" s="6" t="s">
        <v>71</v>
      </c>
      <c r="C43" s="7" t="s">
        <v>1094</v>
      </c>
      <c r="D43" s="10">
        <v>12</v>
      </c>
      <c r="E43" s="10">
        <v>35620.160000000003</v>
      </c>
      <c r="F43" s="10">
        <v>427441.91999999998</v>
      </c>
      <c r="G43" s="10">
        <v>12</v>
      </c>
      <c r="H43" s="10">
        <v>35620.160000000003</v>
      </c>
      <c r="I43" s="10">
        <v>427441.91999999998</v>
      </c>
      <c r="J43" s="10">
        <v>12</v>
      </c>
      <c r="K43" s="10">
        <v>35620.160000000003</v>
      </c>
      <c r="L43" s="10">
        <v>427441.91999999998</v>
      </c>
    </row>
    <row r="44" spans="1:12" ht="24.95" customHeight="1" x14ac:dyDescent="0.15">
      <c r="A44" s="6" t="s">
        <v>805</v>
      </c>
      <c r="B44" s="6" t="s">
        <v>71</v>
      </c>
      <c r="C44" s="7" t="s">
        <v>1095</v>
      </c>
      <c r="D44" s="10">
        <v>150</v>
      </c>
      <c r="E44" s="10">
        <v>15500</v>
      </c>
      <c r="F44" s="10">
        <v>2325000</v>
      </c>
      <c r="G44" s="10">
        <v>150</v>
      </c>
      <c r="H44" s="10">
        <v>15500</v>
      </c>
      <c r="I44" s="10">
        <v>2325000</v>
      </c>
      <c r="J44" s="10">
        <v>150</v>
      </c>
      <c r="K44" s="10">
        <v>15500</v>
      </c>
      <c r="L44" s="10">
        <v>2325000</v>
      </c>
    </row>
    <row r="45" spans="1:12" ht="24.95" customHeight="1" x14ac:dyDescent="0.15">
      <c r="A45" s="6" t="s">
        <v>776</v>
      </c>
      <c r="B45" s="6" t="s">
        <v>71</v>
      </c>
      <c r="C45" s="7" t="s">
        <v>1096</v>
      </c>
      <c r="D45" s="10">
        <v>40</v>
      </c>
      <c r="E45" s="10">
        <v>15000</v>
      </c>
      <c r="F45" s="10">
        <v>600000</v>
      </c>
      <c r="G45" s="10">
        <v>40</v>
      </c>
      <c r="H45" s="10">
        <v>15000</v>
      </c>
      <c r="I45" s="10">
        <v>600000</v>
      </c>
      <c r="J45" s="10">
        <v>40</v>
      </c>
      <c r="K45" s="10">
        <v>15000</v>
      </c>
      <c r="L45" s="10">
        <v>600000</v>
      </c>
    </row>
    <row r="46" spans="1:12" ht="24.95" customHeight="1" x14ac:dyDescent="0.15">
      <c r="A46" s="6" t="s">
        <v>589</v>
      </c>
      <c r="B46" s="6" t="s">
        <v>71</v>
      </c>
      <c r="C46" s="7" t="s">
        <v>1097</v>
      </c>
      <c r="D46" s="10">
        <v>400</v>
      </c>
      <c r="E46" s="10">
        <v>15000</v>
      </c>
      <c r="F46" s="10">
        <v>6000000</v>
      </c>
      <c r="G46" s="10">
        <v>400</v>
      </c>
      <c r="H46" s="10">
        <v>15000</v>
      </c>
      <c r="I46" s="10">
        <v>6000000</v>
      </c>
      <c r="J46" s="10">
        <v>400</v>
      </c>
      <c r="K46" s="10">
        <v>15000</v>
      </c>
      <c r="L46" s="10">
        <v>6000000</v>
      </c>
    </row>
    <row r="47" spans="1:12" ht="24.95" customHeight="1" x14ac:dyDescent="0.15">
      <c r="A47" s="6" t="s">
        <v>591</v>
      </c>
      <c r="B47" s="6" t="s">
        <v>71</v>
      </c>
      <c r="C47" s="7" t="s">
        <v>1098</v>
      </c>
      <c r="D47" s="10">
        <v>48</v>
      </c>
      <c r="E47" s="10">
        <v>8000</v>
      </c>
      <c r="F47" s="10">
        <v>384000</v>
      </c>
      <c r="G47" s="10">
        <v>48</v>
      </c>
      <c r="H47" s="10">
        <v>8000</v>
      </c>
      <c r="I47" s="10">
        <v>384000</v>
      </c>
      <c r="J47" s="10">
        <v>48</v>
      </c>
      <c r="K47" s="10">
        <v>8000</v>
      </c>
      <c r="L47" s="10">
        <v>384000</v>
      </c>
    </row>
    <row r="48" spans="1:12" ht="24.95" customHeight="1" x14ac:dyDescent="0.15">
      <c r="A48" s="6" t="s">
        <v>593</v>
      </c>
      <c r="B48" s="6" t="s">
        <v>71</v>
      </c>
      <c r="C48" s="7" t="s">
        <v>1099</v>
      </c>
      <c r="D48" s="10">
        <v>12</v>
      </c>
      <c r="E48" s="10">
        <v>23747.08</v>
      </c>
      <c r="F48" s="10">
        <v>284964.96000000002</v>
      </c>
      <c r="G48" s="10">
        <v>12</v>
      </c>
      <c r="H48" s="10">
        <v>23747.08</v>
      </c>
      <c r="I48" s="10">
        <v>284964.96000000002</v>
      </c>
      <c r="J48" s="10">
        <v>12</v>
      </c>
      <c r="K48" s="10">
        <v>23747.08</v>
      </c>
      <c r="L48" s="10">
        <v>284964.96000000002</v>
      </c>
    </row>
    <row r="49" spans="1:12" ht="24.95" customHeight="1" x14ac:dyDescent="0.15">
      <c r="A49" s="6" t="s">
        <v>781</v>
      </c>
      <c r="B49" s="6" t="s">
        <v>71</v>
      </c>
      <c r="C49" s="7" t="s">
        <v>1100</v>
      </c>
      <c r="D49" s="10">
        <v>200</v>
      </c>
      <c r="E49" s="10">
        <v>6800</v>
      </c>
      <c r="F49" s="10">
        <v>1360000</v>
      </c>
      <c r="G49" s="10">
        <v>200</v>
      </c>
      <c r="H49" s="10">
        <v>6800</v>
      </c>
      <c r="I49" s="10">
        <v>1360000</v>
      </c>
      <c r="J49" s="10">
        <v>200</v>
      </c>
      <c r="K49" s="10">
        <v>6800</v>
      </c>
      <c r="L49" s="10">
        <v>1360000</v>
      </c>
    </row>
    <row r="50" spans="1:12" ht="24.95" customHeight="1" x14ac:dyDescent="0.15">
      <c r="A50" s="6" t="s">
        <v>783</v>
      </c>
      <c r="B50" s="6" t="s">
        <v>71</v>
      </c>
      <c r="C50" s="7" t="s">
        <v>1101</v>
      </c>
      <c r="D50" s="10">
        <v>12</v>
      </c>
      <c r="E50" s="10">
        <v>37505.21</v>
      </c>
      <c r="F50" s="10">
        <v>450062.52</v>
      </c>
      <c r="G50" s="10">
        <v>12</v>
      </c>
      <c r="H50" s="10">
        <v>37505.21</v>
      </c>
      <c r="I50" s="10">
        <v>450062.52</v>
      </c>
      <c r="J50" s="10">
        <v>12</v>
      </c>
      <c r="K50" s="10">
        <v>37505.21</v>
      </c>
      <c r="L50" s="10">
        <v>450062.52</v>
      </c>
    </row>
    <row r="51" spans="1:12" ht="24.95" customHeight="1" x14ac:dyDescent="0.15">
      <c r="A51" s="6" t="s">
        <v>595</v>
      </c>
      <c r="B51" s="6" t="s">
        <v>71</v>
      </c>
      <c r="C51" s="7" t="s">
        <v>1102</v>
      </c>
      <c r="D51" s="10">
        <v>154</v>
      </c>
      <c r="E51" s="10">
        <v>15903.7</v>
      </c>
      <c r="F51" s="10">
        <v>2449169.7999999998</v>
      </c>
      <c r="G51" s="10">
        <v>154</v>
      </c>
      <c r="H51" s="10">
        <v>15903.7</v>
      </c>
      <c r="I51" s="10">
        <v>2449169.7999999998</v>
      </c>
      <c r="J51" s="10">
        <v>154</v>
      </c>
      <c r="K51" s="10">
        <v>15903.7</v>
      </c>
      <c r="L51" s="10">
        <v>2449169.7999999998</v>
      </c>
    </row>
    <row r="52" spans="1:12" ht="24.95" customHeight="1" x14ac:dyDescent="0.15">
      <c r="A52" s="6" t="s">
        <v>597</v>
      </c>
      <c r="B52" s="6" t="s">
        <v>71</v>
      </c>
      <c r="C52" s="7" t="s">
        <v>1103</v>
      </c>
      <c r="D52" s="10">
        <v>22</v>
      </c>
      <c r="E52" s="10">
        <v>8000</v>
      </c>
      <c r="F52" s="10">
        <v>176000</v>
      </c>
      <c r="G52" s="10">
        <v>22</v>
      </c>
      <c r="H52" s="10">
        <v>8000</v>
      </c>
      <c r="I52" s="10">
        <v>176000</v>
      </c>
      <c r="J52" s="10">
        <v>22</v>
      </c>
      <c r="K52" s="10">
        <v>8000</v>
      </c>
      <c r="L52" s="10">
        <v>176000</v>
      </c>
    </row>
    <row r="53" spans="1:12" ht="24.95" customHeight="1" x14ac:dyDescent="0.15">
      <c r="A53" s="6" t="s">
        <v>787</v>
      </c>
      <c r="B53" s="6" t="s">
        <v>71</v>
      </c>
      <c r="C53" s="7" t="s">
        <v>1104</v>
      </c>
      <c r="D53" s="10">
        <v>12</v>
      </c>
      <c r="E53" s="10">
        <v>23351.29</v>
      </c>
      <c r="F53" s="10">
        <v>280215.48</v>
      </c>
      <c r="G53" s="10">
        <v>12</v>
      </c>
      <c r="H53" s="10">
        <v>23351.29</v>
      </c>
      <c r="I53" s="10">
        <v>280215.48</v>
      </c>
      <c r="J53" s="10">
        <v>12</v>
      </c>
      <c r="K53" s="10">
        <v>23351.29</v>
      </c>
      <c r="L53" s="10">
        <v>280215.48</v>
      </c>
    </row>
    <row r="54" spans="1:12" ht="24.95" customHeight="1" x14ac:dyDescent="0.15">
      <c r="A54" s="6" t="s">
        <v>599</v>
      </c>
      <c r="B54" s="6" t="s">
        <v>71</v>
      </c>
      <c r="C54" s="7" t="s">
        <v>1105</v>
      </c>
      <c r="D54" s="10">
        <v>1203</v>
      </c>
      <c r="E54" s="10">
        <v>24673.497231900001</v>
      </c>
      <c r="F54" s="10">
        <v>29682217.170000002</v>
      </c>
      <c r="G54" s="10">
        <v>1203</v>
      </c>
      <c r="H54" s="10">
        <v>24673.497231900001</v>
      </c>
      <c r="I54" s="10">
        <v>29682217.170000002</v>
      </c>
      <c r="J54" s="10">
        <v>1203</v>
      </c>
      <c r="K54" s="10">
        <v>24673.497231900001</v>
      </c>
      <c r="L54" s="10">
        <v>29682217.170000002</v>
      </c>
    </row>
    <row r="55" spans="1:12" ht="24.95" customHeight="1" x14ac:dyDescent="0.15">
      <c r="A55" s="6" t="s">
        <v>790</v>
      </c>
      <c r="B55" s="6" t="s">
        <v>71</v>
      </c>
      <c r="C55" s="7" t="s">
        <v>1106</v>
      </c>
      <c r="D55" s="10">
        <v>53</v>
      </c>
      <c r="E55" s="10">
        <v>19361.599999999999</v>
      </c>
      <c r="F55" s="10">
        <v>1026164.8</v>
      </c>
      <c r="G55" s="10">
        <v>53</v>
      </c>
      <c r="H55" s="10">
        <v>19361.599999999999</v>
      </c>
      <c r="I55" s="10">
        <v>1026164.8</v>
      </c>
      <c r="J55" s="10">
        <v>53</v>
      </c>
      <c r="K55" s="10">
        <v>19361.599999999999</v>
      </c>
      <c r="L55" s="10">
        <v>1026164.8</v>
      </c>
    </row>
    <row r="56" spans="1:12" ht="24.95" customHeight="1" x14ac:dyDescent="0.15">
      <c r="A56" s="6" t="s">
        <v>601</v>
      </c>
      <c r="B56" s="6" t="s">
        <v>71</v>
      </c>
      <c r="C56" s="7" t="s">
        <v>1107</v>
      </c>
      <c r="D56" s="10">
        <v>450</v>
      </c>
      <c r="E56" s="10">
        <v>26500</v>
      </c>
      <c r="F56" s="10">
        <v>11925000</v>
      </c>
      <c r="G56" s="10">
        <v>450</v>
      </c>
      <c r="H56" s="10">
        <v>26500</v>
      </c>
      <c r="I56" s="10">
        <v>11925000</v>
      </c>
      <c r="J56" s="10">
        <v>450</v>
      </c>
      <c r="K56" s="10">
        <v>26500</v>
      </c>
      <c r="L56" s="10">
        <v>11925000</v>
      </c>
    </row>
    <row r="57" spans="1:12" ht="24.95" customHeight="1" x14ac:dyDescent="0.15">
      <c r="A57" s="29" t="s">
        <v>563</v>
      </c>
      <c r="B57" s="29"/>
      <c r="C57" s="29"/>
      <c r="D57" s="11" t="s">
        <v>55</v>
      </c>
      <c r="E57" s="11" t="s">
        <v>55</v>
      </c>
      <c r="F57" s="11">
        <f>SUM(F23:F56)</f>
        <v>248118047.27999991</v>
      </c>
      <c r="G57" s="11" t="s">
        <v>55</v>
      </c>
      <c r="H57" s="11" t="s">
        <v>55</v>
      </c>
      <c r="I57" s="11">
        <f>SUM(I23:I56)</f>
        <v>248118047.27999991</v>
      </c>
      <c r="J57" s="11" t="s">
        <v>55</v>
      </c>
      <c r="K57" s="11" t="s">
        <v>55</v>
      </c>
      <c r="L57" s="11">
        <f>SUM(L23:L56)</f>
        <v>248118047.27999991</v>
      </c>
    </row>
    <row r="58" spans="1:12" ht="15" customHeight="1" x14ac:dyDescent="0.15"/>
    <row r="59" spans="1:12" ht="24.95" customHeight="1" x14ac:dyDescent="0.15">
      <c r="A59" s="19" t="s">
        <v>1108</v>
      </c>
      <c r="B59" s="19"/>
      <c r="C59" s="19"/>
      <c r="D59" s="19"/>
      <c r="E59" s="19"/>
      <c r="F59" s="19"/>
      <c r="G59" s="19"/>
      <c r="H59" s="19"/>
      <c r="I59" s="19"/>
      <c r="J59" s="19"/>
      <c r="K59" s="19"/>
      <c r="L59" s="19"/>
    </row>
    <row r="60" spans="1:12" ht="24.95" customHeight="1" x14ac:dyDescent="0.15"/>
    <row r="61" spans="1:12" ht="50.1" customHeight="1" x14ac:dyDescent="0.15">
      <c r="A61" s="16" t="s">
        <v>377</v>
      </c>
      <c r="B61" s="16" t="s">
        <v>45</v>
      </c>
      <c r="C61" s="16" t="s">
        <v>1058</v>
      </c>
      <c r="D61" s="16" t="s">
        <v>1059</v>
      </c>
      <c r="E61" s="16"/>
      <c r="F61" s="16"/>
      <c r="G61" s="16" t="s">
        <v>1060</v>
      </c>
      <c r="H61" s="16"/>
      <c r="I61" s="16"/>
      <c r="J61" s="16" t="s">
        <v>1061</v>
      </c>
      <c r="K61" s="16"/>
      <c r="L61" s="16"/>
    </row>
    <row r="62" spans="1:12" ht="50.1" customHeight="1" x14ac:dyDescent="0.15">
      <c r="A62" s="16"/>
      <c r="B62" s="16"/>
      <c r="C62" s="16"/>
      <c r="D62" s="6" t="s">
        <v>1062</v>
      </c>
      <c r="E62" s="6" t="s">
        <v>1063</v>
      </c>
      <c r="F62" s="6" t="s">
        <v>1064</v>
      </c>
      <c r="G62" s="6" t="s">
        <v>1062</v>
      </c>
      <c r="H62" s="6" t="s">
        <v>1063</v>
      </c>
      <c r="I62" s="6" t="s">
        <v>1065</v>
      </c>
      <c r="J62" s="6" t="s">
        <v>1062</v>
      </c>
      <c r="K62" s="6" t="s">
        <v>1063</v>
      </c>
      <c r="L62" s="6" t="s">
        <v>1066</v>
      </c>
    </row>
    <row r="63" spans="1:12" ht="24.95" customHeight="1" x14ac:dyDescent="0.15">
      <c r="A63" s="6" t="s">
        <v>383</v>
      </c>
      <c r="B63" s="6" t="s">
        <v>479</v>
      </c>
      <c r="C63" s="6" t="s">
        <v>480</v>
      </c>
      <c r="D63" s="6" t="s">
        <v>481</v>
      </c>
      <c r="E63" s="6" t="s">
        <v>482</v>
      </c>
      <c r="F63" s="6" t="s">
        <v>483</v>
      </c>
      <c r="G63" s="6" t="s">
        <v>484</v>
      </c>
      <c r="H63" s="6" t="s">
        <v>485</v>
      </c>
      <c r="I63" s="6" t="s">
        <v>571</v>
      </c>
      <c r="J63" s="6" t="s">
        <v>573</v>
      </c>
      <c r="K63" s="6" t="s">
        <v>575</v>
      </c>
      <c r="L63" s="6" t="s">
        <v>577</v>
      </c>
    </row>
    <row r="64" spans="1:12" ht="24.95" customHeight="1" x14ac:dyDescent="0.15">
      <c r="A64" s="6" t="s">
        <v>383</v>
      </c>
      <c r="B64" s="6" t="s">
        <v>71</v>
      </c>
      <c r="C64" s="7" t="s">
        <v>1109</v>
      </c>
      <c r="D64" s="10">
        <v>1</v>
      </c>
      <c r="E64" s="10">
        <v>13322814.140000001</v>
      </c>
      <c r="F64" s="10">
        <v>13322814.140000001</v>
      </c>
      <c r="G64" s="10">
        <v>1</v>
      </c>
      <c r="H64" s="10">
        <v>13322814.140000001</v>
      </c>
      <c r="I64" s="10">
        <v>13322814.140000001</v>
      </c>
      <c r="J64" s="10">
        <v>1</v>
      </c>
      <c r="K64" s="10">
        <v>13322814.140000001</v>
      </c>
      <c r="L64" s="10">
        <v>13322814.140000001</v>
      </c>
    </row>
    <row r="65" spans="1:13" ht="24.95" customHeight="1" x14ac:dyDescent="0.15">
      <c r="A65" s="6" t="s">
        <v>479</v>
      </c>
      <c r="B65" s="6" t="s">
        <v>71</v>
      </c>
      <c r="C65" s="7" t="s">
        <v>1110</v>
      </c>
      <c r="D65" s="10">
        <v>5079.75</v>
      </c>
      <c r="E65" s="10">
        <v>152666.09</v>
      </c>
      <c r="F65" s="10">
        <v>775505570.67999995</v>
      </c>
      <c r="G65" s="10">
        <v>5079.75</v>
      </c>
      <c r="H65" s="10">
        <v>152666.09</v>
      </c>
      <c r="I65" s="10">
        <v>775505570.67999995</v>
      </c>
      <c r="J65" s="10">
        <v>5079.75</v>
      </c>
      <c r="K65" s="10">
        <v>152666.09</v>
      </c>
      <c r="L65" s="10">
        <v>775505570.67999995</v>
      </c>
    </row>
    <row r="66" spans="1:13" ht="24.95" customHeight="1" x14ac:dyDescent="0.15">
      <c r="A66" s="6" t="s">
        <v>480</v>
      </c>
      <c r="B66" s="6" t="s">
        <v>71</v>
      </c>
      <c r="C66" s="7" t="s">
        <v>1111</v>
      </c>
      <c r="D66" s="10">
        <v>243950</v>
      </c>
      <c r="E66" s="10">
        <v>162.80000000000001</v>
      </c>
      <c r="F66" s="10">
        <v>39715060</v>
      </c>
      <c r="G66" s="10">
        <v>243950</v>
      </c>
      <c r="H66" s="10">
        <v>162.80000000000001</v>
      </c>
      <c r="I66" s="10">
        <v>39715060</v>
      </c>
      <c r="J66" s="10">
        <v>243950</v>
      </c>
      <c r="K66" s="10">
        <v>162.80000000000001</v>
      </c>
      <c r="L66" s="10">
        <v>39715060</v>
      </c>
    </row>
    <row r="67" spans="1:13" ht="24.95" customHeight="1" x14ac:dyDescent="0.15">
      <c r="A67" s="6" t="s">
        <v>481</v>
      </c>
      <c r="B67" s="6" t="s">
        <v>71</v>
      </c>
      <c r="C67" s="7" t="s">
        <v>1112</v>
      </c>
      <c r="D67" s="10">
        <v>1068.51</v>
      </c>
      <c r="E67" s="10">
        <v>170482.63279</v>
      </c>
      <c r="F67" s="10">
        <v>182162397.96000001</v>
      </c>
      <c r="G67" s="10">
        <v>1068.51</v>
      </c>
      <c r="H67" s="10">
        <v>170482.63279</v>
      </c>
      <c r="I67" s="10">
        <v>182162397.96000001</v>
      </c>
      <c r="J67" s="10">
        <v>1068.51</v>
      </c>
      <c r="K67" s="10">
        <v>170482.63279</v>
      </c>
      <c r="L67" s="10">
        <v>182162397.96000001</v>
      </c>
    </row>
    <row r="68" spans="1:13" ht="24.95" customHeight="1" x14ac:dyDescent="0.15">
      <c r="A68" s="29" t="s">
        <v>563</v>
      </c>
      <c r="B68" s="29"/>
      <c r="C68" s="29"/>
      <c r="D68" s="11" t="s">
        <v>55</v>
      </c>
      <c r="E68" s="11" t="s">
        <v>55</v>
      </c>
      <c r="F68" s="11">
        <f>SUM(F64:F67)</f>
        <v>1010705842.78</v>
      </c>
      <c r="G68" s="11" t="s">
        <v>55</v>
      </c>
      <c r="H68" s="11" t="s">
        <v>55</v>
      </c>
      <c r="I68" s="11">
        <f>SUM(I64:I67)</f>
        <v>1010705842.78</v>
      </c>
      <c r="J68" s="11" t="s">
        <v>55</v>
      </c>
      <c r="K68" s="11" t="s">
        <v>55</v>
      </c>
      <c r="L68" s="11">
        <f>SUM(L64:L67)</f>
        <v>1010705842.78</v>
      </c>
    </row>
    <row r="69" spans="1:13" ht="15" customHeight="1" x14ac:dyDescent="0.15"/>
    <row r="70" spans="1:13" ht="24.95" customHeight="1" x14ac:dyDescent="0.15">
      <c r="A70" s="19" t="s">
        <v>1113</v>
      </c>
      <c r="B70" s="19"/>
      <c r="C70" s="19"/>
      <c r="D70" s="19"/>
      <c r="E70" s="19"/>
      <c r="F70" s="19"/>
      <c r="G70" s="19"/>
      <c r="H70" s="19"/>
      <c r="I70" s="19"/>
      <c r="J70" s="19"/>
      <c r="K70" s="19"/>
      <c r="L70" s="19"/>
    </row>
    <row r="71" spans="1:13" ht="24.95" customHeight="1" x14ac:dyDescent="0.15"/>
    <row r="72" spans="1:13" ht="50.1" customHeight="1" x14ac:dyDescent="0.15">
      <c r="A72" s="16" t="s">
        <v>377</v>
      </c>
      <c r="B72" s="16" t="s">
        <v>45</v>
      </c>
      <c r="C72" s="16" t="s">
        <v>1058</v>
      </c>
      <c r="D72" s="16" t="s">
        <v>1059</v>
      </c>
      <c r="E72" s="16"/>
      <c r="F72" s="16"/>
      <c r="G72" s="16" t="s">
        <v>1060</v>
      </c>
      <c r="H72" s="16"/>
      <c r="I72" s="16"/>
      <c r="J72" s="16" t="s">
        <v>1061</v>
      </c>
      <c r="K72" s="16"/>
      <c r="L72" s="16"/>
    </row>
    <row r="73" spans="1:13" ht="50.1" customHeight="1" x14ac:dyDescent="0.15">
      <c r="A73" s="16"/>
      <c r="B73" s="16"/>
      <c r="C73" s="16"/>
      <c r="D73" s="6" t="s">
        <v>1062</v>
      </c>
      <c r="E73" s="6" t="s">
        <v>1063</v>
      </c>
      <c r="F73" s="6" t="s">
        <v>1064</v>
      </c>
      <c r="G73" s="6" t="s">
        <v>1062</v>
      </c>
      <c r="H73" s="6" t="s">
        <v>1063</v>
      </c>
      <c r="I73" s="6" t="s">
        <v>1065</v>
      </c>
      <c r="J73" s="6" t="s">
        <v>1062</v>
      </c>
      <c r="K73" s="6" t="s">
        <v>1063</v>
      </c>
      <c r="L73" s="6" t="s">
        <v>1066</v>
      </c>
    </row>
    <row r="74" spans="1:13" ht="24.95" customHeight="1" x14ac:dyDescent="0.15">
      <c r="A74" s="6" t="s">
        <v>383</v>
      </c>
      <c r="B74" s="6" t="s">
        <v>479</v>
      </c>
      <c r="C74" s="6" t="s">
        <v>480</v>
      </c>
      <c r="D74" s="6" t="s">
        <v>481</v>
      </c>
      <c r="E74" s="6" t="s">
        <v>482</v>
      </c>
      <c r="F74" s="6" t="s">
        <v>483</v>
      </c>
      <c r="G74" s="6" t="s">
        <v>484</v>
      </c>
      <c r="H74" s="6" t="s">
        <v>485</v>
      </c>
      <c r="I74" s="6" t="s">
        <v>571</v>
      </c>
      <c r="J74" s="6" t="s">
        <v>573</v>
      </c>
      <c r="K74" s="6" t="s">
        <v>575</v>
      </c>
      <c r="L74" s="6" t="s">
        <v>577</v>
      </c>
    </row>
    <row r="75" spans="1:13" x14ac:dyDescent="0.15">
      <c r="A75" s="6" t="s">
        <v>55</v>
      </c>
      <c r="B75" s="6" t="s">
        <v>55</v>
      </c>
      <c r="C75" s="6" t="s">
        <v>55</v>
      </c>
      <c r="D75" s="6" t="s">
        <v>55</v>
      </c>
      <c r="E75" s="6" t="s">
        <v>55</v>
      </c>
      <c r="F75" s="6" t="s">
        <v>55</v>
      </c>
      <c r="G75" s="6" t="s">
        <v>55</v>
      </c>
      <c r="H75" s="6" t="s">
        <v>55</v>
      </c>
      <c r="I75" s="6" t="s">
        <v>55</v>
      </c>
      <c r="J75" s="6" t="s">
        <v>55</v>
      </c>
      <c r="K75" s="6" t="s">
        <v>55</v>
      </c>
      <c r="L75" s="6" t="s">
        <v>55</v>
      </c>
    </row>
    <row r="76" spans="1:13" ht="15" customHeight="1" x14ac:dyDescent="0.15"/>
    <row r="77" spans="1:13" ht="24.95" customHeight="1" x14ac:dyDescent="0.15">
      <c r="A77" s="19" t="s">
        <v>1114</v>
      </c>
      <c r="B77" s="19"/>
      <c r="C77" s="19"/>
      <c r="D77" s="19"/>
      <c r="E77" s="19"/>
      <c r="F77" s="19"/>
      <c r="G77" s="19"/>
      <c r="H77" s="19"/>
      <c r="I77" s="19"/>
      <c r="J77" s="19"/>
      <c r="K77" s="19"/>
      <c r="L77" s="19"/>
      <c r="M77" s="19"/>
    </row>
    <row r="78" spans="1:13" ht="15" customHeight="1" x14ac:dyDescent="0.15"/>
    <row r="79" spans="1:13" ht="24.95" customHeight="1" x14ac:dyDescent="0.15">
      <c r="A79" s="19" t="s">
        <v>1115</v>
      </c>
      <c r="B79" s="19"/>
      <c r="C79" s="19"/>
      <c r="D79" s="19"/>
      <c r="E79" s="19"/>
      <c r="F79" s="19"/>
    </row>
    <row r="80" spans="1:13" ht="24.95" customHeight="1" x14ac:dyDescent="0.15"/>
    <row r="81" spans="1:13" ht="50.1" customHeight="1" x14ac:dyDescent="0.15">
      <c r="A81" s="16" t="s">
        <v>377</v>
      </c>
      <c r="B81" s="16" t="s">
        <v>45</v>
      </c>
      <c r="C81" s="16" t="s">
        <v>1058</v>
      </c>
      <c r="D81" s="6" t="s">
        <v>1059</v>
      </c>
      <c r="E81" s="6" t="s">
        <v>1060</v>
      </c>
      <c r="F81" s="6" t="s">
        <v>1061</v>
      </c>
    </row>
    <row r="82" spans="1:13" ht="50.1" customHeight="1" x14ac:dyDescent="0.15">
      <c r="A82" s="16"/>
      <c r="B82" s="16"/>
      <c r="C82" s="16"/>
      <c r="D82" s="6" t="s">
        <v>1116</v>
      </c>
      <c r="E82" s="6" t="s">
        <v>1116</v>
      </c>
      <c r="F82" s="6" t="s">
        <v>1116</v>
      </c>
    </row>
    <row r="83" spans="1:13" ht="24.95" customHeight="1" x14ac:dyDescent="0.15">
      <c r="A83" s="6" t="s">
        <v>383</v>
      </c>
      <c r="B83" s="6" t="s">
        <v>479</v>
      </c>
      <c r="C83" s="6" t="s">
        <v>480</v>
      </c>
      <c r="D83" s="6" t="s">
        <v>481</v>
      </c>
      <c r="E83" s="6" t="s">
        <v>482</v>
      </c>
      <c r="F83" s="6" t="s">
        <v>483</v>
      </c>
    </row>
    <row r="84" spans="1:13" ht="24.95" customHeight="1" x14ac:dyDescent="0.15">
      <c r="A84" s="6" t="s">
        <v>383</v>
      </c>
      <c r="B84" s="6" t="s">
        <v>80</v>
      </c>
      <c r="C84" s="7" t="s">
        <v>1117</v>
      </c>
      <c r="D84" s="10">
        <v>171292.74</v>
      </c>
      <c r="E84" s="10">
        <v>171292.74</v>
      </c>
      <c r="F84" s="10">
        <v>171292.74</v>
      </c>
    </row>
    <row r="85" spans="1:13" ht="24.95" customHeight="1" x14ac:dyDescent="0.15">
      <c r="A85" s="29" t="s">
        <v>563</v>
      </c>
      <c r="B85" s="29"/>
      <c r="C85" s="29"/>
      <c r="D85" s="11">
        <f>SUM(D84:D84)</f>
        <v>171292.74</v>
      </c>
      <c r="E85" s="11">
        <f>SUM(E84:E84)</f>
        <v>171292.74</v>
      </c>
      <c r="F85" s="11">
        <f>SUM(F84:F84)</f>
        <v>171292.74</v>
      </c>
    </row>
    <row r="86" spans="1:13" ht="15" customHeight="1" x14ac:dyDescent="0.15"/>
    <row r="87" spans="1:13" ht="24.95" customHeight="1" x14ac:dyDescent="0.15">
      <c r="A87" s="19" t="s">
        <v>1118</v>
      </c>
      <c r="B87" s="19"/>
      <c r="C87" s="19"/>
      <c r="D87" s="19"/>
      <c r="E87" s="19"/>
      <c r="F87" s="19"/>
      <c r="G87" s="19"/>
      <c r="H87" s="19"/>
      <c r="I87" s="19"/>
      <c r="J87" s="19"/>
      <c r="K87" s="19"/>
      <c r="L87" s="19"/>
      <c r="M87" s="19"/>
    </row>
    <row r="88" spans="1:13" ht="15" customHeight="1" x14ac:dyDescent="0.15"/>
    <row r="89" spans="1:13" ht="24.95" customHeight="1" x14ac:dyDescent="0.15">
      <c r="A89" s="19" t="s">
        <v>1119</v>
      </c>
      <c r="B89" s="19"/>
      <c r="C89" s="19"/>
      <c r="D89" s="19"/>
      <c r="E89" s="19"/>
      <c r="F89" s="19"/>
    </row>
    <row r="90" spans="1:13" ht="24.95" customHeight="1" x14ac:dyDescent="0.15"/>
    <row r="91" spans="1:13" ht="50.1" customHeight="1" x14ac:dyDescent="0.15">
      <c r="A91" s="16" t="s">
        <v>377</v>
      </c>
      <c r="B91" s="16" t="s">
        <v>45</v>
      </c>
      <c r="C91" s="16" t="s">
        <v>1058</v>
      </c>
      <c r="D91" s="6" t="s">
        <v>1059</v>
      </c>
      <c r="E91" s="6" t="s">
        <v>1060</v>
      </c>
      <c r="F91" s="6" t="s">
        <v>1061</v>
      </c>
    </row>
    <row r="92" spans="1:13" ht="50.1" customHeight="1" x14ac:dyDescent="0.15">
      <c r="A92" s="16"/>
      <c r="B92" s="16"/>
      <c r="C92" s="16"/>
      <c r="D92" s="6" t="s">
        <v>1116</v>
      </c>
      <c r="E92" s="6" t="s">
        <v>1116</v>
      </c>
      <c r="F92" s="6" t="s">
        <v>1116</v>
      </c>
    </row>
    <row r="93" spans="1:13" ht="24.95" customHeight="1" x14ac:dyDescent="0.15">
      <c r="A93" s="6" t="s">
        <v>383</v>
      </c>
      <c r="B93" s="6" t="s">
        <v>479</v>
      </c>
      <c r="C93" s="6" t="s">
        <v>480</v>
      </c>
      <c r="D93" s="6" t="s">
        <v>481</v>
      </c>
      <c r="E93" s="6" t="s">
        <v>482</v>
      </c>
      <c r="F93" s="6" t="s">
        <v>483</v>
      </c>
    </row>
    <row r="94" spans="1:13" ht="24.95" customHeight="1" x14ac:dyDescent="0.15">
      <c r="A94" s="6" t="s">
        <v>383</v>
      </c>
      <c r="B94" s="6" t="s">
        <v>86</v>
      </c>
      <c r="C94" s="7" t="s">
        <v>1120</v>
      </c>
      <c r="D94" s="10">
        <v>193456000</v>
      </c>
      <c r="E94" s="10">
        <v>0</v>
      </c>
      <c r="F94" s="10">
        <v>0</v>
      </c>
    </row>
    <row r="95" spans="1:13" ht="24.95" customHeight="1" x14ac:dyDescent="0.15">
      <c r="A95" s="29" t="s">
        <v>563</v>
      </c>
      <c r="B95" s="29"/>
      <c r="C95" s="29"/>
      <c r="D95" s="11">
        <f>SUM(D94:D94)</f>
        <v>193456000</v>
      </c>
      <c r="E95" s="11">
        <f>SUM(E94:E94)</f>
        <v>0</v>
      </c>
      <c r="F95" s="11">
        <f>SUM(F94:F94)</f>
        <v>0</v>
      </c>
    </row>
    <row r="96" spans="1:13" ht="15" customHeight="1" x14ac:dyDescent="0.15"/>
    <row r="97" spans="1:13" ht="24.95" customHeight="1" x14ac:dyDescent="0.15">
      <c r="A97" s="19" t="s">
        <v>1121</v>
      </c>
      <c r="B97" s="19"/>
      <c r="C97" s="19"/>
      <c r="D97" s="19"/>
      <c r="E97" s="19"/>
      <c r="F97" s="19"/>
      <c r="G97" s="19"/>
      <c r="H97" s="19"/>
      <c r="I97" s="19"/>
      <c r="J97" s="19"/>
      <c r="K97" s="19"/>
      <c r="L97" s="19"/>
      <c r="M97" s="19"/>
    </row>
    <row r="98" spans="1:13" ht="15" customHeight="1" x14ac:dyDescent="0.15"/>
    <row r="99" spans="1:13" ht="24.95" customHeight="1" x14ac:dyDescent="0.15">
      <c r="A99" s="19" t="s">
        <v>1122</v>
      </c>
      <c r="B99" s="19"/>
      <c r="C99" s="19"/>
      <c r="D99" s="19"/>
      <c r="E99" s="19"/>
      <c r="F99" s="19"/>
    </row>
    <row r="100" spans="1:13" ht="24.95" customHeight="1" x14ac:dyDescent="0.15"/>
    <row r="101" spans="1:13" ht="50.1" customHeight="1" x14ac:dyDescent="0.15">
      <c r="A101" s="16" t="s">
        <v>377</v>
      </c>
      <c r="B101" s="16" t="s">
        <v>45</v>
      </c>
      <c r="C101" s="16" t="s">
        <v>1058</v>
      </c>
      <c r="D101" s="6" t="s">
        <v>1059</v>
      </c>
      <c r="E101" s="6" t="s">
        <v>1060</v>
      </c>
      <c r="F101" s="6" t="s">
        <v>1061</v>
      </c>
    </row>
    <row r="102" spans="1:13" ht="50.1" customHeight="1" x14ac:dyDescent="0.15">
      <c r="A102" s="16"/>
      <c r="B102" s="16"/>
      <c r="C102" s="16"/>
      <c r="D102" s="6" t="s">
        <v>1116</v>
      </c>
      <c r="E102" s="6" t="s">
        <v>1116</v>
      </c>
      <c r="F102" s="6" t="s">
        <v>1116</v>
      </c>
    </row>
    <row r="103" spans="1:13" ht="24.95" customHeight="1" x14ac:dyDescent="0.15">
      <c r="A103" s="6" t="s">
        <v>383</v>
      </c>
      <c r="B103" s="6" t="s">
        <v>479</v>
      </c>
      <c r="C103" s="6" t="s">
        <v>480</v>
      </c>
      <c r="D103" s="6" t="s">
        <v>481</v>
      </c>
      <c r="E103" s="6" t="s">
        <v>482</v>
      </c>
      <c r="F103" s="6" t="s">
        <v>483</v>
      </c>
    </row>
    <row r="104" spans="1:13" x14ac:dyDescent="0.15">
      <c r="A104" s="6" t="s">
        <v>55</v>
      </c>
      <c r="B104" s="6" t="s">
        <v>55</v>
      </c>
      <c r="C104" s="6" t="s">
        <v>55</v>
      </c>
      <c r="D104" s="6" t="s">
        <v>55</v>
      </c>
      <c r="E104" s="6" t="s">
        <v>55</v>
      </c>
      <c r="F104" s="6" t="s">
        <v>55</v>
      </c>
    </row>
    <row r="105" spans="1:13" ht="15" customHeight="1" x14ac:dyDescent="0.15"/>
    <row r="106" spans="1:13" ht="24.95" customHeight="1" x14ac:dyDescent="0.15">
      <c r="A106" s="19" t="s">
        <v>1123</v>
      </c>
      <c r="B106" s="19"/>
      <c r="C106" s="19"/>
      <c r="D106" s="19"/>
      <c r="E106" s="19"/>
      <c r="F106" s="19"/>
      <c r="G106" s="19"/>
      <c r="H106" s="19"/>
      <c r="I106" s="19"/>
      <c r="J106" s="19"/>
      <c r="K106" s="19"/>
      <c r="L106" s="19"/>
    </row>
    <row r="107" spans="1:13" ht="24.95" customHeight="1" x14ac:dyDescent="0.15"/>
    <row r="108" spans="1:13" ht="50.1" customHeight="1" x14ac:dyDescent="0.15">
      <c r="A108" s="16" t="s">
        <v>377</v>
      </c>
      <c r="B108" s="16" t="s">
        <v>45</v>
      </c>
      <c r="C108" s="16" t="s">
        <v>1058</v>
      </c>
      <c r="D108" s="16" t="s">
        <v>1059</v>
      </c>
      <c r="E108" s="16"/>
      <c r="F108" s="16"/>
      <c r="G108" s="16" t="s">
        <v>1060</v>
      </c>
      <c r="H108" s="16"/>
      <c r="I108" s="16"/>
      <c r="J108" s="16" t="s">
        <v>1061</v>
      </c>
      <c r="K108" s="16"/>
      <c r="L108" s="16"/>
    </row>
    <row r="109" spans="1:13" ht="50.1" customHeight="1" x14ac:dyDescent="0.15">
      <c r="A109" s="16"/>
      <c r="B109" s="16"/>
      <c r="C109" s="16"/>
      <c r="D109" s="6" t="s">
        <v>1124</v>
      </c>
      <c r="E109" s="6" t="s">
        <v>1125</v>
      </c>
      <c r="F109" s="6" t="s">
        <v>1126</v>
      </c>
      <c r="G109" s="6" t="s">
        <v>1124</v>
      </c>
      <c r="H109" s="6" t="s">
        <v>1125</v>
      </c>
      <c r="I109" s="6" t="s">
        <v>1127</v>
      </c>
      <c r="J109" s="6" t="s">
        <v>1124</v>
      </c>
      <c r="K109" s="6" t="s">
        <v>1125</v>
      </c>
      <c r="L109" s="6" t="s">
        <v>1128</v>
      </c>
    </row>
    <row r="110" spans="1:13" ht="24.95" customHeight="1" x14ac:dyDescent="0.15">
      <c r="A110" s="6" t="s">
        <v>383</v>
      </c>
      <c r="B110" s="6" t="s">
        <v>479</v>
      </c>
      <c r="C110" s="6" t="s">
        <v>480</v>
      </c>
      <c r="D110" s="6" t="s">
        <v>481</v>
      </c>
      <c r="E110" s="6" t="s">
        <v>482</v>
      </c>
      <c r="F110" s="6" t="s">
        <v>483</v>
      </c>
      <c r="G110" s="6" t="s">
        <v>484</v>
      </c>
      <c r="H110" s="6" t="s">
        <v>485</v>
      </c>
      <c r="I110" s="6" t="s">
        <v>571</v>
      </c>
      <c r="J110" s="6" t="s">
        <v>573</v>
      </c>
      <c r="K110" s="6" t="s">
        <v>575</v>
      </c>
      <c r="L110" s="6" t="s">
        <v>577</v>
      </c>
    </row>
    <row r="111" spans="1:13" ht="24.95" customHeight="1" x14ac:dyDescent="0.15">
      <c r="A111" s="6" t="s">
        <v>383</v>
      </c>
      <c r="B111" s="6" t="s">
        <v>561</v>
      </c>
      <c r="C111" s="7" t="s">
        <v>1129</v>
      </c>
      <c r="D111" s="10">
        <v>-5933159.2800000003</v>
      </c>
      <c r="E111" s="10">
        <v>0.2</v>
      </c>
      <c r="F111" s="10">
        <v>-1186631.8600000001</v>
      </c>
      <c r="G111" s="10">
        <v>-5933159.2800000003</v>
      </c>
      <c r="H111" s="10">
        <v>0.2</v>
      </c>
      <c r="I111" s="10">
        <v>-1186631.8600000001</v>
      </c>
      <c r="J111" s="10">
        <v>-5933159.2800000003</v>
      </c>
      <c r="K111" s="10">
        <v>0.2</v>
      </c>
      <c r="L111" s="10">
        <v>-1186631.8600000001</v>
      </c>
    </row>
    <row r="112" spans="1:13" ht="24.95" customHeight="1" x14ac:dyDescent="0.15">
      <c r="A112" s="6" t="s">
        <v>479</v>
      </c>
      <c r="B112" s="6" t="s">
        <v>561</v>
      </c>
      <c r="C112" s="7" t="s">
        <v>1130</v>
      </c>
      <c r="D112" s="10">
        <v>-11281152.6</v>
      </c>
      <c r="E112" s="10">
        <v>0.2</v>
      </c>
      <c r="F112" s="10">
        <v>-2256230.52</v>
      </c>
      <c r="G112" s="10">
        <v>-11281152.6</v>
      </c>
      <c r="H112" s="10">
        <v>0.2</v>
      </c>
      <c r="I112" s="10">
        <v>-2256230.52</v>
      </c>
      <c r="J112" s="10">
        <v>-11281152.6</v>
      </c>
      <c r="K112" s="10">
        <v>0.2</v>
      </c>
      <c r="L112" s="10">
        <v>-2256230.52</v>
      </c>
    </row>
    <row r="113" spans="1:12" ht="24.95" customHeight="1" x14ac:dyDescent="0.15">
      <c r="A113" s="29" t="s">
        <v>563</v>
      </c>
      <c r="B113" s="29"/>
      <c r="C113" s="29"/>
      <c r="D113" s="11" t="s">
        <v>55</v>
      </c>
      <c r="E113" s="11" t="s">
        <v>55</v>
      </c>
      <c r="F113" s="11">
        <f>SUM(F111:F112)</f>
        <v>-3442862.38</v>
      </c>
      <c r="G113" s="11" t="s">
        <v>55</v>
      </c>
      <c r="H113" s="11" t="s">
        <v>55</v>
      </c>
      <c r="I113" s="11">
        <f>SUM(I111:I112)</f>
        <v>-3442862.38</v>
      </c>
      <c r="J113" s="11" t="s">
        <v>55</v>
      </c>
      <c r="K113" s="11" t="s">
        <v>55</v>
      </c>
      <c r="L113" s="11">
        <f>SUM(L111:L112)</f>
        <v>-3442862.38</v>
      </c>
    </row>
  </sheetData>
  <sheetProtection password="B193" sheet="1" objects="1" scenarios="1"/>
  <mergeCells count="58">
    <mergeCell ref="A2:M2"/>
    <mergeCell ref="A4:L4"/>
    <mergeCell ref="A6:A7"/>
    <mergeCell ref="B6:B7"/>
    <mergeCell ref="C6:C7"/>
    <mergeCell ref="D6:F6"/>
    <mergeCell ref="G6:I6"/>
    <mergeCell ref="J6:L6"/>
    <mergeCell ref="A14:C14"/>
    <mergeCell ref="A16:M16"/>
    <mergeCell ref="A18:L18"/>
    <mergeCell ref="A20:A21"/>
    <mergeCell ref="B20:B21"/>
    <mergeCell ref="C20:C21"/>
    <mergeCell ref="D20:F20"/>
    <mergeCell ref="G20:I20"/>
    <mergeCell ref="J20:L20"/>
    <mergeCell ref="A57:C57"/>
    <mergeCell ref="A59:L59"/>
    <mergeCell ref="A61:A62"/>
    <mergeCell ref="B61:B62"/>
    <mergeCell ref="C61:C62"/>
    <mergeCell ref="D61:F61"/>
    <mergeCell ref="G61:I61"/>
    <mergeCell ref="J61:L61"/>
    <mergeCell ref="A68:C68"/>
    <mergeCell ref="A70:L70"/>
    <mergeCell ref="A72:A73"/>
    <mergeCell ref="B72:B73"/>
    <mergeCell ref="C72:C73"/>
    <mergeCell ref="D72:F72"/>
    <mergeCell ref="G72:I72"/>
    <mergeCell ref="J72:L72"/>
    <mergeCell ref="A77:M77"/>
    <mergeCell ref="A79:F79"/>
    <mergeCell ref="A81:A82"/>
    <mergeCell ref="B81:B82"/>
    <mergeCell ref="C81:C82"/>
    <mergeCell ref="A85:C85"/>
    <mergeCell ref="A87:M87"/>
    <mergeCell ref="A89:F89"/>
    <mergeCell ref="A91:A92"/>
    <mergeCell ref="B91:B92"/>
    <mergeCell ref="C91:C92"/>
    <mergeCell ref="A95:C95"/>
    <mergeCell ref="A97:M97"/>
    <mergeCell ref="A99:F99"/>
    <mergeCell ref="A101:A102"/>
    <mergeCell ref="B101:B102"/>
    <mergeCell ref="C101:C102"/>
    <mergeCell ref="A113:C113"/>
    <mergeCell ref="A106:L106"/>
    <mergeCell ref="A108:A109"/>
    <mergeCell ref="B108:B109"/>
    <mergeCell ref="C108:C109"/>
    <mergeCell ref="D108:F108"/>
    <mergeCell ref="G108:I108"/>
    <mergeCell ref="J108:L108"/>
  </mergeCells>
  <phoneticPr fontId="0" type="noConversion"/>
  <pageMargins left="0.4" right="0.4" top="0.4" bottom="0.4" header="0.1" footer="0.1"/>
  <pageSetup paperSize="9" fitToHeight="0" orientation="landscape" verticalDpi="0"/>
  <headerFooter>
    <oddHeader>&amp;R&amp;R&amp;"Verdana,полужирный" &amp;12 &amp;K00-00925616.O36.373269</oddHeader>
    <oddFooter>&amp;L&amp;L&amp;"Verdana,Полужирный"&amp;K000000&amp;L&amp;"Verdana,Полужирный"&amp;K00-014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12</vt:i4>
      </vt:variant>
    </vt:vector>
  </HeadingPairs>
  <TitlesOfParts>
    <vt:vector size="12" baseType="lpstr">
      <vt:lpstr>ПФХД</vt:lpstr>
      <vt:lpstr>Раздел 1</vt:lpstr>
      <vt:lpstr>Детализация по КФО</vt:lpstr>
      <vt:lpstr>Раздел 2</vt:lpstr>
      <vt:lpstr>Обоснования (111)</vt:lpstr>
      <vt:lpstr>Обоснования (100,300,850)</vt:lpstr>
      <vt:lpstr>Обоснования (119)</vt:lpstr>
      <vt:lpstr>Обоснования (242,244,247)</vt:lpstr>
      <vt:lpstr>Обоснования доходов</vt:lpstr>
      <vt:lpstr>Справочно</vt:lpstr>
      <vt:lpstr>Анализ ФОТ</vt:lpstr>
      <vt:lpstr>Лист согласования</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Викторова С.В.</dc:creator>
  <cp:lastModifiedBy>Переверзева Виктория Вячеславовна</cp:lastModifiedBy>
  <dcterms:created xsi:type="dcterms:W3CDTF">2024-12-27T15:51:55Z</dcterms:created>
  <dcterms:modified xsi:type="dcterms:W3CDTF">2025-08-04T11:22:41Z</dcterms:modified>
</cp:coreProperties>
</file>