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Users\glbuh\Documents\ПЛАН ФХД\2023\План + сведения ЦС\"/>
    </mc:Choice>
  </mc:AlternateContent>
  <xr:revisionPtr revIDLastSave="0" documentId="8_{73496578-94A4-481F-B0CE-4C2228D3F60A}" xr6:coauthVersionLast="47" xr6:coauthVersionMax="47" xr10:uidLastSave="{00000000-0000-0000-0000-000000000000}"/>
  <bookViews>
    <workbookView xWindow="-120" yWindow="-120" windowWidth="29040" windowHeight="15840" xr2:uid="{00000000-000D-0000-FFFF-FFFF00000000}"/>
  </bookViews>
  <sheets>
    <sheet name="ПФХД" sheetId="1" r:id="rId1"/>
    <sheet name="Раздел 1" sheetId="2" r:id="rId2"/>
    <sheet name="Детализация по КФО" sheetId="3" r:id="rId3"/>
    <sheet name="Раздел 2" sheetId="4" r:id="rId4"/>
    <sheet name="Обоснования (111)" sheetId="5" r:id="rId5"/>
    <sheet name="Обоснования (100,300,850)" sheetId="6" r:id="rId6"/>
    <sheet name="Обоснования (119)" sheetId="7" r:id="rId7"/>
    <sheet name="Обоснования (242,244,247)" sheetId="8" r:id="rId8"/>
    <sheet name="Обоснования доходов" sheetId="9" r:id="rId9"/>
    <sheet name="Справочно" sheetId="10" r:id="rId10"/>
    <sheet name="Анализ ФОТ" sheetId="11" r:id="rId11"/>
    <sheet name="Лист согласования" sheetId="12" r:id="rId12"/>
    <sheet name="Протокол изменений"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13" l="1"/>
  <c r="G22" i="13"/>
  <c r="F22" i="13"/>
  <c r="H9" i="13"/>
  <c r="G9" i="13"/>
  <c r="F9" i="13"/>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 r="E4" i="11"/>
  <c r="E3" i="11"/>
  <c r="L156" i="9"/>
  <c r="I156" i="9"/>
  <c r="F156" i="9"/>
  <c r="F147" i="9"/>
  <c r="E147" i="9"/>
  <c r="D147" i="9"/>
  <c r="F135" i="9"/>
  <c r="E135" i="9"/>
  <c r="D135" i="9"/>
  <c r="F110" i="9"/>
  <c r="E110" i="9"/>
  <c r="D110" i="9"/>
  <c r="L70" i="9"/>
  <c r="I70" i="9"/>
  <c r="F70" i="9"/>
  <c r="L58" i="9"/>
  <c r="I58" i="9"/>
  <c r="F58" i="9"/>
  <c r="L14" i="9"/>
  <c r="I14" i="9"/>
  <c r="F14" i="9"/>
  <c r="G559" i="8"/>
  <c r="G538" i="8"/>
  <c r="G519" i="8"/>
  <c r="G508" i="8"/>
  <c r="G496" i="8"/>
  <c r="G473" i="8"/>
  <c r="G458" i="8"/>
  <c r="G443" i="8"/>
  <c r="G424" i="8"/>
  <c r="G413" i="8"/>
  <c r="G403" i="8"/>
  <c r="G393" i="8"/>
  <c r="G344" i="8"/>
  <c r="G333" i="8"/>
  <c r="G305" i="8"/>
  <c r="G293" i="8"/>
  <c r="G258" i="8"/>
  <c r="G248" i="8"/>
  <c r="G227" i="8"/>
  <c r="G198" i="8"/>
  <c r="G180" i="8"/>
  <c r="G168" i="8"/>
  <c r="G137" i="8"/>
  <c r="G127" i="8"/>
  <c r="G117" i="8"/>
  <c r="G98" i="8"/>
  <c r="G88" i="8"/>
  <c r="G78" i="8"/>
  <c r="G59" i="8"/>
  <c r="G40" i="8"/>
  <c r="G30" i="8"/>
  <c r="G11" i="8"/>
  <c r="G63" i="7"/>
  <c r="G60" i="7"/>
  <c r="G53" i="7"/>
  <c r="G66" i="7" s="1"/>
  <c r="G41" i="7"/>
  <c r="G38" i="7"/>
  <c r="G31" i="7"/>
  <c r="G44" i="7" s="1"/>
  <c r="G19" i="7"/>
  <c r="G16" i="7"/>
  <c r="G9" i="7"/>
  <c r="G22" i="7" s="1"/>
  <c r="H196" i="5"/>
  <c r="D196" i="5"/>
  <c r="H116" i="5"/>
  <c r="D116" i="5"/>
  <c r="H55" i="5"/>
  <c r="D55" i="5"/>
  <c r="I31" i="4"/>
  <c r="H31" i="4"/>
  <c r="G31" i="4"/>
  <c r="I27" i="4"/>
  <c r="H27" i="4"/>
  <c r="G27" i="4"/>
  <c r="I24" i="4"/>
  <c r="H24" i="4"/>
  <c r="G24" i="4"/>
  <c r="I21" i="4"/>
  <c r="H21" i="4"/>
  <c r="G21" i="4"/>
  <c r="I17" i="4"/>
  <c r="H17" i="4"/>
  <c r="G17" i="4"/>
  <c r="I14" i="4"/>
  <c r="H14" i="4"/>
  <c r="G14" i="4"/>
  <c r="I13" i="4"/>
  <c r="H13" i="4"/>
  <c r="G13" i="4"/>
  <c r="I7" i="4"/>
  <c r="H7" i="4"/>
  <c r="G7" i="4"/>
</calcChain>
</file>

<file path=xl/sharedStrings.xml><?xml version="1.0" encoding="utf-8"?>
<sst xmlns="http://schemas.openxmlformats.org/spreadsheetml/2006/main" count="6094" uniqueCount="1409">
  <si>
    <t>СОГЛАСОВАНО</t>
  </si>
  <si>
    <t>УТВЕРЖДАЮ</t>
  </si>
  <si>
    <t>Заместитель министра образования
Московской области</t>
  </si>
  <si>
    <t>Директор</t>
  </si>
  <si>
    <t>(наименование должности лица, утверждающего документ)</t>
  </si>
  <si>
    <t>Лазарев Андрей Александрович</t>
  </si>
  <si>
    <t>Нерсесян Нерсес Владимирович</t>
  </si>
  <si>
    <t>(подпись)</t>
  </si>
  <si>
    <t>(расшифровка подписи)</t>
  </si>
  <si>
    <t>"_____" _____________ ______ г.</t>
  </si>
  <si>
    <t>(дата утверждения)</t>
  </si>
  <si>
    <t>План финансово-хозяйственной деятельности</t>
  </si>
  <si>
    <t>ГАПОУ МО "Подмосковный колледж "Энергия" на 2023 год и плановый период 2024-2025 годов</t>
  </si>
  <si>
    <t>"21" декабря 2023 г.</t>
  </si>
  <si>
    <t>Форма по КФД</t>
  </si>
  <si>
    <t>Наименование государственного учреждения:</t>
  </si>
  <si>
    <t>Государственное автономное профессиональное образовательное учреждение Московской области "Подмосковный колледж "Энергия"</t>
  </si>
  <si>
    <t>Дата</t>
  </si>
  <si>
    <t>21.12.2023</t>
  </si>
  <si>
    <t>Наименование органа, осуществляющего функции и полномочия учредителя:</t>
  </si>
  <si>
    <t>Министерство образования Московской области</t>
  </si>
  <si>
    <t>по ОКПО</t>
  </si>
  <si>
    <t>56835053</t>
  </si>
  <si>
    <t>Адрес фактического местонахождения государственного учреждения:</t>
  </si>
  <si>
    <t>143969, Московская область, г.Реутов, Юбилейный пр-кт, д.58</t>
  </si>
  <si>
    <t>ИНН/КПП</t>
  </si>
  <si>
    <t>5012082423/504101001</t>
  </si>
  <si>
    <t>Единица измерения: руб.</t>
  </si>
  <si>
    <t>по ОКЕИ</t>
  </si>
  <si>
    <t>383</t>
  </si>
  <si>
    <t>Подписано. Заверено ЭП.</t>
  </si>
  <si>
    <t>ФИО: Лазарев Андрей Александрович</t>
  </si>
  <si>
    <t>ФИО: Нерсесян Нерсес Владимирович</t>
  </si>
  <si>
    <t>Должность: Заместитель министра образования Московской области</t>
  </si>
  <si>
    <t>Должность: Директор</t>
  </si>
  <si>
    <t>Действует c 17.05.2023 09:34:00 по: 09.08.2024 09:34:00</t>
  </si>
  <si>
    <t>Действует c 08.11.2022 11:39:00 по: 01.02.2024 11:39:00</t>
  </si>
  <si>
    <t>Серийный номер: DDDFABCBE09750D93362F1256FA1A9D87CB5B379</t>
  </si>
  <si>
    <t>Серийный номер: B815FA5C3DB53762C6619711A7355F90965D6473</t>
  </si>
  <si>
    <t>Издатель: Казначейство России</t>
  </si>
  <si>
    <t>Время подписания: 25.12.2023 19:13:41</t>
  </si>
  <si>
    <t>Время подписания: 25.12.2023 14:45:07</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</si>
  <si>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</si>
  <si>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</si>
  <si>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</si>
  <si>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</si>
  <si>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 (КОСГУ)</t>
  </si>
  <si>
    <t>Сумма</t>
  </si>
  <si>
    <t>на 2023 г. текущий финансовый год</t>
  </si>
  <si>
    <t>на 2024 г. первый год планового периода</t>
  </si>
  <si>
    <t>на 2025 г. второй год планового периода</t>
  </si>
  <si>
    <t>за пределами планового периода</t>
  </si>
  <si>
    <t>Остаток средств на начало текущего финансового года</t>
  </si>
  <si>
    <t>0001</t>
  </si>
  <si>
    <t>х</t>
  </si>
  <si>
    <t>X</t>
  </si>
  <si>
    <t>Остаток средств на конец текущего финансового года</t>
  </si>
  <si>
    <t>0002</t>
  </si>
  <si>
    <t>Доходы, всего:</t>
  </si>
  <si>
    <t>1000</t>
  </si>
  <si>
    <t>в том числе:
доходы от собственности, всего</t>
  </si>
  <si>
    <t>1100</t>
  </si>
  <si>
    <t>120</t>
  </si>
  <si>
    <t>в том числе, аренда</t>
  </si>
  <si>
    <t>1110</t>
  </si>
  <si>
    <t>121</t>
  </si>
  <si>
    <t>иные доходы от собственности</t>
  </si>
  <si>
    <t>1120</t>
  </si>
  <si>
    <t>129</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</si>
  <si>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</si>
  <si>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</si>
  <si>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</si>
  <si>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</si>
  <si>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</si>
  <si>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131</t>
  </si>
  <si>
    <t>доходы от возмещений Фондом пенсионного и социального страхования Российской Федерации расходов</t>
  </si>
  <si>
    <t>1220</t>
  </si>
  <si>
    <t>139</t>
  </si>
  <si>
    <t>доходы от штрафов, пеней, иных сумм принудительного изъятия, всего</t>
  </si>
  <si>
    <t>1300</t>
  </si>
  <si>
    <t>140</t>
  </si>
  <si>
    <t>в том числе, 
неустойки</t>
  </si>
  <si>
    <t>1310</t>
  </si>
  <si>
    <t>141</t>
  </si>
  <si>
    <t>безвозмездные денежные поступления, всего</t>
  </si>
  <si>
    <t>1400</t>
  </si>
  <si>
    <t>150</t>
  </si>
  <si>
    <t>в том числе:
целевые субсидии</t>
  </si>
  <si>
    <t>1410</t>
  </si>
  <si>
    <t>субсидии на осуществление капитальных вложений</t>
  </si>
  <si>
    <t>1420</t>
  </si>
  <si>
    <t>безвозмездные поступления</t>
  </si>
  <si>
    <t>1430</t>
  </si>
  <si>
    <t>пожертвования</t>
  </si>
  <si>
    <t>1440</t>
  </si>
  <si>
    <t>прочие доходы, всего</t>
  </si>
  <si>
    <t>1500</t>
  </si>
  <si>
    <t>180</t>
  </si>
  <si>
    <t>иные доходы</t>
  </si>
  <si>
    <t>1510</t>
  </si>
  <si>
    <t>доходы от операций с активами, всего</t>
  </si>
  <si>
    <t>1900</t>
  </si>
  <si>
    <t>прочие поступления, всего</t>
  </si>
  <si>
    <t>1980</t>
  </si>
  <si>
    <t>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</si>
  <si>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</si>
  <si>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</si>
  <si>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</si>
  <si>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</si>
  <si>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</si>
  <si>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</si>
  <si>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фонд оплаты труда учреждений</t>
  </si>
  <si>
    <t>2110</t>
  </si>
  <si>
    <t>111</t>
  </si>
  <si>
    <t>в том числе:
оплата труда</t>
  </si>
  <si>
    <t>2111</t>
  </si>
  <si>
    <t>211</t>
  </si>
  <si>
    <t>в том числе:
оплата труда Педагогических работников</t>
  </si>
  <si>
    <t>2111.1</t>
  </si>
  <si>
    <t>в том числе Педагогические работники ("Указные")</t>
  </si>
  <si>
    <t>2111.1.1</t>
  </si>
  <si>
    <t>оплата труда Прочих педагогических работников</t>
  </si>
  <si>
    <t>2111.1.2</t>
  </si>
  <si>
    <t>оплата труда Прочего персонала</t>
  </si>
  <si>
    <t>2111.2</t>
  </si>
  <si>
    <t>в том числе: Руководящие работники</t>
  </si>
  <si>
    <t>2111.2.1</t>
  </si>
  <si>
    <t>Административно-управленческий персонал</t>
  </si>
  <si>
    <t>2111.2.2</t>
  </si>
  <si>
    <t>в том числе: АУП "Указные"</t>
  </si>
  <si>
    <t>2111.2.2.1</t>
  </si>
  <si>
    <t>АУП прочие</t>
  </si>
  <si>
    <t>2111.2.2.2</t>
  </si>
  <si>
    <t>Учебно-вспомогательный персонал</t>
  </si>
  <si>
    <t>2111.2.3</t>
  </si>
  <si>
    <t>Младший обслуживающий персонал</t>
  </si>
  <si>
    <t>2111.2.4</t>
  </si>
  <si>
    <t>Работники культуры</t>
  </si>
  <si>
    <t>2111.2.5</t>
  </si>
  <si>
    <t>Социальные пособия и компенсация персоналу в денежной форме</t>
  </si>
  <si>
    <t>2112</t>
  </si>
  <si>
    <t>266</t>
  </si>
  <si>
    <t>прочие выплаты персоналу, в том числе компенсационного характера, всего</t>
  </si>
  <si>
    <t>2120</t>
  </si>
  <si>
    <t>112</t>
  </si>
  <si>
    <t>в том числе:
прочие несоциальные выплаты персоналу в денежной и натуральной формах, всего</t>
  </si>
  <si>
    <t>2121</t>
  </si>
  <si>
    <t>212</t>
  </si>
  <si>
    <t>транспортные услуги, всего</t>
  </si>
  <si>
    <t>2122</t>
  </si>
  <si>
    <t>222</t>
  </si>
  <si>
    <t>прочие работы, услуги, за исключением разработки проектной и сметной документации для ремонта объектов нефинансовых активов, всего</t>
  </si>
  <si>
    <t>2123</t>
  </si>
  <si>
    <t>226</t>
  </si>
  <si>
    <t>социальное обеспечение населения, в том числе доставка социальных выплат, всего</t>
  </si>
  <si>
    <t>2124</t>
  </si>
  <si>
    <t>социальные компенсации персоналу в натуральной форме</t>
  </si>
  <si>
    <t>2125</t>
  </si>
  <si>
    <t>267</t>
  </si>
  <si>
    <t>иные выплаты, за исключением фонда оплаты труда учреждения, для выполнения отдельных полномочий</t>
  </si>
  <si>
    <t>2130</t>
  </si>
  <si>
    <t>113</t>
  </si>
  <si>
    <t>2131</t>
  </si>
  <si>
    <t>2132</t>
  </si>
  <si>
    <t>2133</t>
  </si>
  <si>
    <t>2134</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</si>
  <si>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</si>
  <si>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</si>
  <si>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</si>
  <si>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</si>
  <si>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</si>
  <si>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213</t>
  </si>
  <si>
    <t>иные выплаты работникам</t>
  </si>
  <si>
    <t>2142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</si>
  <si>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</si>
  <si>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</si>
  <si>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</si>
  <si>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</si>
  <si>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</si>
  <si>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</si>
  <si>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260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</si>
  <si>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</si>
  <si>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</si>
  <si>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</si>
  <si>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</si>
  <si>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</si>
  <si>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</si>
  <si>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выплата стипендий</t>
  </si>
  <si>
    <t>2221</t>
  </si>
  <si>
    <t>262</t>
  </si>
  <si>
    <t>осуществление иных расходов на социальную поддержку
обучающихся за счет средств стипендиального фонда</t>
  </si>
  <si>
    <t>2222</t>
  </si>
  <si>
    <t>296</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</si>
  <si>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</si>
  <si>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</si>
  <si>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</si>
  <si>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иные выплаты населению</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</si>
  <si>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</si>
  <si>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</si>
  <si>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</si>
  <si>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</si>
  <si>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</si>
  <si>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</si>
  <si>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</si>
  <si>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</si>
  <si>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291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</si>
  <si>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</si>
  <si>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</si>
  <si>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</si>
  <si>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 иных платежей</t>
  </si>
  <si>
    <t>2330</t>
  </si>
  <si>
    <t>853</t>
  </si>
  <si>
    <t>уплата штрафов (в том числе административных), пеней</t>
  </si>
  <si>
    <t>2331</t>
  </si>
  <si>
    <t>291 - 295</t>
  </si>
  <si>
    <t>иные выплаты текущего характера физическим лицам</t>
  </si>
  <si>
    <t>2332</t>
  </si>
  <si>
    <t>иные выплаты текущего характера организациям</t>
  </si>
  <si>
    <t>2333</t>
  </si>
  <si>
    <t>297</t>
  </si>
  <si>
    <t>безвозмездные перечисления организациям и физическим лицам</t>
  </si>
  <si>
    <t>2400</t>
  </si>
  <si>
    <t>из них:
гранты, предоставляемые бюджетным учреждениям</t>
  </si>
  <si>
    <t>2410</t>
  </si>
  <si>
    <t>613</t>
  </si>
  <si>
    <t>241</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</si>
  <si>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</si>
  <si>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</si>
  <si>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</si>
  <si>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</si>
  <si>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</si>
  <si>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</si>
  <si>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242</t>
  </si>
  <si>
    <t>гранты, предоставляемые другим организациям и физическим лицам</t>
  </si>
  <si>
    <t>2440</t>
  </si>
  <si>
    <t>810</t>
  </si>
  <si>
    <t>взносы в международные организации</t>
  </si>
  <si>
    <t>2450</t>
  </si>
  <si>
    <t>862</t>
  </si>
  <si>
    <t>253</t>
  </si>
  <si>
    <t>в том числе: 
перечисления международным организациям, всего</t>
  </si>
  <si>
    <t>2451</t>
  </si>
  <si>
    <t>иные выплаты текущего характера физическим лицам и организациям, всего</t>
  </si>
  <si>
    <t>2452</t>
  </si>
  <si>
    <t>платежи в целях обеспечения реализации соглашений с правительствами иностранных государств и международными организациями</t>
  </si>
  <si>
    <t>2460</t>
  </si>
  <si>
    <t>863</t>
  </si>
  <si>
    <t>2461</t>
  </si>
  <si>
    <t>2462</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</si>
  <si>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</si>
  <si>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</si>
  <si>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</si>
  <si>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</si>
  <si>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</si>
  <si>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290</t>
  </si>
  <si>
    <t>расходы на закупку товаров, работ, услуг, всего</t>
  </si>
  <si>
    <t>2600</t>
  </si>
  <si>
    <t>в том числе: закупку научно-исследовательских, опытно-конструкторских и технологических работ</t>
  </si>
  <si>
    <t>2610</t>
  </si>
  <si>
    <t>закупку товаров, работ, услуг в целях капитального ремонта государственного (муниципального) имущества</t>
  </si>
  <si>
    <t>2630</t>
  </si>
  <si>
    <t>243</t>
  </si>
  <si>
    <t>2631</t>
  </si>
  <si>
    <t>2631.1</t>
  </si>
  <si>
    <t>225</t>
  </si>
  <si>
    <t>2631.2</t>
  </si>
  <si>
    <t>закупка товаров, работ, услуг для целей капитальных вложений</t>
  </si>
  <si>
    <t>2632</t>
  </si>
  <si>
    <t>347</t>
  </si>
  <si>
    <t>закупка товаров, работ, услуг для целей капитального ремонта</t>
  </si>
  <si>
    <t>2633</t>
  </si>
  <si>
    <t>344</t>
  </si>
  <si>
    <t>прочую закупку товаров, работ и услуг, всего</t>
  </si>
  <si>
    <t>2640</t>
  </si>
  <si>
    <t>244</t>
  </si>
  <si>
    <t>в том числе:
расходы, всего</t>
  </si>
  <si>
    <t>2641</t>
  </si>
  <si>
    <t>в том числе:
услуги связи, всего</t>
  </si>
  <si>
    <t>2641.01</t>
  </si>
  <si>
    <t>221</t>
  </si>
  <si>
    <t>2641.02</t>
  </si>
  <si>
    <t>коммунальные услуги (за исключением закупки энергетических ресурсов)</t>
  </si>
  <si>
    <t>2641.03</t>
  </si>
  <si>
    <t>223</t>
  </si>
  <si>
    <t>арендная плата за пользование имуществом, всего</t>
  </si>
  <si>
    <t>2641.04</t>
  </si>
  <si>
    <t>224</t>
  </si>
  <si>
    <t>работы, услуги по содержанию имущества</t>
  </si>
  <si>
    <t>2641.05</t>
  </si>
  <si>
    <t>прочие работы, услуги</t>
  </si>
  <si>
    <t>2641.06</t>
  </si>
  <si>
    <t>страхование, всего</t>
  </si>
  <si>
    <t>2641.07</t>
  </si>
  <si>
    <t>227</t>
  </si>
  <si>
    <t>в том числе:
поступление нефинансовых активов, всего</t>
  </si>
  <si>
    <t>2642</t>
  </si>
  <si>
    <t>в том числе: 
увеличение стоимости основных средств, всего</t>
  </si>
  <si>
    <t>2642.01</t>
  </si>
  <si>
    <t>310</t>
  </si>
  <si>
    <t>увеличение стоимости нематериальных активов, всего</t>
  </si>
  <si>
    <t>2642.02</t>
  </si>
  <si>
    <t>увеличение стоимости непроизводственных активов, всего</t>
  </si>
  <si>
    <t>2642.03</t>
  </si>
  <si>
    <t>330</t>
  </si>
  <si>
    <t>увеличение стоимости лекарственных препаратов и материалов, применяемых в медицинских целях, всего</t>
  </si>
  <si>
    <t>2642.04</t>
  </si>
  <si>
    <t>341</t>
  </si>
  <si>
    <t>увеличение стоимости продуктов питания, всего</t>
  </si>
  <si>
    <t>2642.05</t>
  </si>
  <si>
    <t>342</t>
  </si>
  <si>
    <t>увеличение стоимости горюче-смазочных материалов, всего</t>
  </si>
  <si>
    <t>2642.06</t>
  </si>
  <si>
    <t>343</t>
  </si>
  <si>
    <t>увеличение стоимости строительных материалов, всего</t>
  </si>
  <si>
    <t>2642.07</t>
  </si>
  <si>
    <t>увеличение стоимости мягкого инвентаря</t>
  </si>
  <si>
    <t>2642.08</t>
  </si>
  <si>
    <t>345</t>
  </si>
  <si>
    <t>увеличение стоимости прочих материальных запасов</t>
  </si>
  <si>
    <t>2642.09</t>
  </si>
  <si>
    <t>346</t>
  </si>
  <si>
    <t>увеличение стоимости материальных запасов для целей капитальных вложений, всего</t>
  </si>
  <si>
    <t>2642.10</t>
  </si>
  <si>
    <t>увеличение стоимости прочих материальных запасов
однократного применения</t>
  </si>
  <si>
    <t>2642.11</t>
  </si>
  <si>
    <t>349</t>
  </si>
  <si>
    <t>увеличение стоимости неисключительных прав на результаты интеллектуальной деятельности с неопределенным сроком полезного использования</t>
  </si>
  <si>
    <t>2642.12</t>
  </si>
  <si>
    <t>353</t>
  </si>
  <si>
    <t>закупка товаров, работ, услуг в целях создания, развития, эксплуатации и вывода 
из эксплуатации государственных информационных систем</t>
  </si>
  <si>
    <t>2650</t>
  </si>
  <si>
    <t>246</t>
  </si>
  <si>
    <t>закупка энергетических ресурсов</t>
  </si>
  <si>
    <t>2660</t>
  </si>
  <si>
    <t>247</t>
  </si>
  <si>
    <t>капитальные вложения в объекты государственной (муниципальной) собственности, всего</t>
  </si>
  <si>
    <t>2700</t>
  </si>
  <si>
    <t>400</t>
  </si>
  <si>
    <t>в том числе:
приобретение объектов недвижимого имущества государственными (муниципальными) учреждениями</t>
  </si>
  <si>
    <t>2710</t>
  </si>
  <si>
    <t>406</t>
  </si>
  <si>
    <t>строительство (реконструкция) объектов недвижимого имущества государственными (муниципальными) учреждениями</t>
  </si>
  <si>
    <t>2720</t>
  </si>
  <si>
    <t>407</t>
  </si>
  <si>
    <t>Выплаты, уменьшающие доход, всего</t>
  </si>
  <si>
    <t>3000</t>
  </si>
  <si>
    <t>100</t>
  </si>
  <si>
    <t>в том числе:
налог на прибыль</t>
  </si>
  <si>
    <t>3010</t>
  </si>
  <si>
    <t>налог на добавленную стоимость</t>
  </si>
  <si>
    <t>3020</t>
  </si>
  <si>
    <t>прочие налоги, уменьшающие доход</t>
  </si>
  <si>
    <t>3030</t>
  </si>
  <si>
    <t>Прочие выплаты, всего</t>
  </si>
  <si>
    <t>4000</t>
  </si>
  <si>
    <t>из них:
возврат в бюджет средств субсидии</t>
  </si>
  <si>
    <t>4010</t>
  </si>
  <si>
    <t>610</t>
  </si>
  <si>
    <t>возврат в бюджет средств госзадания</t>
  </si>
  <si>
    <t>4020</t>
  </si>
  <si>
    <t>Детализация по КФО</t>
  </si>
  <si>
    <t>Аналитический код</t>
  </si>
  <si>
    <t>в т.ч. субидия на финансовое обеспечение выполнения государственного задания</t>
  </si>
  <si>
    <t>в т.ч. субидии, предоставляемые в соответствии с абзацем вторым пунка 1 статьи 78.1 Бюджетного кодекса РФ</t>
  </si>
  <si>
    <t>в т.ч. поступления от оказания услуг (выполнения работ) на платной основе и от иной приносящей доход деятельности</t>
  </si>
  <si>
    <t>за переделами планового периода</t>
  </si>
  <si>
    <t>Раздел 2. Сведения по выплатам на закупки товаров, работ, услуг</t>
  </si>
  <si>
    <t>№ п/п</t>
  </si>
  <si>
    <t>Год начала закупки</t>
  </si>
  <si>
    <t>Уникальный код</t>
  </si>
  <si>
    <t>на 2023 г. (текущий финансовый год)</t>
  </si>
  <si>
    <t>на 2024 г. (первый год планового периода)</t>
  </si>
  <si>
    <t>на 2025 г. (второй год планового периода)</t>
  </si>
  <si>
    <t>1</t>
  </si>
  <si>
    <t>Выплаты на закупку товаров, работ, услуг, всего:</t>
  </si>
  <si>
    <t>26000</t>
  </si>
  <si>
    <t>x</t>
  </si>
  <si>
    <t>1.1</t>
  </si>
  <si>
    <t>в том числе: по контрактам (договорам), заключенным до начала текущего финансового года без применения норм Федерального закона № 44-ФЗ и Федерального закона № 223-ФЗ</t>
  </si>
  <si>
    <t>26100</t>
  </si>
  <si>
    <t>1.2</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</si>
  <si>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</si>
  <si>
    <t>26200</t>
  </si>
  <si>
    <t>1.3</t>
  </si>
  <si>
    <t>по контрактам (договорам), заключенным до начала текущего финансового года с учетом требований Федерального закона N 44-ФЗ и Федерального закона N 223-ФЗ</t>
  </si>
  <si>
    <t>26300</t>
  </si>
  <si>
    <t>1.3.1</t>
  </si>
  <si>
    <t>в том числе: в соответствии с Федеральным законом № 44-ФЗ</t>
  </si>
  <si>
    <t>26310</t>
  </si>
  <si>
    <t>1.3.2</t>
  </si>
  <si>
    <t>в соответствии с Федеральным законом N 223-ФЗ</t>
  </si>
  <si>
    <t>26320</t>
  </si>
  <si>
    <t>1.4</t>
  </si>
  <si>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</si>
  <si>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</si>
  <si>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</si>
  <si>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</si>
  <si>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</si>
  <si>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</si>
  <si>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</si>
  <si>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</si>
  <si>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</si>
  <si>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</si>
  <si>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</si>
  <si>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</si>
  <si>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</si>
  <si>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</si>
  <si>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</si>
  <si>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</si>
  <si>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</si>
  <si>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за счет субсидий, предоставляемых на осуществление капитальных вложений</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</si>
  <si>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</si>
  <si>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</si>
  <si>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</si>
  <si>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</si>
  <si>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</si>
  <si>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</si>
  <si>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</si>
  <si>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</si>
  <si>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</si>
  <si>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</si>
  <si>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</si>
  <si>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</si>
  <si>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</si>
  <si>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</si>
  <si>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26452</t>
  </si>
  <si>
    <t>2.</t>
  </si>
  <si>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</si>
  <si>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26500</t>
  </si>
  <si>
    <t>2.1</t>
  </si>
  <si>
    <t>в том числе по году начала закупки:</t>
  </si>
  <si>
    <t>26510</t>
  </si>
  <si>
    <t>2023</t>
  </si>
  <si>
    <t>2.2</t>
  </si>
  <si>
    <t>26520</t>
  </si>
  <si>
    <t>2024</t>
  </si>
  <si>
    <t>2.3</t>
  </si>
  <si>
    <t>26530</t>
  </si>
  <si>
    <t>2025</t>
  </si>
  <si>
    <t>3.</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</si>
  <si>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</si>
  <si>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26600</t>
  </si>
  <si>
    <t>3.1</t>
  </si>
  <si>
    <t>26610</t>
  </si>
  <si>
    <t>3.2</t>
  </si>
  <si>
    <t>26620</t>
  </si>
  <si>
    <t>3.3</t>
  </si>
  <si>
    <t>26630</t>
  </si>
  <si>
    <t>Руководитель учреждения (уполномоченное лицо учреждения)</t>
  </si>
  <si>
    <t>(должность)</t>
  </si>
  <si>
    <t>Исполнитель</t>
  </si>
  <si>
    <t>(фамилия, инициалы)</t>
  </si>
  <si>
    <t>(телефон)</t>
  </si>
  <si>
    <t>"______" _________________ 20__ г.</t>
  </si>
  <si>
    <t>(наименование должности уполномоченного лица органа-учредителя)</t>
  </si>
  <si>
    <t>М.П.</t>
  </si>
  <si>
    <t>Код видов расходов</t>
  </si>
  <si>
    <t>Источник финансового обеспечения</t>
  </si>
  <si>
    <t>субсидии на иные цели</t>
  </si>
  <si>
    <t>1.1. Расчеты (обоснования) расходов на оплату труда (211)</t>
  </si>
  <si>
    <t>Должность, группа должностей</t>
  </si>
  <si>
    <t>Установленная численность, единиц</t>
  </si>
  <si>
    <t>Среднемесячный размер оплаты труда одного работника, руб</t>
  </si>
  <si>
    <t>Фонд оплаты труда в год</t>
  </si>
  <si>
    <t>Всего</t>
  </si>
  <si>
    <t>в том числе:</t>
  </si>
  <si>
    <t>по должностному окладу</t>
  </si>
  <si>
    <t>по выплатам компенсационного характера</t>
  </si>
  <si>
    <t>по выплатам стимулирующего характера</t>
  </si>
  <si>
    <t>2</t>
  </si>
  <si>
    <t>3</t>
  </si>
  <si>
    <t>4</t>
  </si>
  <si>
    <t>5</t>
  </si>
  <si>
    <t>6</t>
  </si>
  <si>
    <t>7</t>
  </si>
  <si>
    <t>8</t>
  </si>
  <si>
    <t>[Не заполнено], [Руководящий персонал], [Заместитель директора],</t>
  </si>
  <si>
    <t>14</t>
  </si>
  <si>
    <t>[Не заполнено], [Руководящий персонал], [Начальник отдела],</t>
  </si>
  <si>
    <t>20</t>
  </si>
  <si>
    <t>[Не заполнено], [Руководящий персонал], [Директор центра],</t>
  </si>
  <si>
    <t>21</t>
  </si>
  <si>
    <t>[Не заполнено], [Педагогические работников ("указные")], [Преподаватель],</t>
  </si>
  <si>
    <t>22</t>
  </si>
  <si>
    <t>[Не заполнено], [Прочий педагогический персонал], [Старший педагог дополнительного образования],</t>
  </si>
  <si>
    <t>23</t>
  </si>
  <si>
    <t>[Не заполнено], [Прочий педагогический персонал], [Педагог дополнительного образования],</t>
  </si>
  <si>
    <t>24</t>
  </si>
  <si>
    <t>[Не заполнено], [Прочий педагогический персонал], [Методист],</t>
  </si>
  <si>
    <t>25</t>
  </si>
  <si>
    <t>[Не заполнено], [Административно-управленческий персонал], [Ведущий экономист],</t>
  </si>
  <si>
    <t>26</t>
  </si>
  <si>
    <t>[Не заполнено], [Учебно-вспомогательный персонал], [Ведущий юристконсульт],</t>
  </si>
  <si>
    <t>27</t>
  </si>
  <si>
    <t>[Не заполнено], [Учебно-вспомогательный персонал], [Администратор],</t>
  </si>
  <si>
    <t>28</t>
  </si>
  <si>
    <t>[Не заполнено], [Учебно-вспомогательный персонал], [Делопроизводитель],</t>
  </si>
  <si>
    <t>29</t>
  </si>
  <si>
    <t>[Не заполнено], [Учебно-вспомогательный персонал], [Ведущий программист],</t>
  </si>
  <si>
    <t>92</t>
  </si>
  <si>
    <t>[Не заполнено], [Педагогические работники ("указные")], [Преподаватель], [Ежемесячное денежное вознаграждение за классное руководство (кураторство) педагогическим работникам. Соглашение от 07.02.2023 № 20-2023-045989.]</t>
  </si>
  <si>
    <t>97</t>
  </si>
  <si>
    <t>[Не заполнено], [Педагогические работники ("указные")], [Преподаватель], [Финансовое обеспечение стимулирующих выплат педагогическим работникам государственных образовательных организаций, реализующих образовательные программы среднего профессионального образования, за осуществление качественной подготовки кадров. Соглашение от 30.01.2023 № № 014-с-74/1]</t>
  </si>
  <si>
    <t>98</t>
  </si>
  <si>
    <t>[Не заполнено], [Руководящий персонал], [Директор], [Увеличение расходов на обеспечение стимулирующих выплат на основании Распоряжения от 28.07.2023 № Р-832 и в соответствии с Соглашением от 28.07.2023 № 014-с-832/3]</t>
  </si>
  <si>
    <t>99</t>
  </si>
  <si>
    <t>[Не заполнено], [Руководящий персонал], [Первый заместитель директора], [Увеличение расходов на обеспечение стимулирующих выплат на основании Распоряжения от 28.07.2023 № Р-832 и в соответствии с Соглашением от 28.07.2023 № 014-с-832/3]</t>
  </si>
  <si>
    <t>[Не заполнено], [Руководящий персонал], [Заместитель директора по административно-хозяйственной части], [Увеличение расходов на обеспечение стимулирующих выплат на основании Распоряжения от 28.07.2023 № Р-832 и в соответствии с Соглашением от 28.07.2023 № 014-с-832/3]</t>
  </si>
  <si>
    <t>101</t>
  </si>
  <si>
    <t>[Не заполнено], [Руководящий персонал], [Заместитель директора по учебной работе], [Увеличение расходов на обеспечение стимулирующих выплат на основании Распоряжения от 28.07.2023 № Р-832 и в соответствии с Соглашением от 28.07.2023 № 014-с-832/3]</t>
  </si>
  <si>
    <t>102</t>
  </si>
  <si>
    <t>[Не заполнено], [Руководящий персонал], [Заместитель директора по УМР], [Увеличение расходов на обеспечение стимулирующих выплат на основании Распоряжения от 28.07.2023 № Р-832 и в соответствии с Соглашением от 28.07.2023 № 014-с-832/3]</t>
  </si>
  <si>
    <t>103</t>
  </si>
  <si>
    <t>[Не заполнено], [Руководящий персонал], [Заместитель директора по учебно-воспитательной работе], [Увеличение расходов на обеспечение стимулирующих выплат на основании Распоряжения от 28.07.2023 № Р-832 и в соответствии с Соглашением от 28.07.2023 № 014-с-832/3]</t>
  </si>
  <si>
    <t>104</t>
  </si>
  <si>
    <t>[Не заполнено], [Руководящий персонал], [Заместитель директора по безопасности], [Увеличение расходов на обеспечение стимулирующих выплат на основании Распоряжения от 28.07.2023 № Р-832 и в соответствии с Соглашением от 28.07.2023 № 014-с-832/3]</t>
  </si>
  <si>
    <t>105</t>
  </si>
  <si>
    <t>[Не заполнено], [Руководящий персонал], [Заместитель директора по учебно-производственной работе], [Увеличение расходов на обеспечение стимулирующих выплат на основании Распоряжения от 28.07.2023 № Р-832 и в соответствии с Соглашением от 28.07.2023 № 014-с-832/3]</t>
  </si>
  <si>
    <t>106</t>
  </si>
  <si>
    <t>[Не заполнено], [Руководящий персонал], [Заместитель директора по информационным технологиям], [Увеличение расходов на обеспечение стимулирующих выплат на основании Распоряжения от 28.07.2023 № Р-832 и в соответствии с Соглашением от 28.07.2023 № 014-с-832/3]</t>
  </si>
  <si>
    <t>107</t>
  </si>
  <si>
    <t>[Не заполнено], [Руководящий персонал], [Руководитель структурного подразделения], [Увеличение расходов на обеспечение стимулирующих выплат на основании Распоряжения от 28.07.2023 № Р-832 и в соответствии с Соглашением от 28.07.2023 № 014-с-832/3]</t>
  </si>
  <si>
    <t>108</t>
  </si>
  <si>
    <t>[Не заполнено], [Педагогические работники ("указные")], [Преподаватель], [Увеличение расходов на обеспечение стимулирующих выплат на основании Распоряжения от 28.07.2023 № Р-832 и в соответствии с Соглашением от 28.07.2023 № 014-с-832/3]</t>
  </si>
  <si>
    <t>109</t>
  </si>
  <si>
    <t>[Не заполнено], [Прочий педагогический персонал], [Методист], [Увеличение расходов на обеспечение стимулирующих выплат на основании Распоряжения от 28.07.2023 № Р-832 и в соответствии с Соглашением от 28.07.2023 № 014-с-832/3]</t>
  </si>
  <si>
    <t>110</t>
  </si>
  <si>
    <t>[Не заполнено], [Прочий педагогический персонал], [Старший методист], [Увеличение расходов на обеспечение стимулирующих выплат на основании Распоряжения от 28.07.2023 № Р-832 и в соответствии с Соглашением от 28.07.2023 № 014-с-832/3]</t>
  </si>
  <si>
    <t>[Не заполнено], [Прочий педагогический персонал], [Старший мастер], [Увеличение расходов на обеспечение стимулирующих выплат на основании Распоряжения от 28.07.2023 № Р-832 и в соответствии с Соглашением от 28.07.2023 № 014-с-832/3]</t>
  </si>
  <si>
    <t>[Не заполнено], [Прочий педагогический персонал], [Мастер производственного обучения], [Увеличение расходов на обеспечение стимулирующих выплат на основании Распоряжения от 28.07.2023 № Р-832 и в соответствии с Соглашением от 28.07.2023 № 014-с-832/3]</t>
  </si>
  <si>
    <t>[Не заполнено], [Прочий педагогический персонал], [Педагог-психолог], [Увеличение расходов на обеспечение стимулирующих выплат на основании Распоряжения от 28.07.2023 № Р-832 и в соответствии с Соглашением от 28.07.2023 № 014-с-832/3]</t>
  </si>
  <si>
    <t>114</t>
  </si>
  <si>
    <t>[Не заполнено], [Прочий педагогический персонал], [Педагог-организатор], [Увеличение расходов на обеспечение стимулирующих выплат на основании Распоряжения от 28.07.2023 № Р-832 и в соответствии с Соглашением от 28.07.2023 № 014-с-832/3]</t>
  </si>
  <si>
    <t>115</t>
  </si>
  <si>
    <t>[Не заполнено], [Прочий педагогический персонал], [Социальный педагог], [Увеличение расходов на обеспечение стимулирующих выплат на основании Распоряжения от 28.07.2023 № Р-832 и в соответствии с Соглашением от 28.07.2023 № 014-с-832/3]</t>
  </si>
  <si>
    <t>116</t>
  </si>
  <si>
    <t>[Не заполнено], [Прочий педагогический персонал], [Воспитатель], [Увеличение расходов на обеспечение стимулирующих выплат на основании Распоряжения от 28.07.2023 № Р-832 и в соответствии с Соглашением от 28.07.2023 № 014-с-832/3]</t>
  </si>
  <si>
    <t>117</t>
  </si>
  <si>
    <t>[Не заполнено], [Прочий педагогический персонал], [Тьютор], [Увеличение расходов на обеспечение стимулирующих выплат на основании Распоряжения от 28.07.2023 № Р-832 и в соответствии с Соглашением от 28.07.2023 № 014-с-832/3]</t>
  </si>
  <si>
    <t>126</t>
  </si>
  <si>
    <t>[Не заполнено], [Руководящий персонал], [Директор образовательного учреждения], [Увеличение расходов на обеспечение стимулирующих выплат на основании Распоряжения от 27.09.2023 № Р-942]</t>
  </si>
  <si>
    <t>127</t>
  </si>
  <si>
    <t>[Не заполнено], [Руководящий персонал], [Заместитель директора образовательного учреждения], [Увеличение расходов на обеспечение стимулирующих выплат на основании Распоряжения от 27.09.2023 № Р-942]</t>
  </si>
  <si>
    <t>128</t>
  </si>
  <si>
    <t>[Не заполнено], [Руководящий персонал], [Руководитель структурного подразделения], [Увеличение расходов на обеспечение стимулирующих выплат на основании Распоряжения от 27.09.2023 № Р-942]</t>
  </si>
  <si>
    <t>[Не заполнено], [Педагогические работников ("указные")], [Преподаватель], [Увеличение расходов на обеспечение стимулирующих выплат на основании Распоряжения от 27.09.2023 № Р-942]</t>
  </si>
  <si>
    <t>[Не заполнено], [Прочий педагогический персонал], [Методист], [Увеличение расходов на обеспечение стимулирующих выплат на основании Распоряжения от 27.09.2023 № Р-942]</t>
  </si>
  <si>
    <t>[Не заполнено], [Прочий педагогический персонал], [Мастер производственного обучения], [Увеличение расходов на обеспечение стимулирующих выплат на основании Распоряжения от 27.09.2023 № Р-942]</t>
  </si>
  <si>
    <t>132</t>
  </si>
  <si>
    <t>[Не заполнено], [Прочий педагогический персонал], [Педагог-психолог], [Увеличение расходов на обеспечение стимулирующих выплат на основании Распоряжения от 27.09.2023 № Р-942]</t>
  </si>
  <si>
    <t>133</t>
  </si>
  <si>
    <t>[Не заполнено], [Прочий педагогический персонал], [Социальный педагог], [Увеличение расходов на обеспечение стимулирующих выплат на основании Распоряжения от 27.09.2023 № Р-942]</t>
  </si>
  <si>
    <t>134</t>
  </si>
  <si>
    <t>[Не заполнено], [Педагогические работников ("указные")], [Преподаватель], [Стимулирующие выплаты педагогическим работникам за осуществление качественной подготовки кадров в соответствии с распоряжением Министерства образования Московской области
от 04.09.2023  № Р-907 и Соглашением от 04.10.2023 № 14-с-907/1]</t>
  </si>
  <si>
    <t>Итого:</t>
  </si>
  <si>
    <t>приносящая доход деятельность (собственные доходы учреждения)</t>
  </si>
  <si>
    <t>[Не заполнено], [Руководящий персонал], [Директор],</t>
  </si>
  <si>
    <t>[Не заполнено], [Руководящий персонал], [Заведующий структурного подразделения],</t>
  </si>
  <si>
    <t>10</t>
  </si>
  <si>
    <t>[Не заполнено], [Руководящий персонал], [Заведующий общежитием],</t>
  </si>
  <si>
    <t>12</t>
  </si>
  <si>
    <t>[Не заполнено], [Руководящий персонал], [Начальник планово-экономического отдела],</t>
  </si>
  <si>
    <t>15</t>
  </si>
  <si>
    <t>[Не заполнено], [Руководящий персонал], [Начальник отдела государственных закупок],</t>
  </si>
  <si>
    <t>30</t>
  </si>
  <si>
    <t>[Не заполнено], [Руководящий персонал], [Руководитель службы],</t>
  </si>
  <si>
    <t>31</t>
  </si>
  <si>
    <t>[Не заполнено], [Руководящий персонал], [Заместитель руководителя службы],</t>
  </si>
  <si>
    <t>32</t>
  </si>
  <si>
    <t>[Не заполнено], [Учебно-вспомогательный персонал], [Ведущий специалист],</t>
  </si>
  <si>
    <t>33</t>
  </si>
  <si>
    <t>[Не заполнено], [Учебно-вспомогательный персонал], [Специалист],</t>
  </si>
  <si>
    <t>34</t>
  </si>
  <si>
    <t>[Не заполнено], [Прочий педагогический персонал], [Старший мастер],</t>
  </si>
  <si>
    <t>35</t>
  </si>
  <si>
    <t>[Не заполнено], [Учебно-вспомогательный персонал], [Диспетчер],</t>
  </si>
  <si>
    <t>36</t>
  </si>
  <si>
    <t>[Не заполнено], [Учебно-вспомогательный персонал], [Ведущий документовед],</t>
  </si>
  <si>
    <t>37</t>
  </si>
  <si>
    <t>[Не заполнено], [Младший обслуживающий персонал], [Рабочий по комплексному обслуживанию и ремонту зданий],</t>
  </si>
  <si>
    <t>38</t>
  </si>
  <si>
    <t>[Не заполнено], [Прочий педагогический персонал], [Педагог-психолог],</t>
  </si>
  <si>
    <t>39</t>
  </si>
  <si>
    <t>[Не заполнено], [Учебно-вспомогательный персонал], [Техник],</t>
  </si>
  <si>
    <t>40</t>
  </si>
  <si>
    <t>[Не заполнено], [Учебно-вспомогательный персонал], [Инженер],</t>
  </si>
  <si>
    <t>41</t>
  </si>
  <si>
    <t>[Не заполнено], [Учебно-вспомогательный персонал], [Архивариус],</t>
  </si>
  <si>
    <t>42</t>
  </si>
  <si>
    <t>[Не заполнено], [Учебно-вспомогательный персонал], [Юрисконсульт],</t>
  </si>
  <si>
    <t>48</t>
  </si>
  <si>
    <t>[Не заполнено], [Младший обслуживающий персонал], [Водитель автомобиля],</t>
  </si>
  <si>
    <t>49</t>
  </si>
  <si>
    <t>[Не заполнено], [Младший обслуживающий персонал], [Дворник],</t>
  </si>
  <si>
    <t>50</t>
  </si>
  <si>
    <t>[Не заполнено], [Младший обслуживающий персонал], [Кладовщик],</t>
  </si>
  <si>
    <t>51</t>
  </si>
  <si>
    <t>[Не заполнено], [Младший обслуживающий персонал], [Комендант общежития],</t>
  </si>
  <si>
    <t>52</t>
  </si>
  <si>
    <t>[Не заполнено], [Младший обслуживающий персонал], [Слесарь-сантехник],</t>
  </si>
  <si>
    <t>53</t>
  </si>
  <si>
    <t>[Не заполнено], [Младший обслуживающий персонал], [Слесарь-электрик по ремонту электрооборудования],</t>
  </si>
  <si>
    <t>54</t>
  </si>
  <si>
    <t>[Не заполнено], [Младший обслуживающий персонал], [Электрогазосварщик],</t>
  </si>
  <si>
    <t>55</t>
  </si>
  <si>
    <t>[Не заполнено], [Младший обслуживающий персонал], [Плотник],</t>
  </si>
  <si>
    <t>56</t>
  </si>
  <si>
    <t>[Не заполнено], [Административно-управленческий персонал], [Фельдшер],</t>
  </si>
  <si>
    <t>57</t>
  </si>
  <si>
    <t>[Не заполнено], [Руководящий персонал], [Первый заместитель директора],</t>
  </si>
  <si>
    <t>58</t>
  </si>
  <si>
    <t>[Не заполнено], [Прочий педагогический персонал], [Старший методист],</t>
  </si>
  <si>
    <t>65</t>
  </si>
  <si>
    <t>[Не заполнено], [Прочий педагогический персонал], [Тьютор],</t>
  </si>
  <si>
    <t>69</t>
  </si>
  <si>
    <t>[Не заполнено], [Учебно-вспомогательный персонал], [Секретарь учебной части],</t>
  </si>
  <si>
    <t>82</t>
  </si>
  <si>
    <t>[Не заполнено], [Младший обслуживающий персонал], [Паспортист],</t>
  </si>
  <si>
    <t>93</t>
  </si>
  <si>
    <t>[Не заполнено], [Прочий педагогический персонал], [Ассистент (помощник)],</t>
  </si>
  <si>
    <t>118</t>
  </si>
  <si>
    <t>[Не заполнено], [Руководящий персонал], [Директор центра], [Увеличение фонда заработной платы за организацию проекта "Содействие занятости" национального
проекта "Демография" в соответствии с договором  на предоставление Гранта от 18.09.2023 № 70-2023-000916]</t>
  </si>
  <si>
    <t>[Не заполнено], [Руководящий персонал], [Заместитель директора центра], [Увеличение фонда заработной платы за организацию проекта "Содействие занятости" национального
проекта "Демография" в соответствии с договором  на предоставление Гранта от 18.09.2023 № 70-2023-000916]</t>
  </si>
  <si>
    <t>[Не заполнено], [Административно-управленческий персонал], [Начальник отдела], [Увеличение фонда заработной платы за организацию проекта "Содействие занятости" национального
проекта "Демография" в соответствии с договором  на предоставление Гранта от 18.09.2023 № 70-2023-000916]</t>
  </si>
  <si>
    <t>[Не заполнено], [Административно-управленческий персонал], [Ведущий экономист], [Увеличение фонда заработной платы за организацию проекта "Содействие занятости" национального
проекта "Демография" в соответствии с договором  на предоставление Гранта от 18.09.2023 № 70-2023-000916]</t>
  </si>
  <si>
    <t>122</t>
  </si>
  <si>
    <t>[Не заполнено], [Административно-управленческий персонал], [Ведущий юристконсульт], [Увеличение фонда заработной платы за организацию проекта "Содействие занятости" национального
проекта "Демография" в соответствии с договором  на предоставление Гранта от 18.09.2023 № 70-2023-000916]</t>
  </si>
  <si>
    <t>123</t>
  </si>
  <si>
    <t>[Не заполнено], [Административно-управленческий персонал], [Начальник отдела закупок], [Увеличение фонда заработной платы за организацию проекта "Содействие занятости" национального
проекта "Демография" в соответствии с договором  на предоставление Гранта от 18.09.2023 № 70-2023-000916]</t>
  </si>
  <si>
    <t>124</t>
  </si>
  <si>
    <t>[Не заполнено], [Административно-управленческий персонал], [Начальник экономического отдела], [Увеличение фонда заработной платы за организацию проекта "Содействие занятости" национального
проекта "Демография" в соответствии с договором  на предоставление Гранта от 18.09.2023 № 70-2023-000916]</t>
  </si>
  <si>
    <t>125</t>
  </si>
  <si>
    <t>[Не заполнено], [Административно-управленческий персонал], [Ведущий программист], [Увеличение фонда заработной платы за организацию проекта "Содействие занятости" национального
проекта "Демография" в соответствии с договором  на предоставление Гранта от 18.09.2023 № 70-2023-000916]</t>
  </si>
  <si>
    <t>субсидии на выполнение государственного (муниципального) задания</t>
  </si>
  <si>
    <t>[Не заполнено], [Руководящий персонал], [Заведующий отделом документооборота],</t>
  </si>
  <si>
    <t>[Не заполнено], [Руководящий персонал], [Заведующий мастерской],</t>
  </si>
  <si>
    <t>[Не заполнено], [Руководящий персонал], [Заведующий хозяйством],</t>
  </si>
  <si>
    <t>9</t>
  </si>
  <si>
    <t>[Не заполнено], [Руководящий персонал], [Заведующий архивом],</t>
  </si>
  <si>
    <t>11</t>
  </si>
  <si>
    <t>[Не заполнено], [Руководящий персонал], [Заведующий складом],</t>
  </si>
  <si>
    <t>13</t>
  </si>
  <si>
    <t>[Не заполнено], [Руководящий персонал], [Начальник отдела содействия в трудоустройстве выпускников и профориентации],</t>
  </si>
  <si>
    <t>16</t>
  </si>
  <si>
    <t>[Не заполнено], [Руководящий персонал], [Начальник штаба ГО],</t>
  </si>
  <si>
    <t>17</t>
  </si>
  <si>
    <t>[Не заполнено], [Руководящий персонал], [Главный инженер],</t>
  </si>
  <si>
    <t>18</t>
  </si>
  <si>
    <t>[Не заполнено], [Руководящий персонал], [Начальник отдела кадров],</t>
  </si>
  <si>
    <t>44</t>
  </si>
  <si>
    <t>[Не заполнено], [Младший обслуживающий персонал], [Дежурный по общежитию],</t>
  </si>
  <si>
    <t>59</t>
  </si>
  <si>
    <t>[Не заполнено], [Прочий педагогический персонал], [Руководитель физического воспитания],</t>
  </si>
  <si>
    <t>60</t>
  </si>
  <si>
    <t>[Не заполнено], [Прочий педагогический персонал], [Преподаватель-организатор основ безопасности жизнидеятельности],</t>
  </si>
  <si>
    <t>62</t>
  </si>
  <si>
    <t>[Не заполнено], [Прочий педагогический персонал], [Педагог-организатор],</t>
  </si>
  <si>
    <t>63</t>
  </si>
  <si>
    <t>[Не заполнено], [Прочий педагогический персонал], [Социальный педагог],</t>
  </si>
  <si>
    <t>64</t>
  </si>
  <si>
    <t>[Не заполнено], [Прочий педагогический персонал], [Воспитатель],</t>
  </si>
  <si>
    <t>66</t>
  </si>
  <si>
    <t>[Не заполнено], [Прочий педагогический персонал], [Помошник воспитателя],</t>
  </si>
  <si>
    <t>67</t>
  </si>
  <si>
    <t>[Не заполнено], [Прочий педагогический персонал], [Мастер производственного обучения],</t>
  </si>
  <si>
    <t>68</t>
  </si>
  <si>
    <t>[Не заполнено], [Учебно-вспомогательный персонал], [Ведущий инженер по организации труда],</t>
  </si>
  <si>
    <t>70</t>
  </si>
  <si>
    <t>[Не заполнено], [Учебно-вспомогательный персонал], [Секретарь],</t>
  </si>
  <si>
    <t>71</t>
  </si>
  <si>
    <t>[Не заполнено], [Учебно-вспомогательный персонал], [Старший лаборант],</t>
  </si>
  <si>
    <t>72</t>
  </si>
  <si>
    <t>[Не заполнено], [Учебно-вспомогательный персонал], [Лаборант],</t>
  </si>
  <si>
    <t>73</t>
  </si>
  <si>
    <t>[Не заполнено], [Учебно-вспомогательный персонал], [Техник I категории (кабинета информатики)],</t>
  </si>
  <si>
    <t>75</t>
  </si>
  <si>
    <t>[Не заполнено], [Учебно-вспомогательный персонал], [Техник 1 категории],</t>
  </si>
  <si>
    <t>76</t>
  </si>
  <si>
    <t>[Не заполнено], [Учебно-вспомогательный персонал], [Ведущий инженер],</t>
  </si>
  <si>
    <t>77</t>
  </si>
  <si>
    <t>[Не заполнено], [Учебно-вспомогательный персонал], [Механик],</t>
  </si>
  <si>
    <t>78</t>
  </si>
  <si>
    <t>[Не заполнено], [Учебно-вспомогательный персонал], [Слесарь-ремонтник],</t>
  </si>
  <si>
    <t>79</t>
  </si>
  <si>
    <t>[Не заполнено], [Учебно-вспомогательный персонал], [Слесарь по ремонту автомобилей],</t>
  </si>
  <si>
    <t>80</t>
  </si>
  <si>
    <t>[Не заполнено], [Работники культуры], [Заведующий библиотекой],</t>
  </si>
  <si>
    <t>81</t>
  </si>
  <si>
    <t>[Не заполнено], [Работники культуры], [Библиотекарь],</t>
  </si>
  <si>
    <t>84</t>
  </si>
  <si>
    <t>[Не заполнено], [Младший обслуживающий персонал], [Кастелянша],</t>
  </si>
  <si>
    <t>85</t>
  </si>
  <si>
    <t>[Не заполнено], [Младший обслуживающий персонал], [Оператор газифицированной котельной],</t>
  </si>
  <si>
    <t>87</t>
  </si>
  <si>
    <t>[Не заполнено], [Учебно-вспомогательный персонал], [Инженер-програмист],</t>
  </si>
  <si>
    <t>88</t>
  </si>
  <si>
    <t>[Не заполнено], [Учебно-вспомогательный персонал], [Инженер по защите информации],</t>
  </si>
  <si>
    <t>89</t>
  </si>
  <si>
    <t>[Не заполнено], [Учебно-вспомогательный персонал], [Главный специалист по защите информации],</t>
  </si>
  <si>
    <t>95</t>
  </si>
  <si>
    <t>[Не заполнено], [Прочий педагогический персонал], [сурдопереводчик],</t>
  </si>
  <si>
    <t>96</t>
  </si>
  <si>
    <t>[Не заполнено], [Прочий педагогический персонал], [Ассистент],</t>
  </si>
  <si>
    <t>1.2. Расчеты (обоснования) выплат персоналу при направлении в служебные командировки (226)</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</si>
  <si>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</si>
  <si>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</si>
  <si>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</si>
  <si>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</si>
  <si>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 3 х гр.4 х гр.5)</t>
  </si>
  <si>
    <t>[Найм жилого помещения в период командирования]</t>
  </si>
  <si>
    <t>1.3. Расчеты (обоснования) социальных выплат персоналу (212)</t>
  </si>
  <si>
    <t>Численность работников, получающих пособие</t>
  </si>
  <si>
    <t>Количество выплат в год на одного работника</t>
  </si>
  <si>
    <t>Размер выплаты (пособия) в месяц, руб</t>
  </si>
  <si>
    <t>[Выплаты по уходу за ребенком до 3 лет]</t>
  </si>
  <si>
    <t>[Прочие социальные выплаты], [Выплаты персоналу суточных при отправлении в командировку]</t>
  </si>
  <si>
    <t>[Прочие социальные выплаты]</t>
  </si>
  <si>
    <t>2. Расчеты (обоснования) расходов на социальные и иные выплаты населению (264)</t>
  </si>
  <si>
    <t>Размер одной выплаты, руб</t>
  </si>
  <si>
    <t>Количество выплат в год</t>
  </si>
  <si>
    <t>Общая сумма выплат, руб (гр.3 х гр.4)</t>
  </si>
  <si>
    <t>[Расходы на социальные выплаты гражданам (в денежной форме) (320)], [Выплаты доходов бывшим работникам]</t>
  </si>
  <si>
    <t>2. Расчеты (обоснования) расходов на социальные и иные выплаты населению (296)</t>
  </si>
  <si>
    <t>[Стипендии (340)], [Стипендия Правительства Российской Федерации]</t>
  </si>
  <si>
    <t>[Стипендии (340)], [Соглашение на выплату стипендии Правительства РФ на 4 месяца  2023/2024 учебного года № 073-15-2023-2083 от 15.09.2023]</t>
  </si>
  <si>
    <t>[Премирование физических лиц за достижения, предоставление грантов (350)], [Выплата денежных средств как призового фонда для победителей и призеров олимпиады «Небесная Илиада»
Приказ от 23.03.2023 №294-01  «О проведении олимпиады по проектированию беспилотных авиационных систем «Небесная Илиада» и утверждении положения о олимпиаде]</t>
  </si>
  <si>
    <t>3. Расчеты (обоснования) расходов на оплату налогов, сборов и иных платежей (296;297)</t>
  </si>
  <si>
    <t>Налоговая база, руб</t>
  </si>
  <si>
    <t>Ставка налога, %</t>
  </si>
  <si>
    <t>Сумма исчисленного налога, подлежащего уплате, руб (гр.3 х гр.4/100)</t>
  </si>
  <si>
    <t>[Прочие налоги и сборы], [Выплата средств компенсации морального вреда , возмещение судебных расходов в пользу физических лиц по исполнению судебных актов РФ]</t>
  </si>
  <si>
    <t>[Прочие налоги и сборы], [Госпошлина по делам, рассматриваемым в арбитражных судах]</t>
  </si>
  <si>
    <t>3. Расчеты (обоснования) расходов на оплату налогов, сборов и иных платежей (291)</t>
  </si>
  <si>
    <t>[Транспортный налог], [9 Авто: NISSAN ALMERA,  Р823ЕТ750 102 л.с; Автомобиль ГАЗ 3102, К337РН150 130,62 л.с; Автомобиль ГАЗ-3102 , А454ММ50,  ХТН31020031161445 130,62 л.с;  Автомобиль ГАЗ-3102 Буран,   М777МН90 130,62 л.с.; Автомобиль NISSAN Primera1.6 Comfort SJNBAAP12U0236542 с пробегом,  Р296УВ199 109 л.с.; Автомобиль NISSAN X-TRAIL VIN Z8NTBNT31CS070612, С836МЕ50 141 л.с.; Автомобиль NISSAN X-TRAIL VIN Z8NTBNT31CS072486,  А911ХЕ190 141 л.с; Автомобиль ГАЗ-31105, В108ЕМ750 130 л.с.; Автомобиль ГАЗ-31105, В033ЕМ750 131 л.с.;]</t>
  </si>
  <si>
    <t>[Транспортный налог], [До 100 л.с 8 штук: Автомобиль ВАЗ- 21074, Р723РС750 75 л.с.; Автомобиль ВАЗ-21099,   Р335МН90 70,07 л.с.; Автомобиль ВАЗ 21041,  М193МА150 74.5 л.с.; Автомобиль CHANCE двиг.307000В0787038 , Н492РС190 70 л.с.;Автомобиль CHANCE двиг.307000В0787158, Е461ОХ150 70 л.с.;  Автомобиль ВАЗ 2106, Р322МН90 74,5 л.с.; CEAT КОРДОБА SE 1.6 , М853ХО77 75 л.с.; RENAULT SR  Легковой седан, X7LLSRB1HAH283799, М018НМ750 84 л.с.;]</t>
  </si>
  <si>
    <t>[Транспортный налог], [Грузовые авто 6 шт.: Автомобиль ГАЗ-275200-00714 Идентифик.номер (VIN) х9624520070560009 (Соболь),  О805МЕ150 137 л.с.; Автомобиль ГАЗ-3307, У570НЕ50 125 л.с.; Автомобиль фургон ГАЗ-474120, Х060ММ50 119,05 л.с.; Автомобиль ГАЗ-2705 фургон цельнометаллический,  В001ХН150 88,94 л.с.; ЗИЛ  433360,  Х398РС750 150 л.с.; ГАЗ-САЗ 3507 Грузовой самосвал учебный,  О297КТ750 137,86 л.с.]</t>
  </si>
  <si>
    <t>[Транспортный налог], [Иной транспорт : Автомобиль ВИС-23452 грузовой,   Р024МС90 71,43 л.с.; Автомобиль ГАЗ-2705 ХТН 27050040369127,  С863МВ90 88,94 л.с; МОТОВЕЗДЕХОД Lonscin_LX250 ST-F,  7517 МУ50 14,28 л.с.; Трактор YTO-SG254 25 л.с.; Трактор YТО-404 40 л.с.; Автомобиль ГАЗ-2705 фургон цельнометаллический,  Р272МН90 88,98 л.с.; Автомобиль ГАЗ-330232 Грузовой, с бортовой платформой,  X96330232K2773524,  В708YE750 106,8 л.с.; Дизельный вилочный автопогрузчик JAC CPCD 50 92,1 л.с.; Универсальная дорожная машина  УДМ 82  на базе трактора "Беларус 92П" 88,37 л.с]</t>
  </si>
  <si>
    <t>[Транспортный налог], [Автобысы 4 шт.: Автобус ПАЗ-3205,  Т884НВ50 120 л.с.; Автомобиль ГАЗ-32213,   К012МВ150 140 л.с.; Автобус Ford Transit Jumbo 17+1мест,   В404УР 150 115,6 л.с.; Автобус БОГДАН А 09214 к.В002187 г. в 2008, белый,   К869КО750 175,4 л.с.]</t>
  </si>
  <si>
    <t>[Транспортный налог], [Шевроле TRAILBLASER, 1GNDT138132357568, 77ОС489080 273 л.с.]</t>
  </si>
  <si>
    <t>[Транспортный налог], [Автомобиль 2799B2
Автоэвакуатор,  X8B2799B2K0021616,   В721YE750]</t>
  </si>
  <si>
    <t>[Транспортный налог], [МЕРСЕДЕС-БЕНЦ ВИАНО 3.0,  А882ОА77 190 л.с]</t>
  </si>
  <si>
    <t>[Налог на имущество]</t>
  </si>
  <si>
    <t>[Земельный налог], [Земельный участок Железнодорожный, Автозаводская , 48А]</t>
  </si>
  <si>
    <t>[Земельный налог], [Земельный участок Железнодорожный, Граничная, 4]</t>
  </si>
  <si>
    <t>[Земельный налог], [Земельный участок Железнодорожный, Маяковского, 20]</t>
  </si>
  <si>
    <t>[Земельный налог], [Земельный участок Железнодорожный, Советская, 78а]</t>
  </si>
  <si>
    <t>[Земельный налог], [Земельный участок Московская обл, г.Балашиха, мкр.Железнодорожный, ул.Граничная, д.4а]</t>
  </si>
  <si>
    <t>[Земельный налог], [Земельный участок Московская обл., г.Балашиха, ул.Комсомольская, д.13]</t>
  </si>
  <si>
    <t>[Земельный налог], [Земельный участок Ногинск, 3-Интернационала д.59 (50:16:0302009:84)]</t>
  </si>
  <si>
    <t>[Земельный налог], [Земельный участок Ногинск, Ремесленная,9 (50:16:0301004:67)]</t>
  </si>
  <si>
    <t>[Земельный налог], [Земельный участок Ногинский р-н, г.Ногинск, ул.Климова, д.46-г (50:16:0302004:6758)]</t>
  </si>
  <si>
    <t>[Земельный налог], [Земельный участок Ногинский р-н, Электроугли, пл.Октября,4 (50:16:0702004:133)]</t>
  </si>
  <si>
    <t>[Земельный налог], [Земельный участок Ногинскийр-н, Ст.Купавна, Б.Московская, 190 (50:16:0602002:475)]</t>
  </si>
  <si>
    <t>[Земельный налог], [Земельный участок Ногинскийр-н, Старая Купавна, Большая Московская, 190 (50:16:0603050:2)]</t>
  </si>
  <si>
    <t>[Земельный налог], [Земельный участок Ногинскийр-н, Старая Купавна, ул. Чехова, 12,12а (50:16:0602004:629)]</t>
  </si>
  <si>
    <t>[Земельный налог], [Земельный участок Реутов, Юбилейный,58]</t>
  </si>
  <si>
    <t>3. Расчеты (обоснования) расходов на оплату налогов, сборов и иных платежей (291;292;293;295;296;297)</t>
  </si>
  <si>
    <t>[Прочие налоги и сборы], [Оплата пени по НДС по Требованию ИФНС]</t>
  </si>
  <si>
    <t>[Прочие налоги и сборы], [Членский взнос за 2022 год в МОСПП (РОР) ИНН 5036071974]</t>
  </si>
  <si>
    <t>[Прочие налоги и сборы], [Выплата Компенсации за задержку заработной платы работникам, в связи с нарушением сроков перечисления средств, в соответствии со статьей 236 Трудового кодекса Российской Федерации, 446 работников]</t>
  </si>
  <si>
    <t>19</t>
  </si>
  <si>
    <t>[Прочие налоги и сборы], [Членский взнос за 2022 год в ООО "Союз машиностроителей России" ИНН 7702226033]</t>
  </si>
  <si>
    <t>[Прочие налоги и сборы], [Членский взнос за 2022 год в Ассоциацию "Лига содействия оборонным предприятиям" ИНН 7701359489]</t>
  </si>
  <si>
    <t>[Прочие налоги и сборы], [Уплата Штрафов за нарушение законодательства о закупках и нарушение условий контрактов (договоров)]</t>
  </si>
  <si>
    <t>[Прочие налоги и сборы], [Прочие сборы и пошлины (сбор для прохождения ТО спецтехники в Министерство экологии и природопользования Московской области )]</t>
  </si>
  <si>
    <t>[Прочие налоги и сборы], [На основании Представления Федерального Казначейства РФ от 14.07.2023г. №17-06-02/19851-ДСП с требованием возврата денежных средств, полученных в качестве Гранта по Договору от 02.10.2020 г. № 006-10-2020  в федеральный бюджет]</t>
  </si>
  <si>
    <t>[Прочие налоги и сборы], [Уплата штрафов (в том числе административных), пеней и иных платежей «Иные выплаты текущего характера организациям»]</t>
  </si>
  <si>
    <t>4. Расчеты (обоснования) расходов на безвозмездные перечисления организациям</t>
  </si>
  <si>
    <t>5. Расчеты (обоснования) прочих расходов (кроме расходов на закупку товаров, работ, услуг) (226)</t>
  </si>
  <si>
    <t>[Прочие выплаты персоналу], [Оплата по авансовым отчетам работникам, отправленным в служебную командировку в город Санкт-Петербург для принятия участия в Отборочных соревнованиях в Финале IX Национального Чемпионата «Молодые профессионалы» (WorldSkills Russia) и сопровождение учащихся]</t>
  </si>
  <si>
    <t>[Прочие выплаты персоналу], [Корректировка потребности по Распоряжению № Р-906 от 31.08.2023 «О внесении изменений в перечень расходов, осуществляемых за счёт предоставляемой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организацию и проведение этапов чемпионатов профессионального мастерства»]</t>
  </si>
  <si>
    <t>7.1. Расчет расходов на уплату взносов на обязательное социальное страхование (213)</t>
  </si>
  <si>
    <t>Размер базы для начисления страховых взносов</t>
  </si>
  <si>
    <t>Cумма взноса</t>
  </si>
  <si>
    <t>Страховые взносы на обязательное пенсионное страхование, на обязательное социальное страхование на случай временной нетрудоспособности и в связи с материнством, на обязательное медицинское страхование, всего</t>
  </si>
  <si>
    <t>0100</t>
  </si>
  <si>
    <t>в том числе: 
в пределах установленной единой предельной величины базы для исчисления страховых взносов по тарифу 30,0 %</t>
  </si>
  <si>
    <t>0110</t>
  </si>
  <si>
    <t>свыше установленной единой предельной величины базы для исчисления страховых взносов по тарифу 15,1 %</t>
  </si>
  <si>
    <t>0120</t>
  </si>
  <si>
    <t>с применением пониженных тарифов страховых взносов для отдельных категорий плательщиков, всего</t>
  </si>
  <si>
    <t>0130</t>
  </si>
  <si>
    <t>в том числе: 
по тарифу</t>
  </si>
  <si>
    <t>0131</t>
  </si>
  <si>
    <t>с применением дополнительных тарифов страховых взносов для отдельных категорий плательщиков, всего</t>
  </si>
  <si>
    <t>0140</t>
  </si>
  <si>
    <t>0141</t>
  </si>
  <si>
    <t>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 всего</t>
  </si>
  <si>
    <t>0200</t>
  </si>
  <si>
    <t>в том числе: 
обязательное социальное страхование от несчастных случаев на производстве и профессиональных заболеваний по тарифу 0,2%</t>
  </si>
  <si>
    <t>0210</t>
  </si>
  <si>
    <t>обязательное социальное страхование от несчастных случаев на производстве и профессиональных заболеваний по тарифу</t>
  </si>
  <si>
    <t>0220</t>
  </si>
  <si>
    <t>Уточнение расчета по страховым взносам на обязательное социальное страхование, всего</t>
  </si>
  <si>
    <t>0300</t>
  </si>
  <si>
    <t>в том числе: 
корректировка округления</t>
  </si>
  <si>
    <t>0310</t>
  </si>
  <si>
    <t>корректировка в связи с регрессом по страховым взносам</t>
  </si>
  <si>
    <t>0320</t>
  </si>
  <si>
    <t>ИТОГО</t>
  </si>
  <si>
    <t>6. Расчеты (обоснования) расходов на закупки товаров, работ, услуг (221)</t>
  </si>
  <si>
    <t>Год (планируемый год) размещения закупки</t>
  </si>
  <si>
    <t>Количество</t>
  </si>
  <si>
    <t>Цена за единицу</t>
  </si>
  <si>
    <t>Сумма, руб (гр. 4 х гр.5)</t>
  </si>
  <si>
    <t>[Расходы на закупки товаров, работ, услуг] [услуги по обслуживанию каналов связи видеосопровождения] [221] [Сотовая связь, месяц]</t>
  </si>
  <si>
    <t>[Расходы на закупки товаров, работ, услуг] [Оказание услуг по предоставлению каналов связи] [221] [Предоставление каналов связи, месяц]</t>
  </si>
  <si>
    <t>6. Расчеты (обоснования) расходов на закупки товаров, работ, услуг (223)</t>
  </si>
  <si>
    <t>[Расходы на закупки товаров, работ, услуг] [Поставка тепловой энергии и горячей воды] [223] [Оказание услуг по теплоснабжению г. Реутов (общежитие)- горячая вода, Гкал]</t>
  </si>
  <si>
    <t>[Расходы на закупки товаров, работ, услуг] [Прием сточных вод] [223] [Прием сточных вод]</t>
  </si>
  <si>
    <t>[Расходы на закупки товаров, работ, услуг] [Оказание услуг по обращению с твердыми коммунальными отходами (транспортировка, обработка, обезвреживание, захоронение)] [223] [Оказание услуг по обращению с твердыми коммунальными отходами (транспортировка, обработка, обезвреживание, захоронение), м3]</t>
  </si>
  <si>
    <t>[Расходы на закупки товаров, работ, услуг] [Оказание услуг по водоснабжению и водоотведению] [223] [Оказание услуг по водоснабжению и водоотведению г. Балашиха, Комсомольская, д. 13, м3]</t>
  </si>
  <si>
    <t>[Расходы на закупки товаров, работ, услуг] [Оказание услуг по водоснабжению и водоотведению] [223] [Водоотведение г. Железнодорожный (общеж.), м3]</t>
  </si>
  <si>
    <t>[Расходы на закупки товаров, работ, услуг] [Оказание услуг по водоснабжению и водоотведению] [223] [Оказание услуг по водоснабжению  г. Железнодорожный (общеж.), м3]</t>
  </si>
  <si>
    <t>[Расходы на закупки товаров, работ, услуг] [Оказание услуг по водоснабжению и водоотведению г. Реутов (общеж.)] [223] [Оказание услуг по водоотведению  г. Реутов (общеж.), м3]</t>
  </si>
  <si>
    <t>[Расходы на закупки товаров, работ, услуг] [Оказание услуг по водоснабжению и водоотведению г. Реутов (общеж.)] [223] [Оказание услуг по водоснабжению  г. Реутов (общеж.), м3]</t>
  </si>
  <si>
    <t>[Расходы на закупки товаров, работ, услуг] [Поставка тепловой энергии объекте М.О., г. Ногинск, Климова, 46г] [223] [Поставка горячей воды объекте М.О., г. Ногинск, Климова, 46г, Гкал]</t>
  </si>
  <si>
    <t>[Расходы на закупки товаров, работ, услуг] [Оказание услуг по теплоснабжению г. Балашиха, Комсомольская, д. 13 (общежитие)- горячая вода] [223] [Оказание услуг по теплоснабжению г. Балашиха, Комсомольская, д. 13 (общежитие)- горячая вода, Гкал]</t>
  </si>
  <si>
    <t>6. Расчеты (обоснования) расходов на закупки товаров, работ, услуг (224)</t>
  </si>
  <si>
    <t>46</t>
  </si>
  <si>
    <t>[Расходы на закупки товаров, работ, услуг] [аренда помещения] [224] [Аренда помещения, расположенного по адресу: Московская область, городской округ  Реутов, г. Реутов,
пр.Садовый, д.1, пом.002, общей площадью 101,9 кв.м., кадастровый номер 50:48:0010202:1698, на
основании Распоряжения Администрации городского округа Реутов № 199-РА от 28.09.2022, месяцев]</t>
  </si>
  <si>
    <t>2016</t>
  </si>
  <si>
    <t>6. Расчеты (обоснования) расходов на закупки товаров, работ, услуг (225)</t>
  </si>
  <si>
    <t>[Расходы на закупки товаров, работ, услуг] [Услуги по монтажу средств тревожной сигнализации] [225] [Услуги по ТО средств тревожной сигнализации, кол-во месяцев]</t>
  </si>
  <si>
    <t>[Расходы на закупки товаров, работ, услуг] [Выполнение работ по техническому обслуживанию оборудованного узла учета тепловой энергии в системе отопления] [225] [Выполнение работ по техническому обслуживанию оборудованного узла учета тепловой энергии в системе отопления, мес.]</t>
  </si>
  <si>
    <t>[Расходы на закупки товаров, работ, услуг] [Выполнение работ по комплексному обслуживанию лифтов] [225] [Выполнение работ по комплексному обслуживанию лифтов, месяц]</t>
  </si>
  <si>
    <t>[Расходы на закупки товаров, работ, услуг] [Выполнение работ по комплексному обслуживанию лифтов] [225] [Выполнение работ по комплексному обслуживанию лифтов, включающее в себя: техническое обслуживание лифтов и лифтовых диспетчерских кабин, кол-во месяцев]</t>
  </si>
  <si>
    <t>[Расходы на закупки товаров, работ, услуг] [Диспетчерский контроль за работой лифта] [225] [Диспетчерский контроль за работой лифта, кол-во месяцев]</t>
  </si>
  <si>
    <t>[Расходы на закупки товаров, работ, услуг] [ТО, ремонт  и аварийно- диспетчерское обеспечение газового оборудования] [225] [ТО, ремонт  и аварийно- диспетчерское обеспечение газового оборудования, кол-во месяцев]</t>
  </si>
  <si>
    <t>[Расходы на закупки товаров, работ, услуг] [Оказание услуг по вывозу и размещению отходов производства IV-V класса опасности] [225] [Оказание услуг по вывозу и размещению отходов производства IV-V класса опасности, кол-во месяцев]</t>
  </si>
  <si>
    <t>[Расходы на закупки товаров, работ, услуг] [Оказание услуг по техническому обслуживанию газопроводов, сооружений на них и (или) газового оборудования] [225] [Оказание услуг по техническому обслуживанию газопроводов, сооружений на них и (или) газового оборудования, кол-во месяцев]</t>
  </si>
  <si>
    <t>[Расходы на закупки товаров, работ, услуг] [Выполнение работ по ремонту системы автоматической пожарной сигнализации (АПС) и оповещения о пожаре] [225] [Выполнение работ по ремонту системы автоматической пожарной сигнализации (АПС) и оповещения о пожаре, кол-во месяцев]</t>
  </si>
  <si>
    <t>[Расходы на закупки товаров, работ, услуг] [Иные работы по содержанию имущества] [225] [Иные работы по содержанию имущества, Текущий ремонт зданий общежитий, штук]</t>
  </si>
  <si>
    <t>6. Расчеты (обоснования) расходов на закупки товаров, работ, услуг (226)</t>
  </si>
  <si>
    <t>[Расходы на закупки товаров, работ, услуг] [Услуги по охране объектов и охране имущества] [226] [Услуги по охране объектов и охране имущества, кол-во месяцев]</t>
  </si>
  <si>
    <t>[Расходы на закупки товаров, работ, услуг] [Оказание прочих услуг(преподавательские услуги)] [226] [Преподавательские услуги по ГПХ, кол-во договоров]</t>
  </si>
  <si>
    <t>[Расходы на закупки товаров, работ, услуг] [Охранные услуги внутриобъектового и пропускного режима] [226] [Охранные услуги внутриобъектового и пропускного режима, кол-во месяцев]</t>
  </si>
  <si>
    <t>47</t>
  </si>
  <si>
    <t>[Расходы на закупки товаров, работ, услуг] [прочие услуги (мед.осмотры, периодические издания, повышение квалификации и др)] [226] [прочие работы и услуги, кол-во месяцев]</t>
  </si>
  <si>
    <t>[Расходы на закупки товаров, работ, услуг] [Прочие выплаты. В том числе перечисления другим организациям профессионального обучения и дополнительного профессионального образования] [226] [Организация профессионального обучения и дополнительного профессионального образования отдельных категорий граждан 
в рамках федерального проекта "Содействие занятости"
национального проекта "Демография", человек]</t>
  </si>
  <si>
    <t>2022</t>
  </si>
  <si>
    <t>[Расходы на закупки товаров, работ, услуг] [Приобретение услуг в рамках реализации мероприятий федерального проекта «Профессионалитет»] [226] [Заключение договоров на оказание услуг по организации стажировок в мастерских для педагогических работников, реализующих образовательные программы среднего профессионального образования, обеспечивающих реализацию мероприятий федерального проекта «Профессионалитет» в 2022 году в рамках заключенного договора № 21-11-22-45 от 21.11.2022. Общее количество стажеров, человек]</t>
  </si>
  <si>
    <t>[Расходы на закупки товаров, работ, услуг] [Оказание услуг по обеспечению горячим питанием обучающихся ГАПОУ МО «ПК «Энергия»] [226] [малоимущие обучающиеся , чел./дни]</t>
  </si>
  <si>
    <t>[Расходы на закупки товаров, работ, услуг] [Прочие выплаты. В том числе перечисления другим организациям профессионального обучения и дополнительного профессионального образования 
в соответствии с договором на предоставление Гранта от 18.09.2023 № 70-2023-000916 в целях реализации мероприятий по организации профессионального обучения и дополнительного профессионального образования отдельных категорий граждан] [226] [Организация профессионального обучения и дополнительного
профессионального образования отдельных категорий граждан за счет
средств резервного фонда Правительства Российской Федерации - численность прошедших профессиональное обучение и получивших
дополнительное профессиональное образование отдельные категории граждан, человек]</t>
  </si>
  <si>
    <t>[Расходы на закупки товаров, работ, услуг] [Оказание услуг по публикации в журнале "Вестник"] [226] [Количество публикаций в журнале "Вестник" государственной регистрации» о реорганизации юридического лица, штук]</t>
  </si>
  <si>
    <t>[Расходы на закупки товаров, работ, услуг] [Услуги на прохождение стажировок по программе "Профессионалитет»] [226] [Прохождение стажировок по программе "Профессионалитет», количество]</t>
  </si>
  <si>
    <t>6. Расчеты (обоснования) расходов на закупки товаров, работ, услуг (227)</t>
  </si>
  <si>
    <t>[Расходы на закупки товаров, работ, услуг] [Страхование гражданской ответственности владельца опасного производства] [227] [Страхование объекта ( лифт пассажирский) по адресу г.Ногинск, ул. Климова, 46Г]</t>
  </si>
  <si>
    <t>6. Расчеты (обоснования) расходов на закупки товаров, работ, услуг (297)</t>
  </si>
  <si>
    <t>[Расходы на закупки товаров, работ, услуг] [Плата за предоставление доступа к ЗП «РТС-тендер»] [297] [Предоставлениен доступа к ЗП «РТС-тендер» в целях участия в электронной процедуре № 084820000112200114 по счет-требованию №FEE540130Y2022N466299 от 15.08.2022 года, штук]</t>
  </si>
  <si>
    <t>6. Расчеты (обоснования) расходов на закупки товаров, работ, услуг (310)</t>
  </si>
  <si>
    <t>[Расходы на закупки товаров, работ, услуг] [Услуги по монтажу средств тревожной сигнализации] [310] [Пульт управления средствами тревожной сигнализации, шт.]</t>
  </si>
  <si>
    <t>[Расходы на закупки товаров, работ, услуг] [Товары для проведения демонстрационного экзамена  в Московской области по компетенции "Парикмахерское исскусство"] [310] [Товары для проведения демонстрационного экзамена по стандартам WorldSkills Russia в Московской области по компетенции "Парикмахерское исскусство"]</t>
  </si>
  <si>
    <t>[Расходы на закупки товаров, работ, услуг] [Материалы  в рамках проведения демонстрационного экзамена] [310] [Товары по компетенции "Обслуживание автомобильной техники" в рамках проведения демонстрационного экзамена по стандартам WorldSkills Russia в Московской области]</t>
  </si>
  <si>
    <t>[Расходы на закупки товаров, работ, услуг] [Товары по компетенции "Реставрация произведений из дерева" в рамках проведения демонстрационного экзамена] [310] [Товары по компетенции "Реставрация произведений из дерева" в рамках проведения демонстрационного экзамена по стандартам WorldSkills Russia в Московской области]</t>
  </si>
  <si>
    <t>[Расходы на закупки товаров, работ, услуг] [Прочие основные средства для нужд Учреждения] [310] [Основные средства для снабжения общежитий, где проживают учащиеся (обновление мебели: кровати, шкафы,стулья,столы), штук]</t>
  </si>
  <si>
    <t>[Расходы на закупки товаров, работ, услуг] [Поставка компьютерного, сетевого, телекоммуникационного оборудования и комплектующие] [310] [Поставка компьютерного, сетевого, телекоммуникационного оборудования и комплектующие, штук]</t>
  </si>
  <si>
    <t>45</t>
  </si>
  <si>
    <t>[Расходы на закупки товаров, работ, услуг] [закупка учебно-наглядного пособия для подготовки специалистов по обслуживанию авиационной техники] [310] [Прочие основные средства, штук]</t>
  </si>
  <si>
    <t>[Расходы на закупки товаров, работ, услуг] [Приобретение прочих основных средств] [310] [Установка вентиляционной системы в учебно-производственном корпусе, штук]</t>
  </si>
  <si>
    <t>[Расходы на закупки товаров, работ, услуг] [За счет средств проекта "Содействие занятости" национального
проекта "Демография" в соответствии с договором  на предоставление Гранта от 18.09.2023 № 70-2023-000916] [310] [Компьютер, штук]</t>
  </si>
  <si>
    <t>[Расходы на закупки товаров, работ, услуг] [За счет средств проекта "Содействие занятости" национального
проекта "Демография" в соответствии с договором  на предоставление Гранта от 18.09.2023 № 70-2023-000916] [310] [принтер, штук]</t>
  </si>
  <si>
    <t>6. Расчеты (обоснования) расходов на закупки товаров, работ, услуг (343)</t>
  </si>
  <si>
    <t>[Расходы на закупки товаров, работ, услуг] [возмещение средств, потраченных на приобретение Антифриза,  согласно авансовому отчету №36 от 19.07.2023] [343] [Антифриз, штук]</t>
  </si>
  <si>
    <t>6. Расчеты (обоснования) расходов на закупки товаров, работ, услуг (344)</t>
  </si>
  <si>
    <t>[Расходы на закупки товаров, работ, услуг] [Поставка товаров и материалов для ремонта образовательного учреждения] [344] [прочие строительные материалы, шт]</t>
  </si>
  <si>
    <t>6. Расчеты (обоснования) расходов на закупки товаров, работ, услуг (346)</t>
  </si>
  <si>
    <t>[Расходы на закупки товаров, работ, услуг] [Продукция разового применения] [346] [Поставка полиграфической продукции (бланки строгой отчетности)]</t>
  </si>
  <si>
    <t>[Расходы на закупки товаров, работ, услуг] [поставка расходных материалов] [346] [прочие материальные запасы, штук]</t>
  </si>
  <si>
    <t>[Расходы на закупки товаров, работ, услуг] [прочие материальные запасы] [346] [Клемма 5x0.08-2.5мм (222-415), шт.]</t>
  </si>
  <si>
    <t>[Расходы на закупки товаров, работ, услуг] [прочие материальные запасы] [346] [Выключатель автоматический двухполюсный , шт]</t>
  </si>
  <si>
    <t>[Расходы на закупки товаров, работ, услуг] [прочие материальные запасы] [346] [Шина соединительная типа PIN (штырь) двухфазная 63А (1м) (YNS21-2-063), шт]</t>
  </si>
  <si>
    <t>[Расходы на закупки товаров, работ, услуг] [прочие материальные запасы] [346] [Кабель силовой ВВГ-Пнг(А)-LS 3х2.5 (N,PE)-0.660 плоский однопроволочный, м]</t>
  </si>
  <si>
    <t>[Расходы на закупки товаров, работ, услуг] [прочие материальные запасы] [346] [Коробка распределительная 104х104х48мм IP65 12 вводов белая (AP10) (AP10),шт]</t>
  </si>
  <si>
    <t>[Расходы на закупки товаров, работ, услуг] [прочие материальные запасы] [346] [Держатель-клипса быстрого монтажа диаметр 20 мм (51020M), шт]</t>
  </si>
  <si>
    <t>[Расходы на закупки товаров, работ, услуг] [прочие материальные запасы] [346] [Труба жесткая ПВХ 3м легкая атмосферостойкая 20мм (01420),м]</t>
  </si>
  <si>
    <t>[Расходы на закупки товаров, работ, услуг] [прочие материальные запасы] [346] [Угол С-образный 20мм IP40 на 90 градусов труба-труба ЭКСПРЕСС 4/6 (50420), шт]</t>
  </si>
  <si>
    <t>[Расходы на закупки товаров, работ, услуг] [прочие материальные запасы] [346] [прочие хозяйственные товары]</t>
  </si>
  <si>
    <t>[Расходы на закупки товаров, работ, услуг] [прочие материальные запасы] [346] [Патрон потолочный Е27 карболитовый черный (71608 NLH-BL-W2), шт]</t>
  </si>
  <si>
    <t>[Расходы на закупки товаров, работ, услуг] [прочие материальные запасы] [346] [Настенно-потолочный датчик движения, угол охвата 180, IP44, черный REV 15318 4, шт]</t>
  </si>
  <si>
    <t>[Расходы на закупки товаров, работ, услуг] [прочие материальные запасы] [346] [Лампа накаливания ЛОН 60вт А55 230в Е27 (94300 NI-A),шт]</t>
  </si>
  <si>
    <t>[Расходы на закупки товаров, работ, услуг] [прочие материальные запасы] [346] [Кабель силовой ВВГ-Пнг(А)-LSLTx 3х1.5 (N.PE)-0.660 однопроволочный (бухта), м]</t>
  </si>
  <si>
    <t>[Расходы на закупки товаров, работ, услуг] [прочие материальные запасы] [346] [Шуруп универсальный 3,5х30 потайная головка, остроконечный, желтопассивированный (200шт) - коробка (102234), шт.]</t>
  </si>
  <si>
    <t>[Расходы на закупки товаров, работ, услуг] [прочие материальные запасы] [346] [Корпус щита этажного ЩЭ 2 кв без слаботочного отсека (1000х580х135) IP31 STANDART, шт]</t>
  </si>
  <si>
    <t>[Расходы на закупки товаров, работ, услуг] [прочие материальные запасы] [346] [Выключатель автоматический однополюсный, щт]</t>
  </si>
  <si>
    <t>[Расходы на закупки товаров, работ, услуг] [прочие материальные запасы] [346] [Шина нулевая на DIN-изолятор ШНИ-6х9-12-Д-С (YNN10-69-12D-K07), шт]</t>
  </si>
  <si>
    <t>[Расходы на закупки товаров, работ, услуг] [За счет средств проекта "Содействие занятости" национального
проекта "Демография" в соответствии с договором  на предоставление Гранта от 18.09.2023 № 70-2023-000916] [346] [Бумага офисная, штук пачек]</t>
  </si>
  <si>
    <t>[Расходы на закупки товаров, работ, услуг] [За счет средств проекта "Содействие занятости" национального
проекта "Демография" в соответствии с договором  на предоставление Гранта от 18.09.2023 № 70-2023-000916] [346] [Картридж NVP совместимый NV-CF259X (БЕЗ ГАРАНТИИ) для HP Laser Jet Pro M304/M404/M428 (10000k), штук]</t>
  </si>
  <si>
    <t>[Расходы на закупки товаров, работ, услуг] [услуги по обслуживанию каналов связи видеосопровождения] [221] [стационарная связь, месяц]</t>
  </si>
  <si>
    <t>[Расходы на закупки товаров, работ, услуг] [Оказание услуг по предоставлению каналов связи] [221] [Услуги по предоставлению каналов связи, месяцев]</t>
  </si>
  <si>
    <t>[Расходы на закупки товаров, работ, услуг] [услуги по предоставлению услуг связи] [221] [Услуги по оказанию услуг местной телефонной связи за декабрь, количество месяцев]</t>
  </si>
  <si>
    <t>2021</t>
  </si>
  <si>
    <t>[Расходы на закупки товаров, работ, услуг] [Поставка тепловой энергии и горячей воды] [223] [Московская область, г. Реутов,  ул. Юбилейный
проспект, д. 58
 (учебный корпус), м3]</t>
  </si>
  <si>
    <t>[Расходы на закупки товаров, работ, услуг] [Прием сточных вод] [223] [Прием сточных вод, м3]</t>
  </si>
  <si>
    <t>[Расходы на закупки товаров, работ, услуг] [Услуги по обращению с твердыми коммунальными отходами (транспортировка, обработка, обезвреживание, захоронение)] [223] [услуг по обращению с твердыми коммунальными отходами (транспортировка, обработка, обезвреживание, захоронение) за декабрь 2022года, количество месяцев]</t>
  </si>
  <si>
    <t>[Расходы на закупки товаров, работ, услуг] [Услуги по транспортировке газа] [223] [Услуги по транспортировке газа за декабрь 2022 года, количество услуг]</t>
  </si>
  <si>
    <t>[Расходы на закупки товаров, работ, услуг] [Оказание услуг по водоснабжению и водоотведению] [223] [г. Железнодорожный (уч. корп.)]</t>
  </si>
  <si>
    <t>83</t>
  </si>
  <si>
    <t>[Расходы на закупки товаров, работ, услуг] [Коммунальные услуги] [223] [Услуги водоснабжения и водоотведения за декабрь 2022 по адресу: г. Электроугли  , месяц]</t>
  </si>
  <si>
    <t>[Расходы на закупки товаров, работ, услуг] [Коммунальные услуги] [223] [Оказание услуг по водоснабжению и водоотведению г. Ст. Купавна за декабрь 2022, месяц]</t>
  </si>
  <si>
    <t>[Расходы на закупки товаров, работ, услуг] [Коммунальные услуги] [223] [Оказание услуг по холодному водоснабжению и водоотведению г. Железнодорожный (уч. корп.) за декабрь 2022, месяц]</t>
  </si>
  <si>
    <t>[Расходы на закупки товаров, работ, услуг] [Текущий ремонт в рамках выполнения государственного задания] [225] [Выполнение работ по ремонту асфальтобетонного покрытия и благоустройству территорий ГАПОУ МО ПК «Энергия» по адресу : СТ. Купавна, Б. Московская, д.190, штук]</t>
  </si>
  <si>
    <t>[Расходы на закупки товаров, работ, услуг] [Дератизационные,дезинсекционная и дезинфекционные работы] [225] [Дератизационные,дезинсекционная и дезинфекционные работы, месяц]</t>
  </si>
  <si>
    <t>[Расходы на закупки товаров, работ, услуг] [Услуги по содержанию имущества - Услуги по эксплуатации, техническому обслуживанию, мониторингу и ремонту с заменой запасных частей систем обеспечения пожарной безопасности на объектах] [225] [Услуги по эксплуатации, техническому обслуживанию, мониторингу и ремонту с заменой запасных частей систем обеспечения пожарной безопасности на объектах за декабрь 2022, количество месяцев]</t>
  </si>
  <si>
    <t>[Расходы на закупки товаров, работ, услуг] [Услуги по содержанию имущества -Услуги по техническому обслуживанию комплекса технических средств тревожной сигнализации с выводом сигнала на пульт централизованного наблюдения] [225] [Услуги по техническому обслуживанию комплекса технических средств тревожной сигнализации с выводом сигнала на пульт централизованного наблюдения за декабрь 2022 года, месяц]</t>
  </si>
  <si>
    <t>[Расходы на закупки товаров, работ, услуг] [Оказание услуг по техническому обслуживанию газопроводов, сооружений на них и (или) газового оборудования] [225] [ТО газового оборудования]</t>
  </si>
  <si>
    <t>[Расходы на закупки товаров, работ, услуг] [Иные работы по содержанию имущества] [225] [Текущий ремонт учебного корпуса по адресу Московская область, Ногинский район, г. Старая Купавна, ул. Большая Московская, д. 190]</t>
  </si>
  <si>
    <t>[Расходы на закупки товаров, работ, услуг] [Иные работы по содержанию имущества] [225] [Текущий ремонт учебного корпуса по адресу Московская область, г. Ногинск, ул. 3-го Интернационала, д. 59]</t>
  </si>
  <si>
    <t>[Расходы на закупки товаров, работ, услуг] [Иные работы по содержанию имущества] [225] [Текущий ремонт учебного корпуса по адресу Московская область, г. Балашиха, мкр-н Железнодорожный, ул. Автозаводская, д. 48 А]</t>
  </si>
  <si>
    <t>[Расходы на закупки товаров, работ, услуг] [Иные работы по содержанию имущества] [225] [Текущий ремонт учебного корпуса по адресу Московская область, Ногинский район, г. Электроугли
площадь Октября, д. 4]</t>
  </si>
  <si>
    <t>[Расходы на закупки товаров, работ, услуг] [Иные работы по содержанию имущества] [225] [Текущий ремонт на площадках по адресу: Московская область, город Реутов, Юбилейный проспект, дом 58 (учебный корпус)]</t>
  </si>
  <si>
    <t>[Расходы на закупки товаров, работ, услуг] [Иные работы по содержанию имущества] [225] [Текущий ремонт учебного корпуса по адресу Московская область, г. Балашиха, мкр-н Ольгино, ул. Г раничная, д. 4 А]</t>
  </si>
  <si>
    <t>[Расходы на закупки товаров, работ, услуг] [Оказание услуг по комплексному техническому и сервисному обслуживанию, эксплуатации и планово-предупредительному ремонту систем] [225] [Оказание услуг по комплексному техническому и сервисному обслуживанию, эксплуатации и планово-предупредительному ремонту, месяц систем]</t>
  </si>
  <si>
    <t>61</t>
  </si>
  <si>
    <t>[Расходы на закупки товаров, работ, услуг] [Выполнение работ по устройству пожарной лестницы в учебно-производственном корпусе г. Реутов] [225] [Выполнение работ по устройству пожарной лестницы в учебно-производственном корпусе г. Реутов, месяц]</t>
  </si>
  <si>
    <t>[Расходы на закупки товаров, работ, услуг] [Оказание услуг по техническому обслуживанию  системы контроля и управления доступом и металлоонаружителя  стационарного микропро] [225] [Оказание услуг по техническому обслуживанию  системы контроля и управления доступом и металлоонаружителя  стационарного микропро]</t>
  </si>
  <si>
    <t>[Расходы на закупки товаров, работ, услуг] [Оказание услуг по устранению засора канализационной сети] [225] [Оказание услуг по устранению засора канализационной сети]</t>
  </si>
  <si>
    <t>[Расходы на закупки товаров, работ, услуг] [Оказание услуг по замерам сопротивления изоляции на объектах] [225] [Оказание услуг по замерам сопротивления изоляции на объектах]</t>
  </si>
  <si>
    <t>[Расходы на закупки товаров, работ, услуг] [Иные работы по содержанию имущества (ТО, текущий ремонт и т.д.)] [225] [Иные работы по содержанию имущества, мес]</t>
  </si>
  <si>
    <t>[Расходы на закупки товаров, работ, услуг] [Услуги по содержанию имущества - работы по дератизации и дезинсекции] [225] [работы по дератизации и дезинсекции за декабрь 2022, количество услуг]</t>
  </si>
  <si>
    <t>[Расходы на закупки товаров, работ, услуг] [Услуги по охране объектов и охране имущества] [226] [Услуги по охране объектов и охране имущества, количество месяцев]</t>
  </si>
  <si>
    <t>[Расходы на закупки товаров, работ, услуг] [Охранные услуги внутриобъектового и пропускного режима] [226] [Охранные услуги внутриобъектового и пропускного режима, месяц]</t>
  </si>
  <si>
    <t>[Расходы на закупки товаров, работ, услуг] [Утилизация ртутьсодержащих отходов] [226] [Услуги по утилизации люминесцентных и ртутьсодержащих ламп, Условная единица]</t>
  </si>
  <si>
    <t>[Расходы на закупки товаров, работ, услуг] [Предоставление помещения для учебных занятий по физической культуре] [226] [Предоставление помещения для учебных занятий по физической культуре]</t>
  </si>
  <si>
    <t>[Расходы на закупки товаров, работ, услуг] [Услуга по сопровождению Электронного периодического справочника "Система Гарант"] [226] [Услуга по сопровождению Электронного периодического справочника "Система Гарант"]</t>
  </si>
  <si>
    <t>[Расходы на закупки товаров, работ, услуг] [Оказание прочих услуг- Оказание информационных услуг по сопровождению экземпляров справочно-правовых систем КонсультантПлюс за декабрь] [226] [услуги по сопровождению экземпляров справочно-правовых систем КонсультантПлюс за декабрь, количество  месяцев]</t>
  </si>
  <si>
    <t>[Расходы на закупки товаров, работ, услуг] [Прочие расходы - Услуги охраны объектов] [226] [Услуги охраны за декабрь 2022 года, количество месяцев]</t>
  </si>
  <si>
    <t>[Расходы на закупки товаров, работ, услуг] [Прочие услуги-Услуги по обеспечению ковровыми покрытиями и уходу за предоставляемыми ковровыми покрытиями] [226] [Услуги по обеспечению ковровыми покрытиями и уходу за предоставляемыми ковровыми покрытиями за декабрь, количество месяцев]</t>
  </si>
  <si>
    <t>[Расходы на закупки товаров, работ, услуг] [прочие услуги (мед.осмотры, периодические издания, повышение квалификации и др)] [226] [прочие работы и услуги, штук договоров]</t>
  </si>
  <si>
    <t>[Расходы на закупки товаров, работ, услуг] [Прочие услуги-Оказание охранных услуг путем оперативного реагирования группой задержания вневедомственной охраны на сигнал «Тревога», формируемый комплексом технических средств тревожной сигнализации] [226] [Оказание охранных услуг путем оперативного реагирования группой задержания вневедомственной охраны на сигнал «Тревога», формируемый комплексом технических средств тревожной сигнализации (г. Балашиха) за декабрь , количество месяцев]</t>
  </si>
  <si>
    <t>86</t>
  </si>
  <si>
    <t>[Расходы на закупки товаров, работ, услуг] [Прочие услуги] [226] [Передача простой неисключительной лицензии на использование ПО «Отраслевой информационный ресурс» в составе ПО «ЭС«РАМЗЭС 2.0» (в реестре отечественного ПО с 18.05.2017 г., рег. номер ПО: 3566, Правообладатель - ООО «ФИНАТЕК», Свидетельство о госрегистрации программ для ЭВМ № 2016618923 от 10.08.2016 г.) сроком лицензии до 31.05.2023, штук]</t>
  </si>
  <si>
    <t>[Расходы на закупки товаров, работ, услуг] [Подписка на периодические издания] [226] [Подписка, месяц]</t>
  </si>
  <si>
    <t>[Расходы на закупки товаров, работ, услуг] [Оказание услуг по страхованию автотранспорта] [227] [автотранспорт, единиц]</t>
  </si>
  <si>
    <t>[Расходы на закупки товаров, работ, услуг] [Приобретение мебели в рамках выполнения государственного задания для оборудования учебных классов] [310] [Стол учителя однотумбовый , штук]</t>
  </si>
  <si>
    <t>[Расходы на закупки товаров, работ, услуг] [Приобретение мебели в рамках выполнения государственного задания для оборудования учебных классов] [310] [Шкаф для одежды деревянный , штук]</t>
  </si>
  <si>
    <t>[Расходы на закупки товаров, работ, услуг] [Приобретение мебели в рамках выполнения государственного задания для оборудования учебных классов] [310] [Стул ученический , штук]</t>
  </si>
  <si>
    <t>[Расходы на закупки товаров, работ, услуг] [Приобретение мебели в рамках выполнения государственного задания для оборудования учебных классов] [310] [Моноблоки, штук]</t>
  </si>
  <si>
    <t>[Расходы на закупки товаров, работ, услуг] [Приобретение мебели в рамках выполнения государственного задания для оборудования учебных классов] [310] [Стол ученический, штук]</t>
  </si>
  <si>
    <t>[Расходы на закупки товаров, работ, услуг] [Приобретение мебели в рамках выполнения государственного задания для оборудования учебных классов] [310] [Стул на металлическом каркасе , штук]</t>
  </si>
  <si>
    <t>[Расходы на закупки товаров, работ, услуг] [Приобретение мебели в рамках выполнения государственного задания для оборудования учебных классов] [310] [Шкаф для документов , штук]</t>
  </si>
  <si>
    <t>[Расходы на закупки товаров, работ, услуг] [Приобретены материалы сроком использования более 1 года] [310] [Доска меловая магнитная  100*300 2-створчатая, штук]</t>
  </si>
  <si>
    <t>[Расходы на закупки товаров, работ, услуг] [Приобретены материалы сроком использования более 1 года] [310] [Компьютер в сборе: процессор,монитор,мышь,сетевой фильтр,клавиатура,колонки, штук]</t>
  </si>
  <si>
    <t>[Расходы на закупки товаров, работ, услуг] [Приобретены материалы сроком использования более 1 года] [310] [Интерактивная доска SMART Board 480, штук]</t>
  </si>
  <si>
    <t>[Расходы на закупки товаров, работ, услуг] [Приобретены материалы сроком использования более 1 года] [310] [Ножницы парикмахерские CLASSIC SERIES для стрижки H10 6,0" OLLIN Professional, шт]</t>
  </si>
  <si>
    <t>[Расходы на закупки товаров, работ, услуг] [Приобретены материалы сроком использования более 1 года] [310] [Термобрашинг Gold Ceramic+Ion, 34мм OLLIN Professional, штук]</t>
  </si>
  <si>
    <t>[Расходы на закупки товаров, работ, услуг] [Приобретены материалы сроком использования более 1 года] [310] [3D сканер XYZ 3D Hand Scanner, штук]</t>
  </si>
  <si>
    <t>[Расходы на закупки товаров, работ, услуг] [Приобретены материалы сроком использования более 1 года] [310] [IP-камера Hikvision DS-2CD6412F-IWM, штук]</t>
  </si>
  <si>
    <t>[Расходы на закупки товаров, работ, услуг] [Приобретены материалы сроком использования более 1 года] [310] [Доска передвижная, штук]</t>
  </si>
  <si>
    <t>[Расходы на закупки товаров, работ, услуг] [Приобретены материалы сроком использования более 1 года] [310] [Спортивный инвентарь (маты, мячи, гимнастические стенки и др.), штук]</t>
  </si>
  <si>
    <t>[Расходы на закупки товаров, работ, услуг] [Приобретены материалы сроком использования более 1 года] [310] [Кровать 2-х яр. 190*70 спинка и царги ДСП 16 мм, сетка сварная (сборка) для учащихся (сирот), проживающих  в общежитии, штук]</t>
  </si>
  <si>
    <t>[Расходы на закупки товаров, работ, услуг] [Приобретены материалы сроком использования более 1 года] [310] [Канат для кроссфита, штук]</t>
  </si>
  <si>
    <t>[Расходы на закупки товаров, работ, услуг] [Приобретены материалы сроком использования более 1 года] [310] [Комплект спортивных тренажеров, штук]</t>
  </si>
  <si>
    <t>[Расходы на закупки товаров, работ, услуг] [Приобретены материалы сроком использования более 1 года] [310] [Для проведения демоэкзамена - Машинка для стрижки волос KONDOR модель KN-7200 (литий ионный аккумулятор, 5W, ножевой блок 0,3-3,3мм, ширина ножа 43мм, вес 380г, 6 насадок, щеточка, масло), шт]</t>
  </si>
  <si>
    <t>[Расходы на закупки товаров, работ, услуг] [Приобретены материалы сроком использования более 1 года] [310] [Компьютер персональный  (системный блок) на базе SiS 661FX.256 МБ,80 ГБ, штук]</t>
  </si>
  <si>
    <t>[Расходы на закупки товаров, работ, услуг] [Приобретены материалы сроком использования более 1 года] [310] [Копировальный аппарат МВ 3012, штук]</t>
  </si>
  <si>
    <t>[Расходы на закупки товаров, работ, услуг] [Приобретение мебели в рамках ГЗ] [310] [Шкаф широкий для одежды Эконом 85,4 x 37,5 x 182 см ольха, шт]</t>
  </si>
  <si>
    <t>[Расходы на закупки товаров, работ, услуг] [Приобретение мебели в рамках ГЗ] [310] [Стол письменный  (без тумбы), столешница 16 мм 115 x 60 x 75 см ольха, штук]</t>
  </si>
  <si>
    <t>[Расходы на закупки товаров, работ, услуг] [Приобретение мебели в рамках ГЗ] [310] [Метал.Мебель N_ШМС-6.18 Шкаф хозяйственный 400х450х1850, штук]</t>
  </si>
  <si>
    <t>[Расходы на закупки товаров, работ, услуг] [Приобретение мебели в рамках ГЗ] [310] [Банкетка 3-х местная мягкая 130 x 40 x 40 см серый обивка ткань/ мета. каркас черный, штук]</t>
  </si>
  <si>
    <t>[Расходы на закупки товаров, работ, услуг] [Закупка нефтепродуктов в рамках выполнения государственного задания] [343] [Нефтепродукты, литров]</t>
  </si>
  <si>
    <t>[Расходы на закупки товаров, работ, услуг] [Закупка нефтепродуктов] [343] [Бензин АИ 92, л]</t>
  </si>
  <si>
    <t>[Расходы на закупки товаров, работ, услуг] [Закупка нефтепродуктов] [343] [Дизельное топливо, л]</t>
  </si>
  <si>
    <t>[Расходы на закупки товаров, работ, услуг] [Строительные материалы для нужд Учреждения] [344] [Прочие строительные материалы для нужд Учреждения, штук]</t>
  </si>
  <si>
    <t>[Расходы на закупки товаров, работ, услуг] [Строительные материалы для нужд Учреждения] [344] [Прочие строительные материалы, штук]</t>
  </si>
  <si>
    <t>[Расходы на закупки товаров, работ, услуг] [Строительные материалы для нужд Учреждения] [344] [Перфорированная лента, шт]</t>
  </si>
  <si>
    <t>[Расходы на закупки товаров, работ, услуг] [Строительные материалы для нужд Учреждения] [344] [Мастика битумная Империал, шт]</t>
  </si>
  <si>
    <t>[Расходы на закупки товаров, работ, услуг] [Строительные материалы для нужд Учреждения] [344] [Пескобетон М-300 (40кг), шт]</t>
  </si>
  <si>
    <t>[Расходы на закупки товаров, работ, услуг] [Строительные материалы для нужд Учреждения] [344] [Краска для бордюров белая (25кг), шт.]</t>
  </si>
  <si>
    <t>[Расходы на закупки товаров, работ, услуг] [Строительные материалы для нужд Учреждения] [344] [прочие строительные материалы, шт]</t>
  </si>
  <si>
    <t>[Расходы на закупки товаров, работ, услуг] [Строительные материалы для нужд Учреждения] [344] [Штукатурка гипсовая (30кг), шт]</t>
  </si>
  <si>
    <t>[Расходы на закупки товаров, работ, услуг] [Строительные материалы для нужд Учреждения] [344] [Маяк штукатурный 6 мм, шт]</t>
  </si>
  <si>
    <t>[Расходы на закупки товаров, работ, услуг] [Строительные материалы для нужд Учреждения] [344] [Грунтовка 10кг., шт]</t>
  </si>
  <si>
    <t>[Расходы на закупки товаров, работ, услуг] [Строительные материалы для нужд Учреждения] [344] [ПВХ мембрана кровельная гидроизоляционная для строительных работ «Warmroof» 1,1мм, шт.]</t>
  </si>
  <si>
    <t>[Расходы на закупки товаров, работ, услуг] [Строительные материалы для нужд Учреждения] [344] [Краска для бордюров черная (25кг), шт]</t>
  </si>
  <si>
    <t>[Расходы на закупки товаров, работ, услуг] [Строительные материалы для нужд Учреждения] [344] [Герметик полиуретановый, однокомпонентный, шт]</t>
  </si>
  <si>
    <t>[Расходы на закупки товаров, работ, услуг] [Строительные материалы] [344] [Грунт-эмаль 3 в1 по ржавчине, белый, 3,0 кг, штук]</t>
  </si>
  <si>
    <t>[Расходы на закупки товаров, работ, услуг] [Строительные материалы] [344] [Профнастил окраш. С8, 0,5х1200х6000 мм RAL 7004, штук]</t>
  </si>
  <si>
    <t>[Расходы на закупки товаров, работ, услуг] [Строительные материалы] [344] [Профнастил окраш. С8, 0,5х1200х5000 мм RAL 7004, штук]</t>
  </si>
  <si>
    <t>[Расходы на закупки товаров, работ, услуг] [Строительные материалы] [344] [Уголок стальной 35x35*4 мм (6 м.), метр]</t>
  </si>
  <si>
    <t>[Расходы на закупки товаров, работ, услуг] [Строительные материалы] [344] [Саморез кровельный с пресс шайбой 5,5*19 RAL 7004, кг]</t>
  </si>
  <si>
    <t>[Расходы на закупки товаров, работ, услуг] [Строительные материалы] [344] [Уголок стальной 40*40*4 мм (6 м.), метр]</t>
  </si>
  <si>
    <t>6. Расчеты (обоснования) расходов на закупки товаров, работ, услуг (345)</t>
  </si>
  <si>
    <t>[Расходы на закупки товаров, работ, услуг] [поставка расходных материалов] [345] [Прочий Мягкий инвентарь, шт.]</t>
  </si>
  <si>
    <t>[Расходы на закупки товаров, работ, услуг] [Закупка постельного белья для студентов проживающих в общежитии образовательного учреждения] [345] [КПБ бязь 140 гр. с одной наволочкой, шт.]</t>
  </si>
  <si>
    <t>[Расходы на закупки товаров, работ, услуг] [приобретение расходных материалов в рамках выполнения государственного задания] [346] [Прочие расходные материалов по выполнению работ по компетенции «Токарные и Фрезерные работы на станках с ЧПУ», штук]</t>
  </si>
  <si>
    <t>[Расходы на закупки товаров, работ, услуг] [Товары для проведения демонстрационного экзамена  в Московской области по компетенции "Парикмахерское исскусство"] [346] [Товары для проведения демонстрационного экзамена в Московской области по компетенции "Парикмахерское исскусство", штук]</t>
  </si>
  <si>
    <t>[Расходы на закупки товаров, работ, услуг] [Материалы  в рамках проведения демонстрационного экзамена] [346] [Товары по компетенции "Обслуживание автомобильной техники" в рамках проведения демонстрационного экзамена по стандартам WorldSkills Russia в Московской области]</t>
  </si>
  <si>
    <t>[Расходы на закупки товаров, работ, услуг] [Товары по компетенции "Реставрация произведений из дерева" в рамках проведения демонстрационного экзамена] [346] [Товары по компетенции "Реставрация произведений из дерева" в рамках проведения демонстрационного экзамена , штук]</t>
  </si>
  <si>
    <t>[Расходы на закупки товаров, работ, услуг] [Приобретение расходных материалов в рамках выполнения государственного задания] [346] [расходных материалов по компетенции «Токарные и Фрезерные работы на станках с ЧПУ», штук]</t>
  </si>
  <si>
    <t>[Расходы на закупки товаров, работ, услуг] [поставка расходных материалов для нужд Учреждения] [346] [поставка прочих расходных материалов, штук]</t>
  </si>
  <si>
    <t>90</t>
  </si>
  <si>
    <t>[Расходы на закупки товаров, работ, услуг] [Расходные материалы по компетенции «Парикмахерское искусство» в рамках проведения демонстрационного экзамена] [346] [AIREX мус для волос сильной фиксации, 400 мл.]</t>
  </si>
  <si>
    <t>[Расходы на закупки товаров, работ, услуг] [Расходные материалы по компетенции «Парикмахерское искусство» в рамках проведения демонстрационного экзамена] [346] [Краска для волос PRINCESS ESSEX]</t>
  </si>
  <si>
    <t>[Расходы на закупки товаров, работ, услуг] [Расходные материалы по компетенции «Парикмахерское искусство» в рамках проведения демонстрационного экзамена] [346] [Пеньюар одноразовый п/э для парикмахерских работ 120*160 Estel]</t>
  </si>
  <si>
    <t>[Расходы на закупки товаров, работ, услуг] [Расходные материалы по компетенции «Парикмахерское искусство» в рамках проведения демонстрационного экзамена] [346] [HC St лак для волос ультрасильной фиксации ATLAS, 400мл.]</t>
  </si>
  <si>
    <t>[Расходы на закупки товаров, работ, услуг] [Расходные материалы по компетенции «Парикмахерское искусство» в рамках проведения демонстрационного экзамена] [346] [Перчатки черные WELLA без талька размер М]</t>
  </si>
  <si>
    <t>[Расходы на закупки товаров, работ, услуг] [Расходные материалы по компетенции «Парикмахерское искусство» в рамках проведения демонстрационного экзамена] [346] [Зажимы универсальные WELLA]</t>
  </si>
  <si>
    <t>[Расходы на закупки товаров, работ, услуг] [Расходные материалы по компетенции «Парикмахерское искусство» в рамках проведения демонстрационного экзамена] [346] [Миска для окрашивания]</t>
  </si>
  <si>
    <t>[Расходы на закупки товаров, работ, услуг] [Расходные материалы по компетенции «Парикмахерское искусство» в рамках проведения демонстрационного экзамена] [346] [St Оксигент 9%, 1000 мл. PRINCESS ESSEX]</t>
  </si>
  <si>
    <t>[Расходы на закупки товаров, работ, услуг] [Расходные материалы по компетенции «Парикмахерское искусство» в рамках проведения демонстрационного экзамена] [346] [ФРИЗОН концентрат, 1000 мл.]</t>
  </si>
  <si>
    <t>[Расходы на закупки товаров, работ, услуг] [Расходные материалы по компетенции «Парикмахерское искусство» в рамках проведения демонстрационного экзамена] [346] [AIREX лак для волос экстрасильной фиксации, 400 мл.]</t>
  </si>
  <si>
    <t>[Расходы на закупки товаров, работ, услуг] [Расходные материалы по компетенции «Парикмахерское искусство» в рамках проведения демонстрационного экзамена] [346] [Сухой шампуть BH ST Oh Bee Hive, 238 ml]</t>
  </si>
  <si>
    <t>[Расходы на закупки товаров, работ, услуг] [Расходные материалы по компетенции «Парикмахерское искусство» в рамках проведения демонстрационного экзамена] [346] [Пудра для создания объема волос Alpha Homme]</t>
  </si>
  <si>
    <t>91</t>
  </si>
  <si>
    <t>[Расходы на закупки товаров, работ, услуг] [Поставка стеновых перегородок из металлопластикового профиля в целях текущего обслуживания здания] [346] [Стеновые перегородки]</t>
  </si>
  <si>
    <t>[Расходы на закупки товаров, работ, услуг] [Закупка канцелярских товаров] [346] [Книга учета]</t>
  </si>
  <si>
    <t>[Расходы на закупки товаров, работ, услуг] [Закупка канцелярских товаров] [346] [Папка-регистратор, 80 мм]</t>
  </si>
  <si>
    <t>[Расходы на закупки товаров, работ, услуг] [Закупка канцелярских товаров] [346] [Скобы для степлера  № 24/6]</t>
  </si>
  <si>
    <t>[Расходы на закупки товаров, работ, услуг] [Закупка канцелярских товаров] [346] [Блок, 76х76 мм, 100 листов, желтый]</t>
  </si>
  <si>
    <t>[Расходы на закупки товаров, работ, услуг] [Закупка канцелярских товаров] [346] [Бумага  А3, 500 листов, пачка]</t>
  </si>
  <si>
    <t>[Расходы на закупки товаров, работ, услуг] [Закупка канцелярских товаров] [346] [Папка архивная, шт.]</t>
  </si>
  <si>
    <t>[Расходы на закупки товаров, работ, услуг] [Закупка канцелярских товаров] [346] [Блок, 50х50 мм, 100 листов, желтый]</t>
  </si>
  <si>
    <t>[Расходы на закупки товаров, работ, услуг] [Закупка канцелярских товаров] [346] [Бумага А4, 500 листов, пачка]</t>
  </si>
  <si>
    <t>[Расходы на закупки товаров, работ, услуг] [Закупка канцелярских товаров] [346] [Папка с металлическим скоросшивателем]</t>
  </si>
  <si>
    <t>[Расходы на закупки товаров, работ, услуг] [Закупка канцелярских товаров] [346] [Папка-уголок]</t>
  </si>
  <si>
    <t>[Расходы на закупки товаров, работ, услуг] [Закупка канцелярских товаров] [346] [Папка-регистратор, 50 мм]</t>
  </si>
  <si>
    <t>[Расходы на закупки товаров, работ, услуг] [Закупка канцелярских товаров] [346] [Блокнот, шт.]</t>
  </si>
  <si>
    <t>[Расходы на закупки товаров, работ, услуг] [Закупка канцелярских товаров] [346] [Набор текстовыделителей, 4 цвета, шт.]</t>
  </si>
  <si>
    <t>[Расходы на закупки товаров, работ, услуг] [Закупка канцелярских товаров] [346] [Нож канцелярский, 9  мм]</t>
  </si>
  <si>
    <t>[Расходы на закупки товаров, работ, услуг] [Закупка расходных материалов и оборудование для нужд образовательного учреждения] [346] [Закупка расходных материалов по профессии «Парикмахерское искусство», количество]</t>
  </si>
  <si>
    <t>[Расходы на закупки товаров, работ, услуг] [Расходные материалы по компетенции "Строительство и строительные технологии" в рамках подготовки и проведения демонстрационного экзамена»] [346] [Расходные материалы по компетенции "Строительство и строительные технологии" в рамках подготовки и проведения демонстрационного экзамена», количество]</t>
  </si>
  <si>
    <t>[Расходы на закупки товаров, работ, услуг] [Закупка расходных материалов и оборудование для нужд образовательного учреждения-по блоку компетенций "Машиностроение" в рамках подготовки и
проведения демонстрационного экзамена] [346] [Закупка расходных материалов и оборудование для нужд образовательного учреждения-по блоку компетенций "Машиностроение" в рамках подготовки и
проведения демонстрационного экзамена, количество]</t>
  </si>
  <si>
    <t>[Расходы на закупки товаров, работ, услуг] [Закупка расходных материалов по профессии «Парикмахерское искусство»] [346] [Закупка расходных материалов по профессии «Парикмахерское искусство», количество]</t>
  </si>
  <si>
    <t>[Расходы на закупки товаров, работ, услуг] [Закупка картриджей для образовательного учреждения] [346] [Картридж NVP совместимый NV-CE285A для HP LaserJet Pro M1132/ M1212nf/ M1217nfw/ P1102/ P1102w/ P1102w/ M1214nfh/ M1132s (1600k), штук]</t>
  </si>
  <si>
    <t>[Расходы на закупки товаров, работ, услуг] [Закупка картриджей для образовательного учреждения] [346] [Картридж с тонером F+ imaging черный 15000 стр. для F+ P40dn/M40adn, штук]</t>
  </si>
  <si>
    <t>[Расходы на закупки товаров, работ, услуг] [Закупка картриджей для образовательного учреждения] [346] [Картридж NVР совместимый NV-CEXV49 Magenta для Canon iR ADV C3320/3320i/3325i/3330i/3530i/3525i/3520i (19000k), штук]</t>
  </si>
  <si>
    <t>6. Расчеты (обоснования) расходов на закупки товаров, работ, услуг (349)</t>
  </si>
  <si>
    <t>[Расходы на закупки товаров, работ, услуг] [Продукция разового применения] [349] [Приобретение наградной продукции (кубки, грамоты, значки, сувенирная продукция), штук]</t>
  </si>
  <si>
    <t>6. Расчеты (обоснования) расходов на закупки товаров, работ, услуг (222)</t>
  </si>
  <si>
    <t>[Расходы на закупки товаров, работ, услуг] [Корректировка потребности по Распоряжению № Р-906 от 31.08.2023  «О внесении изменений в перечень расходов, осуществляемых за счёт предоставляемой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организацию и проведение этапов чемпионатов профессионального мастерства»] [222] [Закупка авиа и ж\д билетов для конкурсантов, экспертов и сопровождающих- участников отборочных соревнований, количество участников 523 чел.(участники отборочных соревнований) и  участие команды  Московской области  в количестве 169 человек]</t>
  </si>
  <si>
    <t>[Расходы на закупки товаров, работ, услуг] [Код субсидии 014.22.33 023 - Проведение текущего ремонта в рамках создания безбарьерной среды] [225] [Выполнение ремонтных работ и создание
безбарьерной среды для инклюзивного
образования МГН в учебном корпусе ГАПОУ
МО "ПК "Энергия" расположенного по адресу:
МО, г. Балашиха, мкр. Ольгино, ул. Граничная,
д. 4, штук]</t>
  </si>
  <si>
    <t>[Расходы на закупки товаров, работ, услуг] [Код субсидии 014.22.33 023 - Проведение текущего ремонта в рамках создания безбарьерной среды] [225] [строительство шахты лифта для инвалидов по адресу: г. Реутов, Юбилейный проспект 58,  штук]</t>
  </si>
  <si>
    <t>[Расходы на закупки товаров, работ, услуг] [Код субсидии 014.23.24.024 -Оказание услуг по повышению квалификации сотрудников ЦОПП] [226] [Субсидия на финансовое обеспечение деятельности Центра опережающей профессиональной подготовки - Повышение квалификации по направлениям Педагогика/Менеджмент или Юриспруденция/Экономика,   человек]</t>
  </si>
  <si>
    <t>[Расходы на закупки товаров, работ, услуг] [Код субсидии 014.22.41.029 - Выполнение работ по обеспечению пожарной безопасности в 2022] [226] [Количество установленных, отремонтированных систем дымоудаления, единиц]</t>
  </si>
  <si>
    <t>[Расходы на закупки товаров, работ, услуг] [Оказание услуг по обеспечению горячим питанием обучающихся ГАПОУ МО «ПК «Энергия»] [226] [Услуги по обеспечению горячим питанием обучающихся по программам подготовки квалифицированных рабочих, служащих и программам профессиональной подготовки по профессиям рабочих (должностям служащих) в 2023 году , чел./дни]</t>
  </si>
  <si>
    <t>[Расходы на закупки товаров, работ, услуг] [Код субсидии 014.23.24.024 - Субсидия на финансовое обеспечение деятельности ЦОПП] [226] [Разработка программного обеспечения для проведения современных профориентационных мероприятий, штук]</t>
  </si>
  <si>
    <t>[Расходы на закупки товаров, работ, услуг] [014.23.30.030 Субсидия на иные цели на функционирование информационно-аналитической системы "Кадры Подмосковья"] [226] [Количество созданных и зарегистрированных личных кабинетов в информационно-аналитической системе "Кадры Подмосковья" выпускников текущего года выпуска, единиц]</t>
  </si>
  <si>
    <t>[Расходы на закупки товаров, работ, услуг] [Код субсидии 014.23.25.025 Заключение договоров на выполнение прочих работ (товаров, услуг), в том числе гражданско-правового характера с физическими/юридическими лицами, включая оплату транспортных услуг, расходов на проживание и питание] [226] [Привлечение сертифицированных экспертов из регионов РФ ( имеющих статус главного эксперта), заключение договоров на возмещение расходов на  проживание, питание ,транспортные расходы, количество экспертов]</t>
  </si>
  <si>
    <t>[Расходы на закупки товаров, работ, услуг] [Код субсидии 014.23.25.025 Заключение  договоров на оплату организационного сбора (проживание, питание) за конкурсантов, экспертов и сопровождающих] [226] [Оплата организационного сбора, количество участников]</t>
  </si>
  <si>
    <t>[Расходы на закупки товаров, работ, услуг] [Код субсидии 014.23.25.025 Заключение договоров  на выполнение прочих работ (товаров, услуг), в том числе гражданско-правового характера с физическими/юридическими лицами по застройки площадки, оплаты работы экспертов на площадках] [226] [Изготовление и поставка декораций (включая работы по закупке, доставке, изготовлению, монтажу, демонтажу), в рамках проведения Отборочных соревнований Всероссийского чемпионатного движения по профессиональному мастерству, количество компетенций]</t>
  </si>
  <si>
    <t>[Расходы на закупки товаров, работ, услуг] [Код субсидии 014.23.25.025 Заключение договоров  на выполнение прочих работ (товаров, услуг), в том числе гражданско-правового характера с физическими/юридическими лицами по застройки площадки, оплаты работы экспертов на площадках] [226] [Оплата обязательных мероприятий по организации судейства с привлечением национальных экспертов, подключением к международной электронной системе CIS, организацией федерального медиа сопровождения, Комплексная услуга по организации и проведению Отборочных соревнований на территории Московской области, штук]</t>
  </si>
  <si>
    <t>[Расходы на закупки товаров, работ, услуг] [Корректировка потребности по Распоряжению № Р-906 от 31.08.2023  «О внесении изменений в перечень расходов, осуществляемых за счёт предоставляемой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организацию и проведение этапов чемпионатов профессионального мастерства»] [226] [Оказание услуг по изготовлению и поставке декораций (включая работы по закупке, доставке, изготовлению, монтажу, демонтажу), кол-во]</t>
  </si>
  <si>
    <t>[Расходы на закупки товаров, работ, услуг] [Код субсидии 014.23.28028 - Приобретение основных средств в рамках реализации мероприятий антитеррористической защищенности в 2023 году] [310] [Распоряжение Министерства образования МО от 05.06.2023 № Р-551 " О предоставлении субсидий на иные цели государственным бюджетным и автономным образовательным организациям Московской области, подведомственным Министерству образования Московской области, в рамках реализации мероприятий антитеррористической защищенности в 2023 году"; Соглашение от 13.06.2023 № 014-с-551/5. Обеспечение образовательных учреждений сферы образования инженерно-техническими средствами, обеспечивающими контроль доступа или блокирование несанкционированного доступа, контроль и оповещение о возникновении угроз, а также усиление инженерно-технической укрепленности (закупка товаров, работ, услуг). Количество установленных домофонов, шт.]</t>
  </si>
  <si>
    <t>[Расходы на закупки товаров, работ, услуг] [Код субсидии 014.23.28028 - Приобретение основных средств в рамках реализации мероприятий антитеррористической защищенности в 2023 году] [310] [Распоряжение Министерства образования МО от 05.06.2023 № Р-551 " О предоставлении субсидий на иные цели государственным бюджетным и автономным образовательным организациям Московской области, подведомственным Министерству образования Московской области, в рамках реализации мероприятий антитеррористической защищенности в 2023 году"; Соглашение от 13.06.2023 № 014-с-551/5. Обеспечение образовательных учреждений сферы образования инженерно-техническими средствами, обеспечивающими контроль доступа или блокирование несанкционированного доступа, контроль и оповещение о возникновении угроз, а также усиление инженерно-технической укрепленности (закупка товаров, работ, услуг). Количество установленных откатных ворот, шт.]</t>
  </si>
  <si>
    <t>[Расходы на закупки товаров, работ, услуг] [Код субсидии 014.22.17.011 - приобретение учебной литературы] [310] [Субсидия на приобретение государственными профессиональными образовательными организациями учебной литературы, количество экземпляров литературы]</t>
  </si>
  <si>
    <t>43</t>
  </si>
  <si>
    <t>[Расходы на закупки товаров, работ, услуг] [Код субсидии 014.23.24.024 -Закупка оборудования для обеспечения жизнедеятельности ЦОПП МО и достижения показателей ЦОПП МО] [310] [Закупка 3Д принтеров, штук]</t>
  </si>
  <si>
    <t>[Расходы на закупки товаров, работ, услуг] [Код субсидии 014.23.24.024 -Закупка оборудования для обеспечения жизнедеятельности ЦОПП МО и достижения показателей ЦОПП МО] [310] [Закупка  оборудования для организации  конференций и других официальных мероприятий (микрофоны, камеры, штативы, моноблоки, штук]</t>
  </si>
  <si>
    <t>[Расходы на закупки товаров, работ, услуг] [Код субсидии 014.22.39.027-Субсидия на иные цели в рамках реализации мероприятий антитеррористической защищенности] [310] [Оборудование объектов инженерно-техническими средствами, обеспечивающими контроль доступа или блокирование несанкционированного доступа, контроль и оповещение возникновения угроз, количество установленных сигнализаций, единиц]</t>
  </si>
  <si>
    <t>[Расходы на закупки товаров, работ, услуг] [Корректировка потребности по Распоряжению № Р-906 от 31.08.2023  «О внесении изменений в перечень расходов, осуществляемых за счёт предоставляемой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организацию и проведение этапов чемпионатов профессионального мастерства»] [345] [Закупка мягкого инвентаря в рамках организации и проведения этапов чемпионатов профессионального мастерства, Форменная
Толстовка «Свитшот», штук]</t>
  </si>
  <si>
    <t>[Расходы на закупки товаров, работ, услуг] [Корректировка потребности по Распоряжению № Р-906 от 31.08.2023  «О внесении изменений в перечень расходов, осуществляемых за счёт предоставляемой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организацию и проведение этапов чемпионатов профессионального мастерства»] [345] [Закупка мягкого инвентаря в рамках организации и проведения этапов чемпионатов профессионального мастерства, Форменная
Футболка, штук]</t>
  </si>
  <si>
    <t>[Расходы на закупки товаров, работ, услуг] [Код субсидии 014.23.25.025 Закупка мягкого инвентаря в рамках организации и проведения этапов чемпионатов профессионального мастерства] [345] [Фирменная Футболка зеленая, штук]</t>
  </si>
  <si>
    <t>[Расходы на закупки товаров, работ, услуг] [Код субсидии 014.23.25.025 Закупка мягкого инвентаря в рамках организации и проведения этапов чемпионатов профессионального мастерства] [345] [Толстовка "Свитшот", штук]</t>
  </si>
  <si>
    <t>[Расходы на закупки товаров, работ, услуг] [Код субсидии 014.23.25.025 Закупка мягкого инвентаря в рамках организации и проведения этапов чемпионатов профессионального мастерства] [345] [Фирменная Футболка желтая, штук]</t>
  </si>
  <si>
    <t>[Расходы на закупки товаров, работ, услуг] [Код субсидии 014.23.26.026 -Закупка расходных материалов в рамках организации и проведения занятий в рамках мероприятий по профессиональному обучению обучающихся общеобразовательных организаций] [346] [HC NEWTONE 435 мл Тонирующая маска, штук]</t>
  </si>
  <si>
    <t>[Расходы на закупки товаров, работ, услуг] [Код субсидии 014.23.26.026 -Закупка расходных материалов в рамках организации и проведения занятий в рамках мероприятий по профессиональному обучению обучающихся общеобразовательных организаций] [346] [XTRO WHITE  Пигмент прямого действия для волос, 100 мл, штук]</t>
  </si>
  <si>
    <t>[Расходы на закупки товаров, работ, услуг] [Код субсидии 014.23.26.026 -Закупка расходных материалов в рамках организации и проведения занятий в рамках мероприятий по профессиональному обучению обучающихся общеобразовательных организаций] [346] [Est Пудра для обесцвечивания волос Estel Princess Essex, 750 гр. ESSEX, штук]</t>
  </si>
  <si>
    <t>[Расходы на закупки товаров, работ, услуг] [Код субсидии 014.23.26.026 -Закупка расходных материалов в рамках организации и проведения занятий в рамках мероприятий по профессиональному обучению обучающихся общеобразовательных организаций] [346] [Фартук одноразовый п/э ESTEL M’USE (50 шт.) (80*140), штук]</t>
  </si>
  <si>
    <t>[Расходы на закупки товаров, работ, услуг] [Код субсидии 014.23.26.026 -Закупка расходных материалов в рамках организации и проведения занятий в рамках мероприятий по профессиональному обучению обучающихся общеобразовательных организаций] [346] [Велла Лак для волос экстрасильной фиксации, 400 мл, штук]</t>
  </si>
  <si>
    <t>[Расходы на закупки товаров, работ, услуг] [Код субсидии 014.23.26.026 -Закупка расходных материалов в рамках организации и проведения занятий в рамках мероприятий по профессиональному обучению обучающихся общеобразовательных организаций] [346] [Est Оксигент 9%, 1000 мл PRINCESS ESSEX, штук]</t>
  </si>
  <si>
    <t>[Расходы на закупки товаров, работ, услуг] [Код субсидии 014.23.26.026 -Закупка расходных материалов в рамках организации и проведения занятий в рамках мероприятий по профессиональному обучению обучающихся общеобразовательных организаций] [346] [CUREX Шампунь для ежедневного применения 1000 мл, штук]</t>
  </si>
  <si>
    <t>[Расходы на закупки товаров, работ, услуг] [Код субсидии 014.23.26.026 -Закупка расходных материалов в рамках организации и проведения занятий в рамках мероприятий по профессиональному обучению обучающихся общеобразовательных организаций] [346] [Полотенце одноразовое 45*90, пластом спанлейс (50 шт.) Estel M'USE, штук]</t>
  </si>
  <si>
    <t>[Расходы на закупки товаров, работ, услуг] [Код субсидии 014.23.26.026 -Закупка расходных материалов в рамках организации и проведения занятий в рамках мероприятий по профессиональному обучению обучающихся общеобразовательных организаций] [346] [Миски для окрашивания, штук]</t>
  </si>
  <si>
    <t>[Расходы на закупки товаров, работ, услуг] [Код субсидии 014.23.26.026 -Закупка расходных материалов в рамках организации и проведения занятий в рамках мероприятий по профессиональному обучению обучающихся общеобразовательных организаций] [346] [Зажимы универсальные (6 шт.) WELLA, штук]</t>
  </si>
  <si>
    <t>[Расходы на закупки товаров, работ, услуг] [Код субсидии 014.23.26.026 -Закупка расходных материалов в рамках организации и проведения занятий в рамках мероприятий по профессиональному обучению обучающихся общеобразовательных организаций] [346] [Краска для волос ESTEL Princess Essex основная палитра, штук]</t>
  </si>
  <si>
    <t>[Расходы на закупки товаров, работ, услуг] [Код субсидии 014.23.26.026 -Закупка расходных материалов в рамках организации и проведения занятий в рамках мероприятий по профессиональному обучению обучающихся общеобразовательных организаций] [346] [OT NEW Prima Blonde Бальзам серебристый для холодных оттенков блонд, 1000 мл, штук]</t>
  </si>
  <si>
    <t>[Расходы на закупки товаров, работ, услуг] [Код субсидии 014.23.24.024 -Закупка расходных материалов, канцелярских и хозяйственных товаров для обеспечения жизнедеятельности ЦОПП МО и для реализации запланированных мероприятий в рамках деятельности Центра опережающей профессиональной подготовки] [346] [канцелярские товары, штук]</t>
  </si>
  <si>
    <t>[Расходы на закупки товаров, работ, услуг] [Корректировка потребности по Распоряжению № Р-906 от 31.08.2023  «О внесении изменений в перечень расходов, осуществляемых за счёт предоставляемой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организацию и проведение этапов чемпионатов профессионального мастерства»] [346] [Закупка расходных материалов для Организации и проведения  регионального чемпионата Всероссийского чемпионатного движения по профессиональному мастерству Московской области для участников в возрасте 14-22 года (март-апрель 2023 г.), Планируемое количество конкурсантов – 620 чел.  по 124 компетенциям, (средняя стоимость расходников на одного участника)]</t>
  </si>
  <si>
    <t>6. Расчеты (обоснования) расходов на закупки товаров, работ, услуг (347)</t>
  </si>
  <si>
    <t>[Расходы на закупки товаров, работ, услуг] [Код субсидии 014.23.24.024 - Распоряжение Министерства образования Московской области от 06.07.2023 № Р-695 « О внесении изменений в перечень расходов, осуществляемых государственным автономным образовательным учреждением Московской области «Подмосковный колледж «Энергия», за счет средств субсидии, предоставляемой на финансовое обеспечение деятельности Центра опережающей профессиональной подготовки»] [347] [Закупка расходных материалов для обеспечения жизнедеятельности ЦОПП МО и для реализации запланированных мероприятий в рамках деятельности Центра опережающей профессиональной подготовки  -Компьютер RASKAT Standart 700, Intel Core i7 11700, DDR4 32ГБ, 480ГБ(SSD), Intel UHD Graphics 750, noOS, черный, штука]</t>
  </si>
  <si>
    <t>[Расходы на закупки товаров, работ, услуг] [Код субсидии 014.23.24.024 - Распоряжение Министерства образования Московской области от 06.07.2023 № Р-695 « О внесении изменений в перечень расходов, осуществляемых государственным автономным образовательным учреждением Московской области «Подмосковный колледж «Энергия», за счет средств субсидии, предоставляемой на финансовое обеспечение деятельности Центра опережающей профессиональной подготовки»] [347] [Закупка расходных материалов для обеспечения жизнедеятельности ЦОПП МО и для реализации запланированных мероприятий в рамках деятельности Центра опережающей профессиональной подготовки - Монитор Philips 243B9 23.8", черный, штука]</t>
  </si>
  <si>
    <t>[Расходы на закупки товаров, работ, услуг] [Код субсидии 014.23.24.024 - Распоряжение Министерства образования Московской области от 06.07.2023 № Р-695 « О внесении изменений в перечень расходов, осуществляемых государственным автономным образовательным учреждением Московской области «Подмосковный колледж «Энергия», за счет средств субсидии, предоставляемой на финансовое обеспечение деятельности Центра опережающей профессиональной подготовки»] [347] [Закупка расходных материалов для обеспечения жизнедеятельности ЦОПП МО и для реализации запланированных мероприятий в рамках деятельности Центра опережающей профессиональной подготовки - Монитор DELL P2721Q 27", серебристый, штука]</t>
  </si>
  <si>
    <t>94</t>
  </si>
  <si>
    <t>[Расходы на закупки товаров, работ, услуг] [Корректировка потребности по  Распоряжению № Р-906 от 31.08.2023  «О внесении изменений в перечень расходов, осуществляемых за счёт предоставляемой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организацию и проведение этапов чемпионатов профессионального мастерства»] [349] [Наградной комплект «1, 2, 3 место» из 1 медали (цвет: золото, серебро, бронза), 40 мм, шт]</t>
  </si>
  <si>
    <t>[Расходы на закупки товаров, работ, услуг] [Код субсидии 014.23.24.024 - Распоряжение Министерства образования Московской области от 06.07.2023 № Р-695 « О внесении изменений в перечень расходов, осуществляемых государственным автономным образовательным учреждением Московской области «Подмосковный колледж «Энергия», за счет средств субсидии, предоставляемой на финансовое обеспечение деятельности Центра опережающей профессиональной подготовки»] [349] [Приобретение мат.запасов однократного применения с нанесением логотипа для раздачи посетителям мероприятий различных:бутылка спортивная,карандаш механический, держатель для телефона, набор ручек, рубашка ПОЛО, рюкзак к сеткой, визитки, кубки для награждения, грамоты и благодарственные письма, штук]</t>
  </si>
  <si>
    <t>[Расходы на закупки товаров, работ, услуг] [Поставка тепловой энергии и горячей воды] [223] [Тепловая энергия, г. Реутов, юбилейный проспект, д.58 (общежитие), Гкал]</t>
  </si>
  <si>
    <t>[Расходы на закупки товаров, работ, услуг] [Поставка электроэнергии] [223] [Электроэнергия, кВт]</t>
  </si>
  <si>
    <t>[Расходы на закупки товаров, работ, услуг] [Поставка электроэнергии] [223] [Электроснабжение г. Ногинск, Климова, 46г, Квт]</t>
  </si>
  <si>
    <t>[Расходы на закупки товаров, работ, услуг] [Оказание услуг по теплоснабжению] [223] [Оказание услуг по теплоснабжению г. Балашиха, Комсомольская, д. 13 (общежитие), Гкал]</t>
  </si>
  <si>
    <t>[Расходы на закупки товаров, работ, услуг] [Оказание услуг по теплоснабжению] [223] [Горячая вода по адресу: М,О. г. Балашиха, мкр. Ольгино, ул. Граничная , д. 4а (общежитие), Гкал]</t>
  </si>
  <si>
    <t>[Расходы на закупки товаров, работ, услуг] [Оказание услуг по теплоснабжению] [223] [Оказание услуг по теплоснабжению мкр. Железнодорожный (общежитие), Гкал]</t>
  </si>
  <si>
    <t>[Расходы на закупки товаров, работ, услуг] [Поставка тепловой энергии объекте М.О., г. Ногинск, Климова, 46г] [223] [Горячая вода, объект г. Ногинск,ул. Климова, 46г, Гкал]</t>
  </si>
  <si>
    <t>[Расходы на закупки товаров, работ, услуг] [Поставка тепловой энергии объекте М.О., г. Ногинск, Климова, 46г] [223] [Теплоснабжение, объект г. Ногинск, ул. 3-го Интернационала, д. 59, Гкал]</t>
  </si>
  <si>
    <t>[Расходы на закупки товаров, работ, услуг] [Поставка тепловой энергии объекте М.О., г. Ногинск, Климова, 46г] [223] [Теплоснабжение, объект г. Ногинск,ул. Климова, 46г, Гкал]</t>
  </si>
  <si>
    <t>74</t>
  </si>
  <si>
    <t>[Расходы на закупки товаров, работ, услуг] [Теплоснабжение, объект г. Старая Купавна, Чехова 12-12а] [223] [Теплоснабжение, объект г. Старая Купавна, Чехова 12-12а, Гкал]</t>
  </si>
  <si>
    <t>[Расходы на закупки товаров, работ, услуг] [Поставка тепловой энергии и горячей воды] [223] [Горячее водоснабжение (учебный корпус), Гкал]</t>
  </si>
  <si>
    <t>[Расходы на закупки товаров, работ, услуг] [Поставка тепловой энергии и горячей воды] [223] [Московская область, г. Реутов,  ул. Юбилейный
проспект, д. 58
 (учебный корпус), Гкал]</t>
  </si>
  <si>
    <t>[Расходы на закупки товаров, работ, услуг] [Поставка электроэнергии] [223] [Элктроэнергия, кВт]</t>
  </si>
  <si>
    <t>[Расходы на закупки товаров, работ, услуг] [Поставка газа на объект: М.О. г. Балашиха, мкр. Железнодорожный, ул. Советская, 78А, м3] [223] [газ природный]</t>
  </si>
  <si>
    <t>[Расходы на закупки товаров, работ, услуг] [Оказание услуг по теплоснабжению] [223] [Тепловая энергия по адресу М,О. г. Балашиха, мкр. Железнодорожный, ул. Автозаводская , д. 48А, Гкал]</t>
  </si>
  <si>
    <t>[Расходы на закупки товаров, работ, услуг] [Оказание услуг по теплоснабжению] [223] [Теплоснабжение по адресу: М,О. г. Балашиха, мкр. Железнодорожный,  Маяковского, д.20А (ФОК), Гкал]</t>
  </si>
  <si>
    <t>[Расходы на закупки товаров, работ, услуг] [Поставка тепловой энергии и горячей воды объекте: МО, Ногинский р-н, г. Старая Купавна, ул. Московская д. 190] [223] [Тепловая энергия, Гкал]</t>
  </si>
  <si>
    <t>[Расходы на закупки товаров, работ, услуг] [Поставка тепловой энергии и горячей воды объекте М.О., Ногинский р-н, г. Электроугли пл. Октября, д. 4] [223] [Горячее водоснабжение, Гкал]</t>
  </si>
  <si>
    <t>[Расходы на закупки товаров, работ, услуг] [Поставка тепловой энергии и горячей воды объекте М.О., Ногинский р-н, г. Электроугли пл. Октября, д. 4] [223] [тепловая энергия, Гкал]</t>
  </si>
  <si>
    <t>[Расходы на закупки товаров, работ, услуг] [Поставка тепловой энергии и горячей воды] [223] [Услуги по теплоэнергии и горячей воды за декабрь 2022, количество месяцев]</t>
  </si>
  <si>
    <t>[Расходы на закупки товаров, работ, услуг] [Коммунальные услуги] [223] [Электроснабжение за декабрь 2022, кВат]</t>
  </si>
  <si>
    <t>[Расходы на закупки товаров, работ, услуг] [Коммунальные услуги] [223] [Поставка газа в декабре 2022, количество услуг]</t>
  </si>
  <si>
    <t>1.    Обоснование (расчет) плановых показателей поступлений по статье 120 «Доходы от собственности» аналитической группы подвида доходов бюджетов</t>
  </si>
  <si>
    <t>1.1. Расчет доходов от использования имущества, находящегося в государственной собственности и переданного в аренду</t>
  </si>
  <si>
    <t>Наименование доходов</t>
  </si>
  <si>
    <t>на 2023 год (на текущий финансовый год)</t>
  </si>
  <si>
    <t>на 2024 год (на первый год планового периода)</t>
  </si>
  <si>
    <t>на 2025 год (на второй год планового периода)</t>
  </si>
  <si>
    <t>Планируемый объем (ед.)</t>
  </si>
  <si>
    <t>Средний тариф (плата) за единицу (руб.)</t>
  </si>
  <si>
    <t>Доход (руб.), (гр.4 x гр. 5)</t>
  </si>
  <si>
    <t>Доход (руб.), (гр.7 x гр. 8)</t>
  </si>
  <si>
    <t>Доход (руб.), (гр.10 x гр. 11)</t>
  </si>
  <si>
    <t>Общежитие - г. Реутов, Юбилейный проспект  д. 58 (кол-во проживающих 290 чел. (144 комнаты))</t>
  </si>
  <si>
    <t>Общежитие -г.Старая Купавна, ул.Чехова, д.12-12А</t>
  </si>
  <si>
    <t>Общежитие - г. Ногинск, ул. Климова 46Г      (кол-во проживающих 125 чел.(234 комнаты))</t>
  </si>
  <si>
    <t>Общежитие - городской округ Балашиха, ул. Комсомольская, д.13</t>
  </si>
  <si>
    <t>Общежитие - городской округ Балашиха, мкр. Ольгино, ул. Граничная 4А  (кол-во проживающих 70 чел. (112 комнат))</t>
  </si>
  <si>
    <t>2.    Обоснование (расчет) плановых показателей поступлений по статье 130 «Доходы от оказания платных услуг (работ), компенсаций затрат» аналитической группы подвида доходов бюджетов</t>
  </si>
  <si>
    <t>2.1. Расчет доходов от оказания услуг, выполнения работ, реализации готовой продукции на платной основе</t>
  </si>
  <si>
    <t>Доходы от оказание платных услуг, работ (платное обучение (предоставление СПО)  Заочное отделение)</t>
  </si>
  <si>
    <t>Доходы от оказание платных услуг, работ (платное обучение (предоставление СПО)  в СП Ногинск)</t>
  </si>
  <si>
    <t>Доходы от оказание платных услуг, работ (платное обучение (предоставление СПО)  мкр.Железнодорожный, ул.Граничная)</t>
  </si>
  <si>
    <t>Доходы от оказание платных услуг, работ (платное обучение (предоставление СПО)  в Железнодорожный)</t>
  </si>
  <si>
    <t>Доходы от оказание платных услуг, работ (платное обучение (предоставление СПО)  в СП Электроугли)</t>
  </si>
  <si>
    <t>Доходы от оказание платных услуг, работ (платное обучение (предоставление СПО)  в СП Реутов)</t>
  </si>
  <si>
    <t>Доходы от оказание платных услуг, работ (платное обучение (предоставление СПО)  в СП Старая Купавна)</t>
  </si>
  <si>
    <t>Доходы по условным арендным платежам - Размещение оборудования (ПАО "МТС" дог. №D180017735 от 28.12.2018)</t>
  </si>
  <si>
    <t>Доходы по условным арендным платежам -Предоставление помещения для учебных занятий (Ковалев Д.В. дог №1 от 28.01.2022</t>
  </si>
  <si>
    <t>Доходы по условным арендным платежам - Предоставление помещения для учебных занятий (Соколов М.А. Договор 1-01/22 от 11.01.2022</t>
  </si>
  <si>
    <t>Доходы по условным арендным платежам - Размещение оборудования (ПАО "ВымпелКом" дог. №16035/1017 от 16.03.2018)</t>
  </si>
  <si>
    <t>Доходы по условным арендным платежам -Размещение оборудования (ПАО "ВымпелКом" дог. №3562/1217 от 16.03.2018)</t>
  </si>
  <si>
    <t>Доходы по условным арендным платежам - Предоставление помещения для учебных занятий (Ип Цветкова Е.Б. дог №2  от 18.01.2022</t>
  </si>
  <si>
    <t>Доходы по условным арендным платежам -Размещение оборудования (ПАО "МегаФон" дог. №А18-2069-У-19980 от 16.04.2018)</t>
  </si>
  <si>
    <t>Доходы по условным арендным платежам - Предоставление помещения для учебных занятий (ИП Юдицкая А.А.. дог №4от 25.01.2022</t>
  </si>
  <si>
    <t>Доходы по условным арендным платежам - Размещение оборудования (ООО "Капитал"дог. №1-РО от 01.01.2016)</t>
  </si>
  <si>
    <t>Доходы по условным арендным платежам - ООО «Изысканный вкус» по договору № 90-22 от 01.09.2022 «Возмещение расходов»</t>
  </si>
  <si>
    <t>Доходы по условным арендным платежам- Предоставление помещения для учебных занятий (Драгунова М.А. дог №5 от 18.01.2022</t>
  </si>
  <si>
    <t>Доходы по условным арендным платежам -Размещение оборудования (ООО "Т2 Мобайл" дог. №МО1142 от 28.03.2018)</t>
  </si>
  <si>
    <t>Прочие доходы от продажи платных услуг населению - Обучение в сетевой форме по проф.подготовке водителей кат "В" студентов колледжа</t>
  </si>
  <si>
    <t>Дополнительное профессиональное образование. Обучение професии (специальности) "Водитель погрузчика  категории "В" с присвоением квалификационного разряда)</t>
  </si>
  <si>
    <t>Прочие доходы от продажи платных услуг населению - Реализация образовательных программ профессиональной подготовки в сетевой форме водителей категории "В","С" -АНО ДПО "РАВМ" - Договор 07к/2020 от 01.08.2020</t>
  </si>
  <si>
    <t>Курсы повышения квалификации для работников организации по направлениям: "Охрана труда для руководителей и специалистов учреждения (офиса)", "Пожарно-технический минимум для руководителей и специалистов учреждения (офиса)", "Электробезопасность"</t>
  </si>
  <si>
    <t>Курсовая подготовка, обучение по дополнительным образовательным услугам - образовательных услуг по дополнительной профессиональной программе "Парикмахер"</t>
  </si>
  <si>
    <t>Обучение по дополнительным образовательным программам - обучение в подразделении "Многофункциональный центр прикладных квалификаций"  Водитель погрузчика, базовая компьютерная подготовка, электрогазосварщик, водитель внедорожных мототранспортных средств, пожарно-технический минимум для руководителей и другие курсы</t>
  </si>
  <si>
    <t>Прочие доходы от продажи платных услуг населению - Реализация образовательных программ профессиональной подготовки в сетевой форме водителей категории "А","В","С","D","Е" -ООО "Автошкола "АВСДЕ"- Договор 24/12-2019 от 24.12.2019</t>
  </si>
  <si>
    <t>доходы от проживания студентов в общежитии</t>
  </si>
  <si>
    <t>Оказание платных образовательных услуг по дополнительной профессиональной программе "Оператор станков с программным управлением" (повышение квалификации) с учетом стандарта Ворлдскиллс по компетенции "Токарные работы на станках с ЧПУ"</t>
  </si>
  <si>
    <t>Прочие доходы от продажи платных услуг населению - Реализация образовательных программ профессиональной подготовки в сетевой форме водителей категории "А""В""С" -АНО ДПО "КУРС" - Договор 01-2021 от 01.04.2021</t>
  </si>
  <si>
    <t>Курсы повышения квалификации - Обучение  обучающихся АНО ПО МОКИТ по  программе повышения квалификации "Веб-дизайн"</t>
  </si>
  <si>
    <t>Прочие доходы от продажи платных услуг - Оказание услуги по сопровождению стратегической сессии "Разработка перечня оборудования (инфраструктурных листов) для оснащения мастерских образовательно-производственных центров (кластеров) федерального проекта "Профессионалитет" и мастерских Федерального технопарка</t>
  </si>
  <si>
    <t>Прочие доходы от продажи платных услуг - Оказание платных образовательных услуг в сфере дополнительного профессионального образования по повышению квалификации</t>
  </si>
  <si>
    <t>Прочие доходы от продажи платных услуг населению - Реализация образовательных программ профессиональной подготовки в сетевой форме водителей категории "В" -ООО "Фортуна 17" - Договор 12/2020 от 30.12.2020</t>
  </si>
  <si>
    <t>Прочие доходы от продажи платных услуг населению - Реализация образовательных программ профессиональной подготовки в сетевой форме водителей категории "В","С" -АНО ДПО Автошкола "Профи" Договор 06-2018 от 15.10.2018</t>
  </si>
  <si>
    <t>Обучение по дополнительным образовательным программам -Договор об оказании платных образовательных услуг № 4-23/Г от 13.02.2023 с АО ТД «ГАЛИОН по повышению квалификации в кол-ве 512 акад.часов</t>
  </si>
  <si>
    <t>2.2. Расчет доходов от оказания услуг (выполнения работ) в рамках установленного государственного задания</t>
  </si>
  <si>
    <t>Реализация образовательных программ среднего профессионального образования - программ подготовки квалифицированных рабочих, служащих</t>
  </si>
  <si>
    <t>Организационно-методическое сопровождение мероприятий по стандартам Ворлдскиллс в системе профессионального образования</t>
  </si>
  <si>
    <t>Реализация образовательных программ среднего профессионального образования - программ подготовки специалистов среднего звена</t>
  </si>
  <si>
    <t>Реализация основных профессиональных образовательных программ профессионального обучения - программ профессиональной подготовки по профессиям рабочих, должностям служащих</t>
  </si>
  <si>
    <t>Методическое обеспечение образовательной деятельности</t>
  </si>
  <si>
    <t>2.3.  Расчет доходов от оказания услуг в рамках обязательного медицинского страхования</t>
  </si>
  <si>
    <t>3.    Обоснование (расчет) плановых показателей поступлений по статье 140 «Штрафы, пени, неустойки, возмещения ущерба» аналитической группы подвида доходов бюджетов</t>
  </si>
  <si>
    <t>3.1. Расчет доходов от штрафов, пеней, неустойки, возмещения ущерба</t>
  </si>
  <si>
    <t>Планируемый  размер поступлений (руб.)</t>
  </si>
  <si>
    <t>Поступления денежных средств от ГБПОУ МО «Раменский дорожно-строительный 
техникум» на основании письма о невыполнении договорных обязательств от 21.07.2023 № 1654-13 о возврате денежных средств, полученных в качестве Гранта по Договору от 02.10.2020 г. № 006-10-2020.</t>
  </si>
  <si>
    <t>Поступления денежных средств от ГБПОУ МО «Волоколамский аграрный техникум 
«Холмогорка» на основании письма о невыполнении договорных обязательств от 21.07.2023 № 1654-13 о возврате денежных средств, полученных в качестве Гранта по Договору от 02.10.2020 г. № 006-10-2020.</t>
  </si>
  <si>
    <t>Поступления денежных средств от ГАПОУ МО «Егорьевский техникум» на основании письма о невыполнении договорных обязательств от 21.07.2023 № 1654-13 о возврате денежных средств, полученных в качестве Гранта по Договору от 02.10.2020 г. № 006-10-2020.</t>
  </si>
  <si>
    <t>Поступления денежных средств от ГБПОУ МО «Физтех-колледж» на основании письма о невыполнении договорных обязательств от 21.07.2023 № 1654-13 о возврате денежных средств, полученных в качестве Гранта по Договору от 02.10.2020 г. № 006-10-2020.</t>
  </si>
  <si>
    <t>Поступления денежных средств от ГБПОУ МО «Чеховский техникум» на основании письма о невыполнении договорных обязательств от 21.07.2023 № 1654-13 о возврате денежных средств, полученных в качестве Гранта по Договору от 02.10.2020 г. № 006-10-2020.</t>
  </si>
  <si>
    <t>Поступления денежных средств от ГБПОУ МО «Красногорский колледж» на основании письма о невыполнении договорных обязательств от 21.07.2023 № 1654-13 о возврате денежных средств, полученных в качестве Гранта по Договору от 02.10.2020 г. № 006-10-2020.</t>
  </si>
  <si>
    <t>Поступления денежных средств от ГБПОУ МО «Дмитровский техникум» на основании письма о невыполнении договорных обязательств от 21.07.2023 № 1654-13 о возврате денежных средств, полученных в качестве Гранта по Договору от 02.10.2020 г. № 006-10-2020.</t>
  </si>
  <si>
    <t>Поступления денежных средств от ГБПОУ МО «Гидрометеорологический техникум» на основании письма о невыполнении договорных обязательств от 21.07.2023 № 1654-13 о возврате денежных средств, полученных в качестве Гранта по Договору от 02.10.2020 г. № 006-10-2020.</t>
  </si>
  <si>
    <t>Поступления денежных средств от ГБПОУ МО «Воскресенский колледж» на основании письма о невыполнении договорных обязательств от 21.07.2023 № 1654-13 о возврате денежных средств, полученных в качестве Гранта по Договору от 02.10.2020 г. № 006-10-2020.</t>
  </si>
  <si>
    <t>Поступления денежных средств от ГБПОУ МО «Балашихинский техникум» на основании письма о невыполнении договорных обязательств от 21.07.2023 № 1654-13 о возврате денежных средств, полученных в качестве Гранта по Договору от 02.10.2020 г. № 006-10-2020.</t>
  </si>
  <si>
    <t>Поступления денежных средств от ГБПОУ МО «АТТ «Дубна» на основании письма о невыполнении договорных обязательств от 21.07.2023 № 1654-13 о возврате денежных средств, полученных в качестве Гранта по Договору от 02.10.2020 г. № 006-10-2020.</t>
  </si>
  <si>
    <t>Поступления денежных средств от ГБПОУ МО «Автомобильно- дорожный колледж» на основании письма о невыполнении договорных обязательств от 21.07.2023 № 1654-13 о возврате денежных средств, полученных в качестве Гранта по Договору от 02.10.2020 г. № 006-10-2020.</t>
  </si>
  <si>
    <t>Поступления денежных средств на основании требовании об оплате неустойки за неисполнение условий договоров-	АО «НПО СИСТЕМ;-пп 292 от 16.03.2023</t>
  </si>
  <si>
    <t>Поступления денежных средств на основании требовании об оплате неустойки за неисполнение условий договоров-	ООО «МТК Хардметал» -пп 48 от 07.02.2023</t>
  </si>
  <si>
    <t>Поступления денежных средств на основании требовании об оплате неустойки за неисполнение условий договоров-	ООО «Святогор-СБ» -пп 13 от 18.01.2023</t>
  </si>
  <si>
    <t>Поступления денежных средств на основании требовании об оплате неустойки за неисполнение условий договоров - ИП Кошелев Вячеслав Николаевич – п/п 1002 от 17.11.2023 (Претензия №1 к договору 2023.177100</t>
  </si>
  <si>
    <t>Поступления денежных средств на основании требовании об оплате неустойки за неисполнение условий договоров ИП Жордания Пеон 
Давидович - п/п 36 от 
06.10.2023 (Претензия от 25.09.2023)</t>
  </si>
  <si>
    <t>Поступления денежных средств на основании требовании об оплате неустойки за неисполнение условий договоров-	2.	ООО «МТК Хардметал» -пп 32 и 34 от 01.02.2023</t>
  </si>
  <si>
    <t>Поступления денежных средств на основании требовании об оплате неустойки за неисполнение условий договоров-	ООО «Святогор-СБ» -пп 138 от 12.04.2023</t>
  </si>
  <si>
    <t>Поступления денежных средств на основании требовании об оплате неустойки за неисполнение условий договоров-ИП Казаков Д.В. -пп 109 от 06.09.2023 (претензия №2  от 05.09.2023)</t>
  </si>
  <si>
    <t>Поступления денежных средств на основании требовании об оплате неустойки за неисполнение условий договоров-	ООО «Брайд» -пп 276 от 06.07.2023</t>
  </si>
  <si>
    <t>Поступления денежных средств на основании требовании об оплате неустойки за неисполнение условий договоров-	ООО «Атехком» - пп 1430 от 21.03.2023</t>
  </si>
  <si>
    <t>Поступления денежных средств на основании требовании об оплате неустойки за неисполнение условий договоров - ИП Казаков Дмитрий 
Валерьевич – п/п 111 от 
14.09.2023 (Требование об 
уплате неустойки от 
07.09.2023</t>
  </si>
  <si>
    <t>4.    Обоснование (расчет) плановых показателей поступлений по статье 150 «Безвозмездные денежные поступления» аналитической группы подвида доходов бюджетов</t>
  </si>
  <si>
    <t>4.1. Расчет доходов от безвозмездных денежных поступлений</t>
  </si>
  <si>
    <t>Распоряжение Министерства образования Московской области от 20.01.2023 № Р-48 "О предоставлении в 2023 году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финансовое обеспечение деятельности Центра опережающей профессиональной подготовки"</t>
  </si>
  <si>
    <t>Распоряжение Министерства образования Московской области от 20.01.2023 № Р-47 "О предоставлении в 2023 году субсидии на иные цели
государственным профессиональным образовательным организациям
и образовательным организациям высшего образования, подведомственным Министерству образования Московской области, на финансовое обеспечение
мероприятий по профессиональному обучению обучающихся общеобразовательных организаций"</t>
  </si>
  <si>
    <t>Распоряжение Министерства образования Московской области от 24.01.2023 " Р-74 "Об организации работы по предоставлению в 2023 году грантов
в форме субсидий образовательным организациям Московской области,
реализующим образовательные программы среднего профессионального образования,
в целях обеспечения стимулирующих выплат педагогическим работникам
за осуществление качественной подготовки кадров"</t>
  </si>
  <si>
    <t>Распоряжение Министерства образования Московской области от 02.02.2023 № Р-98, Соглашение о предоставлении из бюджета Московской области субсидии в соответствии с
абзацем вторым пункта 1 статьи 78.1 Бюджетного кодекса Российской Федерации от 07.02.2023 № 20-2023-045989</t>
  </si>
  <si>
    <t>Распоряжение от 13.03.2023 № Р-252 "О предоставлении в 2023 году субсидии на иные цели государственному автономному профессиональному образовательному учреждению Московской
области «Подмосковный колледж «Энергия» на организацию и проведение
этапов чемпионатов профессионального мастерства"; соглашение от 14.03.2023 № 014-с-252/1</t>
  </si>
  <si>
    <t>Договор пожертвования № 01/23 от 16.01.2023 с ЗАО «СМЗ» для осуществления технического перевооружения образовательного оборудования, улучшения качества образовательного процесса и улучшения подготовки специалистов по различным направлениям</t>
  </si>
  <si>
    <t>Распоряжение Министерства образования Московской области от 29.03.2023 № Р-323</t>
  </si>
  <si>
    <t>Соглашение на выплату стипендии Правительства РФ № 073-15-2023-518 от 27.03.2023</t>
  </si>
  <si>
    <t>Договор пожертвования от 29.05.2023 № 03/23</t>
  </si>
  <si>
    <t>Распоряжение Министерства образования МО от 05.06.2023 № Р-551 " О предоставлении субсидий на иные цели государственным бюджетным и автономным образовательным организациям Московской области, подведомственным Министерству образования Московской области, в рамках реализации мероприятий антитеррористической защищенности в 2023 году"</t>
  </si>
  <si>
    <t>Распоряжение Министерства образования МО на предоставление субсидии на иные цели на обеспечение стимулирующих выплат отдельным категориям работников государственных профессиональных образовательных организаций по итогам оценки деятельности руководителей государственных профессиональных образовательных организаций Московской области, подведомственных Министерству образования Московской области на 2023 год.</t>
  </si>
  <si>
    <t>Договор с ФГБОУ ДПО «ИРПО» на предоставление средств в форме Гранта  в целях реализации мероприятий по организации профессионального обучения и дополнительного образования отдельных категорий 
от 18.09.2023 № 70-2023-000916</t>
  </si>
  <si>
    <t>Соглашение на выплату стипендии Правительства РФ на 4 месяца  2023/2024 учебного года № 073-15-2023-2083 от 15.09.2023</t>
  </si>
  <si>
    <t>Распоряжение Министерства образования Московской области от 27.09.2023 № Р-942 "О внесении изменений в распоряжение Министерства образования Московской области от 28.07.2023 № Р-832 «О предоставлении в 2023 году субсидий государственным профессиональным образовательным организациям на обеспечение стимулирующих выплат отдельным категориям работников государственных профессиональных образовательных организаций по итогам оценки деятельности руководителей государственных профессиональных образовательных организаций Московской области, подведомственных Министерству образования Московской области»</t>
  </si>
  <si>
    <t>Распоряжение Министерства образования Московской области от 04.09.2023 № Р-907 "Об организации работы по предоставлению в 2023 году грантов в форме субсидий образовательным организациям Московской области, реализующим образовательные программы среднего профессионального образования, в целях обеспечения стимулирующих выплат педагогическим работникам за осуществление качественной подготовки кадров"</t>
  </si>
  <si>
    <t>Распоряжение Министерства образования Московской области от 04.12.2023 № Р-1094, Дополнительное соглашение от 04.12.2023 к соглашению от 07.02.2023 № 20-2023-045989</t>
  </si>
  <si>
    <t>5.    Обоснование (расчет) плановых показателей поступлений по статье 180 «Прочие доходы» аналитической группы подвида доходов бюджетов</t>
  </si>
  <si>
    <t>5.1. Расчет прочих доходов</t>
  </si>
  <si>
    <t>440</t>
  </si>
  <si>
    <t>Поступление денежных средств  от Берая А.М. по соглашению от 30.06.2023 «О добровольном возмещении ущерба»</t>
  </si>
  <si>
    <t>поступление средств на основании Соглашения о добровольном возмещении ущерба от 03.07.2023 (акт от 03.07.2023. платежное поручение №863596 от 18.08.2023) от Хмелевского А.Ф.</t>
  </si>
  <si>
    <t>Поступление денежных средств от Голенищенко Д.В. на основании Соглашения о добровольном возмещении ущерба от 12.10.2023 (платежные поручения №553572 от 12.10.2023 и №456645 от 13.11.2023)</t>
  </si>
  <si>
    <t>5.2 Расчет выплат, уменьшающих доход</t>
  </si>
  <si>
    <t>Налоговая база (руб.)</t>
  </si>
  <si>
    <t>Ставка налога (%)</t>
  </si>
  <si>
    <t>Сумма исчисленного налога, подлежа-щего уплате (руб.) (гр. 4 x гр. 5 / 100)</t>
  </si>
  <si>
    <t>Сумма исчисленного налога, подлежа-щего уплате (руб.) (гр. 7 x гр. 8 / 100)</t>
  </si>
  <si>
    <t>Сумма исчисленного налога, подлежа-щего уплате (руб.) (гр. 10 x гр. 11 / 100)</t>
  </si>
  <si>
    <t>189</t>
  </si>
  <si>
    <t>Доходы от оказания платных услуг, работ (сетевое взаимодействие с юридическими лицами)</t>
  </si>
  <si>
    <t>Доходы по условным арендным платежам</t>
  </si>
  <si>
    <t>Показатели по поступлениям и выплатам учреждения на 2023 год и плановый период 2024 - 2025 годов (Таблица 2)</t>
  </si>
  <si>
    <t>Объем финансового обеспечения, рублей (с точностью до двух знаков после запятой - 0,00)</t>
  </si>
  <si>
    <t>2023 финансовый год</t>
  </si>
  <si>
    <t>плановый период</t>
  </si>
  <si>
    <t>2024 года</t>
  </si>
  <si>
    <t>2025 года</t>
  </si>
  <si>
    <t>Субсидия на финансовое обеспечение выполнения государственного задания</t>
  </si>
  <si>
    <t>Субсидии, предоставляемые в соответствии с абз. 2 п. 1 статьи 78.1 БК РФ(иные субсидии)</t>
  </si>
  <si>
    <t>Субсидии на осуществление капитальных вложений</t>
  </si>
  <si>
    <t>Средства обязательного медицинского страхования</t>
  </si>
  <si>
    <t>Поступления от оказания услуг (выполнения работ) на платной основе и от иной приносящей доход деятельности</t>
  </si>
  <si>
    <t>в т.ч. на просроченную кредиторскую задолженность</t>
  </si>
  <si>
    <t>Из них гранты</t>
  </si>
  <si>
    <t>Анализ ФОТ</t>
  </si>
  <si>
    <t>Группа персонала</t>
  </si>
  <si>
    <t>Средняя численность</t>
  </si>
  <si>
    <t>Фон оплаты труда (лимит)</t>
  </si>
  <si>
    <t>Фон оплаты труда (план)</t>
  </si>
  <si>
    <t>Отклонение</t>
  </si>
  <si>
    <t>Ведущий юристконсульт</t>
  </si>
  <si>
    <t>Администратор</t>
  </si>
  <si>
    <t>Делопроизводитель</t>
  </si>
  <si>
    <t>Ведущий программист</t>
  </si>
  <si>
    <t>Ведущий специалист</t>
  </si>
  <si>
    <t>Специалист</t>
  </si>
  <si>
    <t>Диспетчер</t>
  </si>
  <si>
    <t>Ведущий документовед</t>
  </si>
  <si>
    <t>Техник</t>
  </si>
  <si>
    <t>Инженер</t>
  </si>
  <si>
    <t>Архивариус</t>
  </si>
  <si>
    <t>Юрисконсульт</t>
  </si>
  <si>
    <t>Калькулятор</t>
  </si>
  <si>
    <t>Ведущий инженер по организации труда</t>
  </si>
  <si>
    <t>Секретарь учебной части</t>
  </si>
  <si>
    <t>Секретарь</t>
  </si>
  <si>
    <t>Старший лаборант</t>
  </si>
  <si>
    <t>Лаборант</t>
  </si>
  <si>
    <t>Техник I категории (кабинета информатики)</t>
  </si>
  <si>
    <t>Лаборант (компьютерного класса)</t>
  </si>
  <si>
    <t>Техник 1 категории</t>
  </si>
  <si>
    <t>Ведущий инженер</t>
  </si>
  <si>
    <t>Механик</t>
  </si>
  <si>
    <t>Слесарь-ремонтник</t>
  </si>
  <si>
    <t>Слесарь по ремонту автомобилей</t>
  </si>
  <si>
    <t>Инженер-програмист</t>
  </si>
  <si>
    <t>Инженер по защите информации</t>
  </si>
  <si>
    <t>Главный специалист по защите информации</t>
  </si>
  <si>
    <t>Ассистент</t>
  </si>
  <si>
    <t>Педагогические работников ("указные")</t>
  </si>
  <si>
    <t>Преподаватель</t>
  </si>
  <si>
    <t>Прочий педагогический персонал</t>
  </si>
  <si>
    <t>Старший педагог дополнительного образования</t>
  </si>
  <si>
    <t>Педагог дополнительного образования</t>
  </si>
  <si>
    <t>Методист</t>
  </si>
  <si>
    <t>Старший мастер</t>
  </si>
  <si>
    <t>Педагог-психолог</t>
  </si>
  <si>
    <t>Старший методист</t>
  </si>
  <si>
    <t>Руководитель физического воспитания</t>
  </si>
  <si>
    <t>Преподаватель-организатор основ безопасности жизнидеятельности</t>
  </si>
  <si>
    <t>Педагог-организатор</t>
  </si>
  <si>
    <t>Социальный педагог</t>
  </si>
  <si>
    <t>Воспитатель</t>
  </si>
  <si>
    <t>Тьютор</t>
  </si>
  <si>
    <t>Помошник воспитателя</t>
  </si>
  <si>
    <t>Мастер производственного обучения</t>
  </si>
  <si>
    <t>Ассистент (помощник)</t>
  </si>
  <si>
    <t>сурдопереводчик</t>
  </si>
  <si>
    <t>Рабочий по комплексному обслуживанию и ремонту зданий</t>
  </si>
  <si>
    <t>Дежурный по общежитию</t>
  </si>
  <si>
    <t>Буфетчик</t>
  </si>
  <si>
    <t>Кухонный рабочий</t>
  </si>
  <si>
    <t>Повар</t>
  </si>
  <si>
    <t>Водитель автомобиля</t>
  </si>
  <si>
    <t>Дворник</t>
  </si>
  <si>
    <t>Кладовщик</t>
  </si>
  <si>
    <t>Комендант общежития</t>
  </si>
  <si>
    <t>Слесарь-сантехник</t>
  </si>
  <si>
    <t>Слесарь-электрик по ремонту электрооборудования</t>
  </si>
  <si>
    <t>Электрогазосварщик</t>
  </si>
  <si>
    <t>Плотник</t>
  </si>
  <si>
    <t>Паспортист</t>
  </si>
  <si>
    <t>Грузчик</t>
  </si>
  <si>
    <t>Кастелянша</t>
  </si>
  <si>
    <t>Оператор газифицированной котельной</t>
  </si>
  <si>
    <t>Ведущий экономист</t>
  </si>
  <si>
    <t>Фельдшер</t>
  </si>
  <si>
    <t>Начальник отдела</t>
  </si>
  <si>
    <t>Начальник отдела закупок</t>
  </si>
  <si>
    <t>Начальник экономического отдела</t>
  </si>
  <si>
    <t>Заведующий библиотекой</t>
  </si>
  <si>
    <t>Библиотекарь</t>
  </si>
  <si>
    <t>Педагогические работники ("указные")</t>
  </si>
  <si>
    <t>Руководящий персонал</t>
  </si>
  <si>
    <t>Заместитель директора</t>
  </si>
  <si>
    <t>Заведующий структурного подразделения</t>
  </si>
  <si>
    <t>Заведующий столовой</t>
  </si>
  <si>
    <t>Заведующий отделом документооборота</t>
  </si>
  <si>
    <t>Заведующий методическим кабинетом</t>
  </si>
  <si>
    <t>Заведующий мастерской</t>
  </si>
  <si>
    <t>Заведующий хозяйством</t>
  </si>
  <si>
    <t>Заведующий архивом</t>
  </si>
  <si>
    <t>Заведующий общежитием</t>
  </si>
  <si>
    <t>Заведующий складом</t>
  </si>
  <si>
    <t>Начальник планово-экономического отдела</t>
  </si>
  <si>
    <t>Начальник отдела содействия в трудоустройстве выпускников и профориентации</t>
  </si>
  <si>
    <t>Начальник отдела государственных закупок</t>
  </si>
  <si>
    <t>Начальник штаба ГО</t>
  </si>
  <si>
    <t>Главный инженер</t>
  </si>
  <si>
    <t>Начальник отдела кадров</t>
  </si>
  <si>
    <t>Начальник гаража</t>
  </si>
  <si>
    <t>Директор центра</t>
  </si>
  <si>
    <t>Руководитель службы</t>
  </si>
  <si>
    <t>Заместитель руководителя службы</t>
  </si>
  <si>
    <t>Первый заместитель директора</t>
  </si>
  <si>
    <t>Заведующий производством (шеф-повар)</t>
  </si>
  <si>
    <t>Заместитель директора по административно-хозяйственной части</t>
  </si>
  <si>
    <t>Заместитель директора по учебной работе</t>
  </si>
  <si>
    <t>Заместитель директора по УМР</t>
  </si>
  <si>
    <t>Заместитель директора по учебно-воспитательной работе</t>
  </si>
  <si>
    <t>Заместитель директора по безопасности</t>
  </si>
  <si>
    <t>Заместитель директора по учебно-производственной работе</t>
  </si>
  <si>
    <t>Заместитель директора по информационным технологиям</t>
  </si>
  <si>
    <t>Руководитель структурного подразделения</t>
  </si>
  <si>
    <t>Заместитель директора центра</t>
  </si>
  <si>
    <t>Директор образовательного учреждения</t>
  </si>
  <si>
    <t>Заместитель директора образовательного учреждения</t>
  </si>
  <si>
    <t>Лист согласования к ПФХД № 20 от 21.12.2023</t>
  </si>
  <si>
    <t>Согласование инициировано: 21.12.2023 17:24</t>
  </si>
  <si>
    <t>№</t>
  </si>
  <si>
    <t>ФИО</t>
  </si>
  <si>
    <t>Статус</t>
  </si>
  <si>
    <t>Замечания/Комментарии</t>
  </si>
  <si>
    <t>Ангалатян Мария Романовна (Распорядитель)</t>
  </si>
  <si>
    <t>Формирование, 08.12.2023 09:38</t>
  </si>
  <si>
    <t>Корректировка объемов ПНО.</t>
  </si>
  <si>
    <t>Викторова Светлана Валерьевна (Учреждение)</t>
  </si>
  <si>
    <t>Согласование, 21.12.2023 14:47</t>
  </si>
  <si>
    <t>Рыковская Татьяна Леонидовна (Распорядитель)</t>
  </si>
  <si>
    <t>На проверке, 21.12.2023 15:14</t>
  </si>
  <si>
    <t>На доработке, 21.12.2023 15:54</t>
  </si>
  <si>
    <t>корректировка обоснований расходов</t>
  </si>
  <si>
    <t>Согласование, 21.12.2023 17:24</t>
  </si>
  <si>
    <t>На проверке, 21.12.2023 17:27</t>
  </si>
  <si>
    <t>На доработке, 21.12.2023 17:29</t>
  </si>
  <si>
    <t>Согласование, 21.12.2023 17:52</t>
  </si>
  <si>
    <t>Лёвшин Алексей Иванович (Распорядитель)</t>
  </si>
  <si>
    <t>На проверке, 21.12.2023 17:58</t>
  </si>
  <si>
    <t>На доработке, 21.12.2023 18:02</t>
  </si>
  <si>
    <t>В письме информация на изменение на 2023, 2024 и 2025 год. Не соответствует сведениям в проекте Плана ФХД</t>
  </si>
  <si>
    <t>Согласование, 22.12.2023 09:29</t>
  </si>
  <si>
    <t>На доработке, 22.12.2023 11:08</t>
  </si>
  <si>
    <t>В письме информация на изменение на 2023, 2024 и 2025 год. Не соответствует сведениям в проекте Плана ФХД и письме учреждения КВР 244 КОСГУ 346.</t>
  </si>
  <si>
    <t>Согласование, 25.12.2023 11:28</t>
  </si>
  <si>
    <t>На проверке, 25.12.2023 11:44</t>
  </si>
  <si>
    <t>Проверен, 25.12.2023 11:44</t>
  </si>
  <si>
    <t>Проверен, 25.12.2023 11:45</t>
  </si>
  <si>
    <t>Волков Николай Анатольевич (Распорядитель)</t>
  </si>
  <si>
    <t>Проверен, 25.12.2023 13:17</t>
  </si>
  <si>
    <t>Никитина Ольга Борисовна (Распорядитель)</t>
  </si>
  <si>
    <t>Утвержден, 25.12.2023 14:29</t>
  </si>
  <si>
    <t>Подписано ЭЦП, 25.12.2023 14:46</t>
  </si>
  <si>
    <t>Приложение к плану финансово-хозяйственной деятельности</t>
  </si>
  <si>
    <t>Перечень изменений к плану финансово-хозяйственной деятельности государственного учреждения на 21.12.2023</t>
  </si>
  <si>
    <t>Вид финансового обеспечения:</t>
  </si>
  <si>
    <t>Статья КОСГУ</t>
  </si>
  <si>
    <t>Расширение КОСГУ</t>
  </si>
  <si>
    <t>Направление</t>
  </si>
  <si>
    <t>Наименование статьи затрат</t>
  </si>
  <si>
    <t>Тип выплаты (план/остаток)</t>
  </si>
  <si>
    <t>Планируемые выплаты, руб.</t>
  </si>
  <si>
    <t>Утверждено</t>
  </si>
  <si>
    <t>Уточнено</t>
  </si>
  <si>
    <t>Изменение (+/-)</t>
  </si>
  <si>
    <t>Обоснование</t>
  </si>
  <si>
    <t>Реализация ОП СПО- программ подготовки квалифицированных рабочих, служащих(Дефектоскопист, очная, за исключением лиц с ОВЗ и инвалидов)</t>
  </si>
  <si>
    <t>Расходы на строительные материалы (КВР 244)</t>
  </si>
  <si>
    <t>План</t>
  </si>
  <si>
    <t>Корректировка потребности. Денежные средства необходимы для заключения договора на закупку строительного материала для нужд образовательного учреждения:Грунт-эмаль 3 в1 по ржавчине, белый, 3,0 кг -1 шт.;Профнастил окраш. С8, 0,5х1200х5000 мм RAL 7004 - 62 шт.; Профнастил окраш. С8, 0,5х1200х6000 мм RAL 7004 - 31 шт.; Саморез кровельный с пресс шайбой 5,5*19 RAL 7004 - 5кг; Уголок стальной 35x35*4 мм (6 м.) - 72 м;Уголок стальной 40*40*4 мм (6 м.) -36 м.</t>
  </si>
  <si>
    <t>Прочие расходные материалы (КВР 244)</t>
  </si>
  <si>
    <t>Уменьшение расходов в связи с проведение конкурсных процедур</t>
  </si>
  <si>
    <t>Субсидии на иные цели</t>
  </si>
  <si>
    <t>Изменения отсутствуют</t>
  </si>
  <si>
    <t>Приносящая доход деятельность</t>
  </si>
  <si>
    <t>ПД (3)-0000.00 0 00 00000.000</t>
  </si>
  <si>
    <t>Электроэнергия ПД (КВР 247)</t>
  </si>
  <si>
    <t>Уменьшение расходов, связанных с проведением конкурсных процедур</t>
  </si>
  <si>
    <t>Теплоэнергия ПД (КВР 247)</t>
  </si>
  <si>
    <t>Уменьшение расходов в связи с установлением счетчиков</t>
  </si>
  <si>
    <t>Прочие работы, услуги ПД (КВР 244)</t>
  </si>
  <si>
    <t>Корректировка потребности. Денежные средства необходимы для заключения договора «На прохождение стажировок по программе "Профессионалитет»:стажировка по Модулю 3 "Прохождение стажировки в мастерских" количество преподавателей- 115 чел. и  стажировка по Модулю 2 "Освоение практических навыков работы на современном оборудовании" кол-во преподавателей 200 чел.</t>
  </si>
  <si>
    <t>Обязательное медицинское страхование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</si>
</sst>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8"/>
      <color rgb="FF000000"/>
      <name val="Verdana"/>
    </font>
    <font>
      <b/>
      <sz val="10"/>
      <color rgb="FF000000"/>
      <name val="Verdana"/>
    </font>
    <font>
      <b/>
      <sz val="10"/>
      <color rgb="FF000000"/>
      <name val="Verdana"/>
    </font>
    <font>
      <sz val="8"/>
      <color rgb="FF1D1D1D"/>
      <name val="Verdana"/>
    </font>
    <font>
      <b/>
      <sz val="8"/>
      <color rgb="FF000000"/>
      <name val="Verdana"/>
    </font>
    <font>
      <b/>
      <sz val="8"/>
      <color rgb="FF000000"/>
      <name val="Verdana"/>
    </font>
    <font>
      <sz val="8"/>
      <color rgb="FF000000"/>
      <name val="Verdana"/>
    </font>
    <font>
      <sz val="8"/>
      <color rgb="FF000000"/>
      <name val="Verdana"/>
    </font>
    <font>
      <sz val="8"/>
      <color rgb="FF000000"/>
      <name val="Verdana"/>
    </font>
    <font>
      <sz val="6"/>
      <color rgb="FF000000"/>
      <name val="Verdana"/>
    </font>
    <font>
      <sz val="8"/>
      <color rgb="FF000000"/>
      <name val="Verdana"/>
    </font>
    <font>
      <sz val="8"/>
      <color rgb="FF000000"/>
      <name val="Verdana"/>
    </font>
    <font>
      <b/>
      <sz val="8"/>
      <color rgb="FF000000"/>
      <name val="Verdana"/>
    </font>
    <font>
      <sz val="8"/>
      <color rgb="FF000000"/>
      <name val="Verdana"/>
    </font>
    <font>
      <b/>
      <sz val="8"/>
      <color rgb="FF000000"/>
      <name val="Verdana"/>
    </font>
    <font>
      <b/>
      <sz val="8"/>
      <color rgb="FF000000"/>
      <name val="Verdana"/>
    </font>
    <font>
      <b/>
      <sz val="8"/>
      <color rgb="FF000000"/>
      <name val="Verdana"/>
    </font>
    <font>
      <i/>
      <sz val="8"/>
      <color rgb="FF000000"/>
      <name val="Verdana"/>
    </font>
    <font>
      <sz val="8"/>
      <color rgb="FF000000"/>
      <name val="Verdana"/>
    </font>
    <font>
      <b/>
      <sz val="8"/>
      <color rgb="FF000000"/>
      <name val="Verdana"/>
    </font>
    <font>
      <b/>
      <sz val="8"/>
      <color rgb="FF000000"/>
      <name val="Verdana"/>
    </font>
    <font>
      <b/>
      <sz val="8"/>
      <color rgb="FF000000"/>
      <name val="Verdana"/>
    </font>
    <font>
      <b/>
      <sz val="8"/>
      <color rgb="FF000000"/>
      <name val="Verdana"/>
    </font>
    <font>
      <sz val="8"/>
      <color rgb="FF000000"/>
      <name val="Verdana"/>
    </font>
    <font>
      <sz val="8"/>
      <color rgb="FF000000"/>
      <name val="Verdana"/>
    </font>
    <font>
      <b/>
      <sz val="8"/>
      <color rgb="FF000000"/>
      <name val="Verdana"/>
    </font>
    <font>
      <b/>
      <sz val="8"/>
      <color rgb="FF000000"/>
      <name val="Verdana"/>
    </font>
    <font>
      <i/>
      <sz val="8"/>
      <color rgb="FF000000"/>
      <name val="Verdana"/>
    </font>
    <font>
      <b/>
      <sz val="8"/>
      <color rgb="FF000000"/>
      <name val="Verdana"/>
    </font>
    <font>
      <b/>
      <sz val="8"/>
      <color rgb="FF0000FF"/>
      <name val="Verdana"/>
    </font>
    <font>
      <b/>
      <sz val="8"/>
      <color rgb="FF0000FF"/>
      <name val="Verdana"/>
    </font>
    <font>
      <b/>
      <sz val="8"/>
      <color rgb="FF0000FF"/>
      <name val="Verdana"/>
    </font>
    <font>
      <b/>
      <sz val="8"/>
      <color rgb="FF000000"/>
      <name val="Verdana"/>
    </font>
  </fonts>
  <fills count="35">
    <fill>
      <patternFill patternType="none"/>
    </fill>
    <fill>
      <patternFill patternType="gray125"/>
    </fill>
    <fill>
      <patternFill patternType="none"/>
    </fill>
    <fill>
      <patternFill patternType="none"/>
    </fill>
    <fill>
      <patternFill patternType="none"/>
    </fill>
    <fill>
      <patternFill patternType="solid">
        <fgColor rgb="FFCFDEF0"/>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EDEDED"/>
      </patternFill>
    </fill>
    <fill>
      <patternFill patternType="solid">
        <fgColor rgb="FFEDEDED"/>
      </patternFill>
    </fill>
    <fill>
      <patternFill patternType="none"/>
    </fill>
    <fill>
      <patternFill patternType="none"/>
    </fill>
    <fill>
      <patternFill patternType="solid">
        <fgColor rgb="FFEDEDED"/>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33">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style="thin">
        <color auto="1"/>
      </left>
      <right style="thin">
        <color auto="1"/>
      </right>
      <top/>
      <bottom style="thin">
        <color auto="1"/>
      </bottom>
      <diagonal/>
    </border>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00FF"/>
      </left>
      <right style="medium">
        <color rgb="FF0000FF"/>
      </right>
      <top style="medium">
        <color rgb="FF0000FF"/>
      </top>
      <bottom/>
      <diagonal/>
    </border>
    <border>
      <left style="medium">
        <color rgb="FF0000FF"/>
      </left>
      <right style="medium">
        <color rgb="FF0000FF"/>
      </right>
      <top/>
      <bottom/>
      <diagonal/>
    </border>
    <border>
      <left style="medium">
        <color rgb="FF0000FF"/>
      </left>
      <right style="medium">
        <color rgb="FF0000FF"/>
      </right>
      <top/>
      <bottom style="medium">
        <color rgb="FF0000FF"/>
      </bottom>
      <diagonal/>
    </border>
    <border>
      <left style="thin">
        <color auto="1"/>
      </left>
      <right style="thin">
        <color auto="1"/>
      </right>
      <top style="thin">
        <color auto="1"/>
      </top>
      <bottom style="thin">
        <color auto="1"/>
      </bottom>
      <diagonal/>
    </border>
  </borders>
  <cellStyleXfs count="13">
    <xf numFmtId="0" fontId="0" fillId="2" borderId="0" applyBorder="0">
      <alignment horizontal="left" vertical="center"/>
    </xf>
    <xf numFmtId="0" fontId="1" fillId="3" borderId="1" applyBorder="0">
      <alignment horizontal="center" vertical="center" wrapText="1"/>
    </xf>
    <xf numFmtId="0" fontId="3" fillId="5" borderId="3" applyBorder="0">
      <alignment horizontal="center" vertical="center" wrapText="1"/>
    </xf>
    <xf numFmtId="0" fontId="6" fillId="8" borderId="6" applyBorder="0">
      <alignment horizontal="center" vertical="center" wrapText="1"/>
    </xf>
    <xf numFmtId="0" fontId="7" fillId="9" borderId="7" applyBorder="0">
      <alignment horizontal="right" vertical="center" wrapText="1"/>
    </xf>
    <xf numFmtId="0" fontId="8" fillId="10" borderId="8" applyBorder="0">
      <alignment horizontal="left" vertical="center" wrapText="1"/>
    </xf>
    <xf numFmtId="0" fontId="12" fillId="14" borderId="12" applyBorder="0">
      <alignment horizontal="center" vertical="center" wrapText="1"/>
    </xf>
    <xf numFmtId="0" fontId="13" fillId="15" borderId="13" applyBorder="0">
      <alignment horizontal="center" vertical="center" wrapText="1"/>
    </xf>
    <xf numFmtId="0" fontId="15" fillId="17" borderId="15" applyBorder="0">
      <alignment horizontal="center" vertical="center" wrapText="1"/>
    </xf>
    <xf numFmtId="0" fontId="21" fillId="23" borderId="21" applyBorder="0">
      <alignment horizontal="center" vertical="center" wrapText="1"/>
    </xf>
    <xf numFmtId="0" fontId="23" fillId="25" borderId="23" applyBorder="0">
      <alignment horizontal="right" vertical="center" wrapText="1"/>
    </xf>
    <xf numFmtId="0" fontId="24" fillId="26" borderId="24" applyBorder="0">
      <alignment horizontal="left" vertical="center" wrapText="1"/>
    </xf>
    <xf numFmtId="0" fontId="25" fillId="27" borderId="25" applyBorder="0">
      <alignment horizontal="center" vertical="center" wrapText="1"/>
    </xf>
  </cellStyleXfs>
  <cellXfs count="31">
    <xf numFmtId="0" fontId="0" fillId="2" borderId="0" xfId="0">
      <alignment horizontal="left" vertical="center"/>
    </xf>
    <xf numFmtId="0" fontId="3" fillId="5" borderId="3"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7" fillId="9" borderId="7" xfId="0" applyFont="1" applyFill="1" applyBorder="1" applyAlignment="1">
      <alignment horizontal="right" vertical="center" wrapText="1"/>
    </xf>
    <xf numFmtId="0" fontId="8" fillId="10" borderId="8" xfId="0" applyFont="1" applyFill="1" applyBorder="1" applyAlignment="1">
      <alignment horizontal="left" vertical="center" wrapText="1"/>
    </xf>
    <xf numFmtId="0" fontId="9" fillId="11" borderId="9" xfId="0"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11" fillId="13" borderId="11" xfId="0" applyFont="1" applyFill="1" applyBorder="1" applyAlignment="1">
      <alignment horizontal="left" vertical="center" wrapText="1"/>
    </xf>
    <xf numFmtId="0" fontId="13" fillId="15" borderId="13" xfId="0" applyFont="1" applyFill="1" applyBorder="1" applyAlignment="1" applyProtection="1">
      <alignment horizontal="center" vertical="center" wrapText="1"/>
      <protection locked="0"/>
    </xf>
    <xf numFmtId="0" fontId="14" fillId="16" borderId="14" xfId="0" applyFont="1" applyFill="1" applyBorder="1" applyAlignment="1">
      <alignment horizontal="left" vertical="center" wrapText="1"/>
    </xf>
    <xf numFmtId="4" fontId="18" fillId="20" borderId="18" xfId="0" applyNumberFormat="1" applyFont="1" applyFill="1" applyBorder="1" applyAlignment="1">
      <alignment horizontal="right" vertical="center" wrapText="1" indent="1"/>
    </xf>
    <xf numFmtId="4" fontId="20" fillId="22" borderId="20" xfId="0" applyNumberFormat="1" applyFont="1" applyFill="1" applyBorder="1" applyAlignment="1">
      <alignment horizontal="right" vertical="center" wrapText="1" indent="1"/>
    </xf>
    <xf numFmtId="4" fontId="22" fillId="24" borderId="22" xfId="0" applyNumberFormat="1" applyFont="1" applyFill="1" applyBorder="1" applyAlignment="1">
      <alignment horizontal="right" vertical="center" wrapText="1" indent="1"/>
    </xf>
    <xf numFmtId="0" fontId="27" fillId="29" borderId="27" xfId="0" applyFont="1" applyFill="1" applyBorder="1" applyAlignment="1">
      <alignment horizontal="right" vertical="center" wrapText="1"/>
    </xf>
    <xf numFmtId="0" fontId="4" fillId="6" borderId="4" xfId="0" applyFont="1" applyFill="1" applyBorder="1" applyAlignment="1">
      <alignment horizontal="center" vertical="center" wrapText="1"/>
    </xf>
    <xf numFmtId="0" fontId="13" fillId="15" borderId="13" xfId="0" applyFont="1" applyFill="1" applyBorder="1" applyAlignment="1" applyProtection="1">
      <alignment horizontal="center" vertical="center" wrapText="1"/>
      <protection locked="0"/>
    </xf>
    <xf numFmtId="0" fontId="9" fillId="11" borderId="9"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11" fillId="13" borderId="11" xfId="0" applyFont="1" applyFill="1" applyBorder="1" applyAlignment="1">
      <alignment horizontal="left" vertical="center" wrapText="1"/>
    </xf>
    <xf numFmtId="0" fontId="29" fillId="31" borderId="29" xfId="0" applyFont="1" applyFill="1" applyBorder="1" applyAlignment="1">
      <alignment horizontal="left" vertical="center" wrapText="1"/>
    </xf>
    <xf numFmtId="0" fontId="30" fillId="32" borderId="30" xfId="0" applyFont="1" applyFill="1" applyBorder="1" applyAlignment="1">
      <alignment horizontal="left" vertical="center" wrapText="1"/>
    </xf>
    <xf numFmtId="0" fontId="31" fillId="33" borderId="31" xfId="0" applyFont="1" applyFill="1" applyBorder="1" applyAlignment="1">
      <alignment horizontal="left" vertical="center" wrapText="1"/>
    </xf>
    <xf numFmtId="0" fontId="7" fillId="9" borderId="7" xfId="0" applyFont="1" applyFill="1" applyBorder="1" applyAlignment="1">
      <alignment horizontal="right" vertical="center" wrapText="1"/>
    </xf>
    <xf numFmtId="0" fontId="8" fillId="10" borderId="8" xfId="0" applyFont="1" applyFill="1" applyBorder="1" applyAlignment="1">
      <alignment horizontal="left" vertical="center" wrapText="1"/>
    </xf>
    <xf numFmtId="0" fontId="23" fillId="25" borderId="23" xfId="0" applyFont="1" applyFill="1" applyBorder="1" applyAlignment="1">
      <alignment horizontal="right" vertical="center" wrapText="1"/>
    </xf>
    <xf numFmtId="0" fontId="24" fillId="26" borderId="24" xfId="0" applyFont="1" applyFill="1" applyBorder="1" applyAlignment="1">
      <alignment horizontal="left" vertical="center" wrapText="1"/>
    </xf>
    <xf numFmtId="0" fontId="26" fillId="28" borderId="26" xfId="0" applyFont="1" applyFill="1" applyBorder="1" applyAlignment="1">
      <alignment horizontal="right" vertical="center" wrapText="1"/>
    </xf>
    <xf numFmtId="0" fontId="32" fillId="34" borderId="32" xfId="0" applyFont="1" applyFill="1" applyBorder="1" applyAlignment="1">
      <alignment horizontal="right" vertical="center" wrapText="1"/>
    </xf>
    <xf numFmtId="0" fontId="12" fillId="14" borderId="12" xfId="0" applyFont="1" applyFill="1" applyBorder="1" applyAlignment="1">
      <alignment horizontal="center" vertical="center" wrapText="1"/>
    </xf>
  </cellXfs>
  <cellStyles count="13">
    <cellStyle name="bold_border_center_str" xfId="12" xr:uid="{00000000-0005-0000-0000-000019000000}"/>
    <cellStyle name="border_bold_center_str" xfId="6" xr:uid="{00000000-0005-0000-0000-00000C000000}"/>
    <cellStyle name="bot_border_left_str" xfId="11" xr:uid="{00000000-0005-0000-0000-000018000000}"/>
    <cellStyle name="bottom_center_str" xfId="7" xr:uid="{00000000-0005-0000-0000-00000D000000}"/>
    <cellStyle name="center_str" xfId="3" xr:uid="{00000000-0005-0000-0000-000006000000}"/>
    <cellStyle name="formula_center_str" xfId="8" xr:uid="{00000000-0005-0000-0000-00000F000000}"/>
    <cellStyle name="left_str" xfId="5" xr:uid="{00000000-0005-0000-0000-000008000000}"/>
    <cellStyle name="righr_str" xfId="4" xr:uid="{00000000-0005-0000-0000-000007000000}"/>
    <cellStyle name="right_str" xfId="10" xr:uid="{00000000-0005-0000-0000-000017000000}"/>
    <cellStyle name="table_head" xfId="2" xr:uid="{00000000-0005-0000-0000-000003000000}"/>
    <cellStyle name="title" xfId="1" xr:uid="{00000000-0005-0000-0000-000001000000}"/>
    <cellStyle name="top_border_center_str" xfId="9" xr:uid="{00000000-0005-0000-0000-000015000000}"/>
    <cellStyle name="Обычный" xfId="0" builtinId="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workbookViewId="0"/>
  </sheetViews>
  <sheetFormatPr defaultRowHeight="10.5" x14ac:dyDescent="0.15"/>
  <cols>
    <col min="1" max="6" width="11.42578125" customWidth="1"/>
    <col min="7" max="7" width="34.42578125" customWidth="1"/>
    <col min="8" max="8" width="11.42578125" customWidth="1"/>
    <col min="9" max="13" width="17.140625" customWidth="1"/>
  </cols>
  <sheetData>
    <row r="1" spans="1:13" ht="15" customHeight="1" x14ac:dyDescent="0.15"/>
    <row r="2" spans="1:13" ht="30" customHeight="1" x14ac:dyDescent="0.15">
      <c r="A2" s="14" t="s">
        <v>0</v>
      </c>
      <c r="B2" s="14"/>
      <c r="C2" s="14"/>
      <c r="D2" s="14"/>
      <c r="K2" s="14" t="s">
        <v>1</v>
      </c>
      <c r="L2" s="14"/>
      <c r="M2" s="14"/>
    </row>
    <row r="3" spans="1:13" ht="30" customHeight="1" x14ac:dyDescent="0.15">
      <c r="A3" s="15" t="s">
        <v>2</v>
      </c>
      <c r="B3" s="15"/>
      <c r="C3" s="15"/>
      <c r="D3" s="15"/>
      <c r="K3" s="15" t="s">
        <v>3</v>
      </c>
      <c r="L3" s="15"/>
      <c r="M3" s="15"/>
    </row>
    <row r="4" spans="1:13" ht="15" customHeight="1" x14ac:dyDescent="0.15">
      <c r="A4" s="16" t="s">
        <v>4</v>
      </c>
      <c r="B4" s="16"/>
      <c r="C4" s="16"/>
      <c r="D4" s="16"/>
      <c r="K4" s="16" t="s">
        <v>4</v>
      </c>
      <c r="L4" s="16"/>
      <c r="M4" s="16"/>
    </row>
    <row r="5" spans="1:13" ht="30" customHeight="1" x14ac:dyDescent="0.15">
      <c r="A5" s="8"/>
      <c r="B5" s="15" t="s">
        <v>5</v>
      </c>
      <c r="C5" s="15"/>
      <c r="D5" s="15"/>
      <c r="K5" s="8"/>
      <c r="L5" s="15" t="s">
        <v>6</v>
      </c>
      <c r="M5" s="15"/>
    </row>
    <row r="6" spans="1:13" ht="15" customHeight="1" x14ac:dyDescent="0.15">
      <c r="A6" s="5" t="s">
        <v>7</v>
      </c>
      <c r="B6" s="16" t="s">
        <v>8</v>
      </c>
      <c r="C6" s="16"/>
      <c r="D6" s="16"/>
      <c r="K6" s="5" t="s">
        <v>7</v>
      </c>
      <c r="L6" s="16" t="s">
        <v>8</v>
      </c>
      <c r="M6" s="16"/>
    </row>
    <row r="7" spans="1:13" ht="30" customHeight="1" x14ac:dyDescent="0.15">
      <c r="A7" s="17" t="s">
        <v>9</v>
      </c>
      <c r="B7" s="17"/>
      <c r="C7" s="17"/>
      <c r="D7" s="17"/>
      <c r="K7" s="17" t="s">
        <v>9</v>
      </c>
      <c r="L7" s="17"/>
      <c r="M7" s="17"/>
    </row>
    <row r="8" spans="1:13" ht="20.100000000000001" customHeight="1" x14ac:dyDescent="0.15">
      <c r="K8" s="17" t="s">
        <v>10</v>
      </c>
      <c r="L8" s="17"/>
      <c r="M8" s="17"/>
    </row>
    <row r="9" spans="1:13" ht="20.100000000000001" customHeight="1" x14ac:dyDescent="0.15"/>
    <row r="10" spans="1:13" ht="30" customHeight="1" x14ac:dyDescent="0.15">
      <c r="A10" s="18" t="s">
        <v>11</v>
      </c>
      <c r="B10" s="18"/>
      <c r="C10" s="18"/>
      <c r="D10" s="18"/>
      <c r="E10" s="18"/>
      <c r="F10" s="18"/>
      <c r="G10" s="18"/>
      <c r="H10" s="18"/>
      <c r="I10" s="18"/>
      <c r="J10" s="18"/>
      <c r="K10" s="18"/>
      <c r="L10" s="18"/>
      <c r="M10" s="18"/>
    </row>
    <row r="11" spans="1:13" ht="30" customHeight="1" x14ac:dyDescent="0.15">
      <c r="A11" s="18" t="s">
        <v>12</v>
      </c>
      <c r="B11" s="18"/>
      <c r="C11" s="18"/>
      <c r="D11" s="18"/>
      <c r="E11" s="18"/>
      <c r="F11" s="18"/>
      <c r="G11" s="18"/>
      <c r="H11" s="18"/>
      <c r="I11" s="18"/>
      <c r="J11" s="18"/>
      <c r="K11" s="18"/>
      <c r="L11" s="18"/>
      <c r="M11" s="18"/>
    </row>
    <row r="12" spans="1:13" ht="30" customHeight="1" x14ac:dyDescent="0.15">
      <c r="G12" s="18" t="s">
        <v>13</v>
      </c>
      <c r="H12" s="18"/>
      <c r="I12" s="18"/>
      <c r="K12" s="3" t="s">
        <v>14</v>
      </c>
      <c r="L12" s="19"/>
      <c r="M12" s="19"/>
    </row>
    <row r="13" spans="1:13" ht="30" customHeight="1" x14ac:dyDescent="0.15">
      <c r="A13" s="20" t="s">
        <v>15</v>
      </c>
      <c r="B13" s="20"/>
      <c r="C13" s="20"/>
      <c r="D13" s="20"/>
      <c r="E13" s="20" t="s">
        <v>16</v>
      </c>
      <c r="F13" s="20"/>
      <c r="G13" s="20"/>
      <c r="H13" s="20"/>
      <c r="I13" s="20"/>
      <c r="J13" s="20"/>
      <c r="K13" s="3" t="s">
        <v>17</v>
      </c>
      <c r="L13" s="19" t="s">
        <v>18</v>
      </c>
      <c r="M13" s="19"/>
    </row>
    <row r="14" spans="1:13" ht="30" customHeight="1" x14ac:dyDescent="0.15">
      <c r="A14" s="20" t="s">
        <v>19</v>
      </c>
      <c r="B14" s="20"/>
      <c r="C14" s="20"/>
      <c r="D14" s="20"/>
      <c r="E14" s="20" t="s">
        <v>20</v>
      </c>
      <c r="F14" s="20"/>
      <c r="G14" s="20"/>
      <c r="H14" s="20"/>
      <c r="I14" s="20"/>
      <c r="J14" s="20"/>
      <c r="K14" s="3" t="s">
        <v>21</v>
      </c>
      <c r="L14" s="19" t="s">
        <v>22</v>
      </c>
      <c r="M14" s="19"/>
    </row>
    <row r="15" spans="1:13" ht="30" customHeight="1" x14ac:dyDescent="0.15">
      <c r="A15" s="20" t="s">
        <v>23</v>
      </c>
      <c r="B15" s="20"/>
      <c r="C15" s="20"/>
      <c r="D15" s="20"/>
      <c r="E15" s="20" t="s">
        <v>24</v>
      </c>
      <c r="F15" s="20"/>
      <c r="G15" s="20"/>
      <c r="H15" s="20"/>
      <c r="I15" s="20"/>
      <c r="J15" s="20"/>
      <c r="K15" s="3" t="s">
        <v>25</v>
      </c>
      <c r="L15" s="19" t="s">
        <v>26</v>
      </c>
      <c r="M15" s="19"/>
    </row>
    <row r="16" spans="1:13" ht="30" customHeight="1" x14ac:dyDescent="0.15">
      <c r="A16" s="20" t="s">
        <v>27</v>
      </c>
      <c r="B16" s="20"/>
      <c r="C16" s="20"/>
      <c r="D16" s="20"/>
      <c r="E16" s="20"/>
      <c r="F16" s="20"/>
      <c r="G16" s="20"/>
      <c r="H16" s="20"/>
      <c r="I16" s="20"/>
      <c r="J16" s="20"/>
      <c r="K16" s="3" t="s">
        <v>28</v>
      </c>
      <c r="L16" s="19" t="s">
        <v>29</v>
      </c>
      <c r="M16" s="19"/>
    </row>
    <row r="17" spans="2:13" ht="30" customHeight="1" x14ac:dyDescent="0.15">
      <c r="K17" s="3" t="s">
        <v>28</v>
      </c>
      <c r="L17" s="19" t="s">
        <v>29</v>
      </c>
      <c r="M17" s="19"/>
    </row>
    <row r="18" spans="2:13" ht="15" customHeight="1" x14ac:dyDescent="0.15"/>
    <row r="19" spans="2:13" ht="20.100000000000001" customHeight="1" x14ac:dyDescent="0.15">
      <c r="B19" s="21" t="s">
        <v>30</v>
      </c>
      <c r="C19" s="21"/>
      <c r="D19" s="21"/>
      <c r="E19" s="21"/>
      <c r="F19" s="21"/>
      <c r="G19" s="21"/>
      <c r="I19" s="21" t="s">
        <v>30</v>
      </c>
      <c r="J19" s="21"/>
      <c r="K19" s="21"/>
      <c r="L19" s="21"/>
      <c r="M19" s="21"/>
    </row>
    <row r="20" spans="2:13" ht="20.100000000000001" customHeight="1" x14ac:dyDescent="0.15">
      <c r="B20" s="22" t="s">
        <v>31</v>
      </c>
      <c r="C20" s="22"/>
      <c r="D20" s="22"/>
      <c r="E20" s="22"/>
      <c r="F20" s="22"/>
      <c r="G20" s="22"/>
      <c r="I20" s="22" t="s">
        <v>32</v>
      </c>
      <c r="J20" s="22"/>
      <c r="K20" s="22"/>
      <c r="L20" s="22"/>
      <c r="M20" s="22"/>
    </row>
    <row r="21" spans="2:13" ht="20.100000000000001" customHeight="1" x14ac:dyDescent="0.15">
      <c r="B21" s="22" t="s">
        <v>33</v>
      </c>
      <c r="C21" s="22"/>
      <c r="D21" s="22"/>
      <c r="E21" s="22"/>
      <c r="F21" s="22"/>
      <c r="G21" s="22"/>
      <c r="I21" s="22" t="s">
        <v>34</v>
      </c>
      <c r="J21" s="22"/>
      <c r="K21" s="22"/>
      <c r="L21" s="22"/>
      <c r="M21" s="22"/>
    </row>
    <row r="22" spans="2:13" ht="20.100000000000001" customHeight="1" x14ac:dyDescent="0.15">
      <c r="B22" s="22" t="s">
        <v>35</v>
      </c>
      <c r="C22" s="22"/>
      <c r="D22" s="22"/>
      <c r="E22" s="22"/>
      <c r="F22" s="22"/>
      <c r="G22" s="22"/>
      <c r="I22" s="22" t="s">
        <v>36</v>
      </c>
      <c r="J22" s="22"/>
      <c r="K22" s="22"/>
      <c r="L22" s="22"/>
      <c r="M22" s="22"/>
    </row>
    <row r="23" spans="2:13" ht="20.100000000000001" customHeight="1" x14ac:dyDescent="0.15">
      <c r="B23" s="22" t="s">
        <v>37</v>
      </c>
      <c r="C23" s="22"/>
      <c r="D23" s="22"/>
      <c r="E23" s="22"/>
      <c r="F23" s="22"/>
      <c r="G23" s="22"/>
      <c r="I23" s="22" t="s">
        <v>38</v>
      </c>
      <c r="J23" s="22"/>
      <c r="K23" s="22"/>
      <c r="L23" s="22"/>
      <c r="M23" s="22"/>
    </row>
    <row r="24" spans="2:13" ht="20.100000000000001" customHeight="1" x14ac:dyDescent="0.15">
      <c r="B24" s="22" t="s">
        <v>39</v>
      </c>
      <c r="C24" s="22"/>
      <c r="D24" s="22"/>
      <c r="E24" s="22"/>
      <c r="F24" s="22"/>
      <c r="G24" s="22"/>
      <c r="I24" s="22" t="s">
        <v>39</v>
      </c>
      <c r="J24" s="22"/>
      <c r="K24" s="22"/>
      <c r="L24" s="22"/>
      <c r="M24" s="22"/>
    </row>
    <row r="25" spans="2:13" ht="20.100000000000001" customHeight="1" x14ac:dyDescent="0.15">
      <c r="B25" s="23" t="s">
        <v>40</v>
      </c>
      <c r="C25" s="23"/>
      <c r="D25" s="23"/>
      <c r="E25" s="23"/>
      <c r="F25" s="23"/>
      <c r="G25" s="23"/>
      <c r="I25" s="23" t="s">
        <v>41</v>
      </c>
      <c r="J25" s="23"/>
      <c r="K25" s="23"/>
      <c r="L25" s="23"/>
      <c r="M25" s="23"/>
    </row>
  </sheetData>
  <sheetProtection password="A213" sheet="1" objects="1" scenarios="1"/>
  <mergeCells count="44">
    <mergeCell ref="B24:G24"/>
    <mergeCell ref="I24:M24"/>
    <mergeCell ref="B25:G25"/>
    <mergeCell ref="I25:M25"/>
    <mergeCell ref="B21:G21"/>
    <mergeCell ref="I21:M21"/>
    <mergeCell ref="B22:G22"/>
    <mergeCell ref="I22:M22"/>
    <mergeCell ref="B23:G23"/>
    <mergeCell ref="I23:M23"/>
    <mergeCell ref="L17:M17"/>
    <mergeCell ref="B19:G19"/>
    <mergeCell ref="I19:M19"/>
    <mergeCell ref="B20:G20"/>
    <mergeCell ref="I20:M20"/>
    <mergeCell ref="A15:D15"/>
    <mergeCell ref="E15:J15"/>
    <mergeCell ref="L15:M15"/>
    <mergeCell ref="A16:D16"/>
    <mergeCell ref="E16:J16"/>
    <mergeCell ref="L16:M16"/>
    <mergeCell ref="A13:D13"/>
    <mergeCell ref="E13:J13"/>
    <mergeCell ref="L13:M13"/>
    <mergeCell ref="A14:D14"/>
    <mergeCell ref="E14:J14"/>
    <mergeCell ref="L14:M14"/>
    <mergeCell ref="K8:M8"/>
    <mergeCell ref="A10:M10"/>
    <mergeCell ref="A11:M11"/>
    <mergeCell ref="G12:I12"/>
    <mergeCell ref="L12:M12"/>
    <mergeCell ref="B5:D5"/>
    <mergeCell ref="L5:M5"/>
    <mergeCell ref="B6:D6"/>
    <mergeCell ref="L6:M6"/>
    <mergeCell ref="A7:D7"/>
    <mergeCell ref="K7:M7"/>
    <mergeCell ref="A2:D2"/>
    <mergeCell ref="K2:M2"/>
    <mergeCell ref="A3:D3"/>
    <mergeCell ref="K3:M3"/>
    <mergeCell ref="A4:D4"/>
    <mergeCell ref="K4:M4"/>
  </mergeCells>
  <phoneticPr fontId="0" type="noConversion"/>
  <pageMargins left="0.4" right="0.4" top="0.4" bottom="0.4" header="0.1" footer="0.1"/>
  <pageSetup paperSize="9" scale="75" fitToHeight="0" orientation="landscape" r:id="rId1"/>
  <headerFooter>
    <oddHeader>&amp;R&amp;R&amp;"Verdana,полужирный" &amp;12 &amp;K00-00923850.LAI.283903</oddHeader>
    <oddFooter>&amp;L&amp;L&amp;"Verdana,Полужирный"&amp;K000000&amp;L&amp;"Verdana,Полужирный"&amp;K00-014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27"/>
  <sheetViews>
    <sheetView workbookViewId="0"/>
  </sheetViews>
  <sheetFormatPr defaultRowHeight="10.5" x14ac:dyDescent="0.15"/>
  <cols>
    <col min="1" max="1" width="57.28515625" customWidth="1"/>
    <col min="2" max="4" width="11.42578125" customWidth="1"/>
    <col min="5" max="8" width="22.85546875" customWidth="1"/>
  </cols>
  <sheetData>
    <row r="1" spans="1:8" ht="15" customHeight="1" x14ac:dyDescent="0.15"/>
    <row r="2" spans="1:8" ht="24.95" customHeight="1" x14ac:dyDescent="0.15">
      <c r="A2" s="14" t="s">
        <v>42</v>
      </c>
      <c r="B2" s="14"/>
      <c r="C2" s="14"/>
      <c r="D2" s="14"/>
      <c r="E2" s="14"/>
      <c r="F2" s="14"/>
      <c r="G2" s="14"/>
      <c r="H2" s="14"/>
    </row>
    <row r="3" spans="1:8" ht="15" customHeight="1" x14ac:dyDescent="0.15"/>
    <row r="4" spans="1:8" ht="39.950000000000003" customHeight="1" x14ac:dyDescent="0.15">
      <c r="A4" s="19" t="s">
        <v>43</v>
      </c>
      <c r="B4" s="19" t="s">
        <v>44</v>
      </c>
      <c r="C4" s="19" t="s">
        <v>45</v>
      </c>
      <c r="D4" s="19" t="s">
        <v>46</v>
      </c>
      <c r="E4" s="19" t="s">
        <v>47</v>
      </c>
      <c r="F4" s="19"/>
      <c r="G4" s="19"/>
      <c r="H4" s="19"/>
    </row>
    <row r="5" spans="1:8" ht="39.950000000000003" customHeight="1" x14ac:dyDescent="0.15">
      <c r="A5" s="19"/>
      <c r="B5" s="19"/>
      <c r="C5" s="19"/>
      <c r="D5" s="19"/>
      <c r="E5" s="6" t="s">
        <v>48</v>
      </c>
      <c r="F5" s="6" t="s">
        <v>49</v>
      </c>
      <c r="G5" s="6" t="s">
        <v>50</v>
      </c>
      <c r="H5" s="6" t="s">
        <v>51</v>
      </c>
    </row>
    <row r="6" spans="1:8" ht="20.100000000000001" customHeight="1" x14ac:dyDescent="0.15">
      <c r="A6" s="6">
        <v>1</v>
      </c>
      <c r="B6" s="6">
        <v>2</v>
      </c>
      <c r="C6" s="6">
        <v>3</v>
      </c>
      <c r="D6" s="6">
        <v>4</v>
      </c>
      <c r="E6" s="6">
        <v>5</v>
      </c>
      <c r="F6" s="6">
        <v>6</v>
      </c>
      <c r="G6" s="6">
        <v>7</v>
      </c>
      <c r="H6" s="6">
        <v>8</v>
      </c>
    </row>
    <row r="7" spans="1:8" ht="24.95" customHeight="1" x14ac:dyDescent="0.15">
      <c r="A7" s="7" t="s">
        <v>52</v>
      </c>
      <c r="B7" s="6" t="s">
        <v>53</v>
      </c>
      <c r="C7" s="6" t="s">
        <v>54</v>
      </c>
      <c r="D7" s="6" t="s">
        <v>54</v>
      </c>
      <c r="E7" s="10">
        <v>172396113.72999999</v>
      </c>
      <c r="F7" s="10">
        <v>0</v>
      </c>
      <c r="G7" s="10">
        <v>0</v>
      </c>
      <c r="H7" s="10" t="s">
        <v>55</v>
      </c>
    </row>
    <row r="8" spans="1:8" ht="24.95" customHeight="1" x14ac:dyDescent="0.15">
      <c r="A8" s="7" t="s">
        <v>56</v>
      </c>
      <c r="B8" s="6" t="s">
        <v>57</v>
      </c>
      <c r="C8" s="6" t="s">
        <v>54</v>
      </c>
      <c r="D8" s="6" t="s">
        <v>54</v>
      </c>
      <c r="E8" s="10">
        <v>0</v>
      </c>
      <c r="F8" s="10">
        <v>0</v>
      </c>
      <c r="G8" s="10">
        <v>0</v>
      </c>
      <c r="H8" s="10">
        <v>0</v>
      </c>
    </row>
    <row r="9" spans="1:8" ht="24.95" customHeight="1" x14ac:dyDescent="0.15">
      <c r="A9" s="7" t="s">
        <v>58</v>
      </c>
      <c r="B9" s="6" t="s">
        <v>59</v>
      </c>
      <c r="C9" s="6"/>
      <c r="D9" s="6"/>
      <c r="E9" s="10">
        <v>1029581338.24</v>
      </c>
      <c r="F9" s="10">
        <v>819331074.65999997</v>
      </c>
      <c r="G9" s="10">
        <v>819331074.65999997</v>
      </c>
      <c r="H9" s="10">
        <v>0</v>
      </c>
    </row>
    <row r="10" spans="1:8" ht="38.1" customHeight="1" x14ac:dyDescent="0.15">
      <c r="A10" s="7" t="s">
        <v>60</v>
      </c>
      <c r="B10" s="6" t="s">
        <v>61</v>
      </c>
      <c r="C10" s="6" t="s">
        <v>62</v>
      </c>
      <c r="D10" s="6"/>
      <c r="E10" s="10">
        <v>37375321.700000003</v>
      </c>
      <c r="F10" s="10">
        <v>37375321.700000003</v>
      </c>
      <c r="G10" s="10">
        <v>37375321.700000003</v>
      </c>
      <c r="H10" s="10">
        <v>0</v>
      </c>
    </row>
    <row r="11" spans="1:8" ht="24.95" customHeight="1" x14ac:dyDescent="0.15">
      <c r="A11" s="7" t="s">
        <v>63</v>
      </c>
      <c r="B11" s="6" t="s">
        <v>64</v>
      </c>
      <c r="C11" s="6" t="s">
        <v>62</v>
      </c>
      <c r="D11" s="6" t="s">
        <v>65</v>
      </c>
      <c r="E11" s="10" t="s">
        <v>55</v>
      </c>
      <c r="F11" s="10" t="s">
        <v>55</v>
      </c>
      <c r="G11" s="10" t="s">
        <v>55</v>
      </c>
      <c r="H11" s="10" t="s">
        <v>55</v>
      </c>
    </row>
    <row r="12" spans="1:8" ht="24.95" customHeight="1" x14ac:dyDescent="0.15">
      <c r="A12" s="7" t="s">
        <v>66</v>
      </c>
      <c r="B12" s="6" t="s">
        <v>67</v>
      </c>
      <c r="C12" s="6" t="s">
        <v>62</v>
      </c>
      <c r="D12" s="6" t="s">
        <v>68</v>
      </c>
      <c r="E12" s="10">
        <v>37375321.700000003</v>
      </c>
      <c r="F12" s="10">
        <v>37375321.700000003</v>
      </c>
      <c r="G12" s="10">
        <v>37375321.700000003</v>
      </c>
      <c r="H12" s="10">
        <v>0</v>
      </c>
    </row>
    <row r="13" spans="1:8" ht="50.1" customHeight="1" x14ac:dyDescent="0.15">
      <c r="A13" s="7" t="s">
        <v>69</v>
      </c>
      <c r="B13" s="6" t="s">
        <v>70</v>
      </c>
      <c r="C13" s="6" t="s">
        <v>71</v>
      </c>
      <c r="D13" s="6"/>
      <c r="E13" s="10">
        <v>783705950.69000006</v>
      </c>
      <c r="F13" s="10">
        <v>781955752.96000004</v>
      </c>
      <c r="G13" s="10">
        <v>781955752.96000004</v>
      </c>
      <c r="H13" s="10">
        <v>0</v>
      </c>
    </row>
    <row r="14" spans="1:8" ht="87.95" customHeight="1" x14ac:dyDescent="0.15">
      <c r="A14" s="7" t="s">
        <v>72</v>
      </c>
      <c r="B14" s="6" t="s">
        <v>73</v>
      </c>
      <c r="C14" s="6" t="s">
        <v>71</v>
      </c>
      <c r="D14" s="6" t="s">
        <v>74</v>
      </c>
      <c r="E14" s="10">
        <v>623474453</v>
      </c>
      <c r="F14" s="10">
        <v>623474453</v>
      </c>
      <c r="G14" s="10">
        <v>623474453</v>
      </c>
      <c r="H14" s="10">
        <v>0</v>
      </c>
    </row>
    <row r="15" spans="1:8" ht="50.1" customHeight="1" x14ac:dyDescent="0.15">
      <c r="A15" s="7" t="s">
        <v>75</v>
      </c>
      <c r="B15" s="6" t="s">
        <v>76</v>
      </c>
      <c r="C15" s="6" t="s">
        <v>71</v>
      </c>
      <c r="D15" s="6" t="s">
        <v>77</v>
      </c>
      <c r="E15" s="10" t="s">
        <v>55</v>
      </c>
      <c r="F15" s="10" t="s">
        <v>55</v>
      </c>
      <c r="G15" s="10" t="s">
        <v>55</v>
      </c>
      <c r="H15" s="10" t="s">
        <v>55</v>
      </c>
    </row>
    <row r="16" spans="1:8" ht="50.1" customHeight="1" x14ac:dyDescent="0.15">
      <c r="A16" s="7" t="s">
        <v>78</v>
      </c>
      <c r="B16" s="6" t="s">
        <v>79</v>
      </c>
      <c r="C16" s="6" t="s">
        <v>80</v>
      </c>
      <c r="D16" s="6"/>
      <c r="E16" s="10">
        <v>4171292.74</v>
      </c>
      <c r="F16" s="10">
        <v>0</v>
      </c>
      <c r="G16" s="10">
        <v>0</v>
      </c>
      <c r="H16" s="10">
        <v>0</v>
      </c>
    </row>
    <row r="17" spans="1:8" ht="38.1" customHeight="1" x14ac:dyDescent="0.15">
      <c r="A17" s="7" t="s">
        <v>81</v>
      </c>
      <c r="B17" s="6" t="s">
        <v>82</v>
      </c>
      <c r="C17" s="6" t="s">
        <v>80</v>
      </c>
      <c r="D17" s="6" t="s">
        <v>83</v>
      </c>
      <c r="E17" s="10" t="s">
        <v>55</v>
      </c>
      <c r="F17" s="10" t="s">
        <v>55</v>
      </c>
      <c r="G17" s="10" t="s">
        <v>55</v>
      </c>
      <c r="H17" s="10" t="s">
        <v>55</v>
      </c>
    </row>
    <row r="18" spans="1:8" ht="24.95" customHeight="1" x14ac:dyDescent="0.15">
      <c r="A18" s="7" t="s">
        <v>84</v>
      </c>
      <c r="B18" s="6" t="s">
        <v>85</v>
      </c>
      <c r="C18" s="6" t="s">
        <v>86</v>
      </c>
      <c r="D18" s="6"/>
      <c r="E18" s="10">
        <v>203612679</v>
      </c>
      <c r="F18" s="10">
        <v>0</v>
      </c>
      <c r="G18" s="10">
        <v>0</v>
      </c>
      <c r="H18" s="10">
        <v>0</v>
      </c>
    </row>
    <row r="19" spans="1:8" ht="38.1" customHeight="1" x14ac:dyDescent="0.15">
      <c r="A19" s="7" t="s">
        <v>87</v>
      </c>
      <c r="B19" s="6" t="s">
        <v>88</v>
      </c>
      <c r="C19" s="6" t="s">
        <v>86</v>
      </c>
      <c r="D19" s="6"/>
      <c r="E19" s="10">
        <v>155535679</v>
      </c>
      <c r="F19" s="10">
        <v>0</v>
      </c>
      <c r="G19" s="10">
        <v>0</v>
      </c>
      <c r="H19" s="10">
        <v>0</v>
      </c>
    </row>
    <row r="20" spans="1:8" ht="24.95" customHeight="1" x14ac:dyDescent="0.15">
      <c r="A20" s="7" t="s">
        <v>89</v>
      </c>
      <c r="B20" s="6" t="s">
        <v>90</v>
      </c>
      <c r="C20" s="6" t="s">
        <v>86</v>
      </c>
      <c r="D20" s="6"/>
      <c r="E20" s="10" t="s">
        <v>55</v>
      </c>
      <c r="F20" s="10" t="s">
        <v>55</v>
      </c>
      <c r="G20" s="10" t="s">
        <v>55</v>
      </c>
      <c r="H20" s="10" t="s">
        <v>55</v>
      </c>
    </row>
    <row r="21" spans="1:8" ht="24.95" customHeight="1" x14ac:dyDescent="0.15">
      <c r="A21" s="7" t="s">
        <v>91</v>
      </c>
      <c r="B21" s="6" t="s">
        <v>92</v>
      </c>
      <c r="C21" s="6" t="s">
        <v>86</v>
      </c>
      <c r="D21" s="6"/>
      <c r="E21" s="10">
        <v>48077000</v>
      </c>
      <c r="F21" s="10">
        <v>0</v>
      </c>
      <c r="G21" s="10">
        <v>0</v>
      </c>
      <c r="H21" s="10">
        <v>0</v>
      </c>
    </row>
    <row r="22" spans="1:8" ht="24.95" customHeight="1" x14ac:dyDescent="0.15">
      <c r="A22" s="7" t="s">
        <v>93</v>
      </c>
      <c r="B22" s="6" t="s">
        <v>94</v>
      </c>
      <c r="C22" s="6" t="s">
        <v>86</v>
      </c>
      <c r="D22" s="6"/>
      <c r="E22" s="10" t="s">
        <v>55</v>
      </c>
      <c r="F22" s="10" t="s">
        <v>55</v>
      </c>
      <c r="G22" s="10" t="s">
        <v>55</v>
      </c>
      <c r="H22" s="10" t="s">
        <v>55</v>
      </c>
    </row>
    <row r="23" spans="1:8" ht="24.95" customHeight="1" x14ac:dyDescent="0.15">
      <c r="A23" s="7" t="s">
        <v>95</v>
      </c>
      <c r="B23" s="6" t="s">
        <v>96</v>
      </c>
      <c r="C23" s="6" t="s">
        <v>97</v>
      </c>
      <c r="D23" s="6"/>
      <c r="E23" s="10" t="s">
        <v>55</v>
      </c>
      <c r="F23" s="10" t="s">
        <v>55</v>
      </c>
      <c r="G23" s="10" t="s">
        <v>55</v>
      </c>
      <c r="H23" s="10" t="s">
        <v>55</v>
      </c>
    </row>
    <row r="24" spans="1:8" ht="24.95" customHeight="1" x14ac:dyDescent="0.15">
      <c r="A24" s="7" t="s">
        <v>98</v>
      </c>
      <c r="B24" s="6" t="s">
        <v>99</v>
      </c>
      <c r="C24" s="6" t="s">
        <v>97</v>
      </c>
      <c r="D24" s="6"/>
      <c r="E24" s="10" t="s">
        <v>55</v>
      </c>
      <c r="F24" s="10" t="s">
        <v>55</v>
      </c>
      <c r="G24" s="10" t="s">
        <v>55</v>
      </c>
      <c r="H24" s="10" t="s">
        <v>55</v>
      </c>
    </row>
    <row r="25" spans="1:8" ht="24.95" customHeight="1" x14ac:dyDescent="0.15">
      <c r="A25" s="7" t="s">
        <v>100</v>
      </c>
      <c r="B25" s="6" t="s">
        <v>101</v>
      </c>
      <c r="C25" s="6" t="s">
        <v>54</v>
      </c>
      <c r="D25" s="6"/>
      <c r="E25" s="10">
        <v>4549.95</v>
      </c>
      <c r="F25" s="10">
        <v>0</v>
      </c>
      <c r="G25" s="10">
        <v>0</v>
      </c>
      <c r="H25" s="10">
        <v>0</v>
      </c>
    </row>
    <row r="26" spans="1:8" ht="24.95" customHeight="1" x14ac:dyDescent="0.15">
      <c r="A26" s="7" t="s">
        <v>102</v>
      </c>
      <c r="B26" s="6" t="s">
        <v>103</v>
      </c>
      <c r="C26" s="6" t="s">
        <v>54</v>
      </c>
      <c r="D26" s="6"/>
      <c r="E26" s="10">
        <v>711544.16</v>
      </c>
      <c r="F26" s="10">
        <v>0</v>
      </c>
      <c r="G26" s="10">
        <v>0</v>
      </c>
      <c r="H26" s="10">
        <v>0</v>
      </c>
    </row>
    <row r="27" spans="1:8" ht="50.1" customHeight="1" x14ac:dyDescent="0.15">
      <c r="A27" s="7" t="s">
        <v>104</v>
      </c>
      <c r="B27" s="6" t="s">
        <v>105</v>
      </c>
      <c r="C27" s="6" t="s">
        <v>106</v>
      </c>
      <c r="D27" s="6"/>
      <c r="E27" s="10">
        <v>711544.16</v>
      </c>
      <c r="F27" s="10">
        <v>0</v>
      </c>
      <c r="G27" s="10">
        <v>0</v>
      </c>
      <c r="H27" s="10">
        <v>0</v>
      </c>
    </row>
    <row r="28" spans="1:8" ht="24.95" customHeight="1" x14ac:dyDescent="0.15">
      <c r="A28" s="7" t="s">
        <v>107</v>
      </c>
      <c r="B28" s="6" t="s">
        <v>108</v>
      </c>
      <c r="C28" s="6" t="s">
        <v>54</v>
      </c>
      <c r="D28" s="6"/>
      <c r="E28" s="10">
        <v>1154474323.96</v>
      </c>
      <c r="F28" s="10">
        <v>817581074.65999997</v>
      </c>
      <c r="G28" s="10">
        <v>817581074.65999997</v>
      </c>
      <c r="H28" s="10">
        <v>0</v>
      </c>
    </row>
    <row r="29" spans="1:8" ht="38.1" customHeight="1" x14ac:dyDescent="0.15">
      <c r="A29" s="7" t="s">
        <v>109</v>
      </c>
      <c r="B29" s="6" t="s">
        <v>110</v>
      </c>
      <c r="C29" s="6" t="s">
        <v>54</v>
      </c>
      <c r="D29" s="6"/>
      <c r="E29" s="10">
        <v>539024279.05999994</v>
      </c>
      <c r="F29" s="10">
        <v>483662021.88</v>
      </c>
      <c r="G29" s="10">
        <v>483662021.88</v>
      </c>
      <c r="H29" s="10">
        <v>0</v>
      </c>
    </row>
    <row r="30" spans="1:8" ht="38.1" customHeight="1" x14ac:dyDescent="0.15">
      <c r="A30" s="7" t="s">
        <v>111</v>
      </c>
      <c r="B30" s="6" t="s">
        <v>112</v>
      </c>
      <c r="C30" s="6" t="s">
        <v>113</v>
      </c>
      <c r="D30" s="6"/>
      <c r="E30" s="10">
        <v>410899811.99000001</v>
      </c>
      <c r="F30" s="10">
        <v>369441405.62</v>
      </c>
      <c r="G30" s="10">
        <v>369441405.62</v>
      </c>
      <c r="H30" s="10">
        <v>0</v>
      </c>
    </row>
    <row r="31" spans="1:8" ht="38.1" customHeight="1" x14ac:dyDescent="0.15">
      <c r="A31" s="7" t="s">
        <v>114</v>
      </c>
      <c r="B31" s="6" t="s">
        <v>115</v>
      </c>
      <c r="C31" s="6" t="s">
        <v>113</v>
      </c>
      <c r="D31" s="6" t="s">
        <v>116</v>
      </c>
      <c r="E31" s="10">
        <v>410899811.99000001</v>
      </c>
      <c r="F31" s="10">
        <v>369441405.62</v>
      </c>
      <c r="G31" s="10">
        <v>369441405.62</v>
      </c>
      <c r="H31" s="10">
        <v>0</v>
      </c>
    </row>
    <row r="32" spans="1:8" ht="38.1" customHeight="1" x14ac:dyDescent="0.15">
      <c r="A32" s="7" t="s">
        <v>117</v>
      </c>
      <c r="B32" s="6" t="s">
        <v>118</v>
      </c>
      <c r="C32" s="6" t="s">
        <v>113</v>
      </c>
      <c r="D32" s="6" t="s">
        <v>116</v>
      </c>
      <c r="E32" s="10">
        <v>285260055.51999998</v>
      </c>
      <c r="F32" s="10">
        <v>249645853.15000001</v>
      </c>
      <c r="G32" s="10">
        <v>249645853.15000001</v>
      </c>
      <c r="H32" s="10">
        <v>0</v>
      </c>
    </row>
    <row r="33" spans="1:8" ht="24.95" customHeight="1" x14ac:dyDescent="0.15">
      <c r="A33" s="7" t="s">
        <v>119</v>
      </c>
      <c r="B33" s="6" t="s">
        <v>120</v>
      </c>
      <c r="C33" s="6" t="s">
        <v>113</v>
      </c>
      <c r="D33" s="6" t="s">
        <v>116</v>
      </c>
      <c r="E33" s="10">
        <v>239705310.80000001</v>
      </c>
      <c r="F33" s="10">
        <v>210431665.15000001</v>
      </c>
      <c r="G33" s="10">
        <v>210431665.15000001</v>
      </c>
      <c r="H33" s="10">
        <v>0</v>
      </c>
    </row>
    <row r="34" spans="1:8" ht="24.95" customHeight="1" x14ac:dyDescent="0.15">
      <c r="A34" s="7" t="s">
        <v>121</v>
      </c>
      <c r="B34" s="6" t="s">
        <v>122</v>
      </c>
      <c r="C34" s="6" t="s">
        <v>113</v>
      </c>
      <c r="D34" s="6" t="s">
        <v>116</v>
      </c>
      <c r="E34" s="10">
        <v>45554744.719999999</v>
      </c>
      <c r="F34" s="10">
        <v>39214188</v>
      </c>
      <c r="G34" s="10">
        <v>39214188</v>
      </c>
      <c r="H34" s="10">
        <v>0</v>
      </c>
    </row>
    <row r="35" spans="1:8" ht="24.95" customHeight="1" x14ac:dyDescent="0.15">
      <c r="A35" s="7" t="s">
        <v>123</v>
      </c>
      <c r="B35" s="6" t="s">
        <v>124</v>
      </c>
      <c r="C35" s="6" t="s">
        <v>113</v>
      </c>
      <c r="D35" s="6" t="s">
        <v>116</v>
      </c>
      <c r="E35" s="10">
        <v>125639756.47</v>
      </c>
      <c r="F35" s="10">
        <v>119795552.47</v>
      </c>
      <c r="G35" s="10">
        <v>119795552.47</v>
      </c>
      <c r="H35" s="10">
        <v>0</v>
      </c>
    </row>
    <row r="36" spans="1:8" ht="24.95" customHeight="1" x14ac:dyDescent="0.15">
      <c r="A36" s="7" t="s">
        <v>125</v>
      </c>
      <c r="B36" s="6" t="s">
        <v>126</v>
      </c>
      <c r="C36" s="6" t="s">
        <v>113</v>
      </c>
      <c r="D36" s="6" t="s">
        <v>116</v>
      </c>
      <c r="E36" s="10">
        <v>53430584.700000003</v>
      </c>
      <c r="F36" s="10">
        <v>49917698.700000003</v>
      </c>
      <c r="G36" s="10">
        <v>49917698.700000003</v>
      </c>
      <c r="H36" s="10">
        <v>0</v>
      </c>
    </row>
    <row r="37" spans="1:8" ht="24.95" customHeight="1" x14ac:dyDescent="0.15">
      <c r="A37" s="7" t="s">
        <v>127</v>
      </c>
      <c r="B37" s="6" t="s">
        <v>128</v>
      </c>
      <c r="C37" s="6" t="s">
        <v>113</v>
      </c>
      <c r="D37" s="6" t="s">
        <v>116</v>
      </c>
      <c r="E37" s="10">
        <v>4040762.4</v>
      </c>
      <c r="F37" s="10">
        <v>2852960.4</v>
      </c>
      <c r="G37" s="10">
        <v>2852960.4</v>
      </c>
      <c r="H37" s="10">
        <v>0</v>
      </c>
    </row>
    <row r="38" spans="1:8" ht="24.95" customHeight="1" x14ac:dyDescent="0.15">
      <c r="A38" s="7" t="s">
        <v>129</v>
      </c>
      <c r="B38" s="6" t="s">
        <v>130</v>
      </c>
      <c r="C38" s="6" t="s">
        <v>113</v>
      </c>
      <c r="D38" s="6" t="s">
        <v>116</v>
      </c>
      <c r="E38" s="10" t="s">
        <v>55</v>
      </c>
      <c r="F38" s="10" t="s">
        <v>55</v>
      </c>
      <c r="G38" s="10" t="s">
        <v>55</v>
      </c>
      <c r="H38" s="10" t="s">
        <v>55</v>
      </c>
    </row>
    <row r="39" spans="1:8" ht="24.95" customHeight="1" x14ac:dyDescent="0.15">
      <c r="A39" s="7" t="s">
        <v>131</v>
      </c>
      <c r="B39" s="6" t="s">
        <v>132</v>
      </c>
      <c r="C39" s="6" t="s">
        <v>113</v>
      </c>
      <c r="D39" s="6" t="s">
        <v>116</v>
      </c>
      <c r="E39" s="10">
        <v>4040762.4</v>
      </c>
      <c r="F39" s="10">
        <v>2852960.4</v>
      </c>
      <c r="G39" s="10">
        <v>2852960.4</v>
      </c>
      <c r="H39" s="10">
        <v>0</v>
      </c>
    </row>
    <row r="40" spans="1:8" ht="24.95" customHeight="1" x14ac:dyDescent="0.15">
      <c r="A40" s="7" t="s">
        <v>133</v>
      </c>
      <c r="B40" s="6" t="s">
        <v>134</v>
      </c>
      <c r="C40" s="6" t="s">
        <v>113</v>
      </c>
      <c r="D40" s="6" t="s">
        <v>116</v>
      </c>
      <c r="E40" s="10">
        <v>23833994.140000001</v>
      </c>
      <c r="F40" s="10">
        <v>22690478.140000001</v>
      </c>
      <c r="G40" s="10">
        <v>22690478.140000001</v>
      </c>
      <c r="H40" s="10">
        <v>0</v>
      </c>
    </row>
    <row r="41" spans="1:8" ht="24.95" customHeight="1" x14ac:dyDescent="0.15">
      <c r="A41" s="7" t="s">
        <v>135</v>
      </c>
      <c r="B41" s="6" t="s">
        <v>136</v>
      </c>
      <c r="C41" s="6" t="s">
        <v>113</v>
      </c>
      <c r="D41" s="6" t="s">
        <v>116</v>
      </c>
      <c r="E41" s="10">
        <v>42293805.289999999</v>
      </c>
      <c r="F41" s="10">
        <v>42293805.289999999</v>
      </c>
      <c r="G41" s="10">
        <v>42293805.289999999</v>
      </c>
      <c r="H41" s="10">
        <v>0</v>
      </c>
    </row>
    <row r="42" spans="1:8" ht="24.95" customHeight="1" x14ac:dyDescent="0.15">
      <c r="A42" s="7" t="s">
        <v>137</v>
      </c>
      <c r="B42" s="6" t="s">
        <v>138</v>
      </c>
      <c r="C42" s="6" t="s">
        <v>113</v>
      </c>
      <c r="D42" s="6" t="s">
        <v>116</v>
      </c>
      <c r="E42" s="10">
        <v>2040609.94</v>
      </c>
      <c r="F42" s="10">
        <v>2040609.94</v>
      </c>
      <c r="G42" s="10">
        <v>2040609.94</v>
      </c>
      <c r="H42" s="10">
        <v>0</v>
      </c>
    </row>
    <row r="43" spans="1:8" ht="24.95" customHeight="1" x14ac:dyDescent="0.15">
      <c r="A43" s="7" t="s">
        <v>139</v>
      </c>
      <c r="B43" s="6" t="s">
        <v>140</v>
      </c>
      <c r="C43" s="6" t="s">
        <v>113</v>
      </c>
      <c r="D43" s="6" t="s">
        <v>141</v>
      </c>
      <c r="E43" s="10" t="s">
        <v>55</v>
      </c>
      <c r="F43" s="10" t="s">
        <v>55</v>
      </c>
      <c r="G43" s="10" t="s">
        <v>55</v>
      </c>
      <c r="H43" s="10" t="s">
        <v>55</v>
      </c>
    </row>
    <row r="44" spans="1:8" ht="50.1" customHeight="1" x14ac:dyDescent="0.15">
      <c r="A44" s="7" t="s">
        <v>142</v>
      </c>
      <c r="B44" s="6" t="s">
        <v>143</v>
      </c>
      <c r="C44" s="6" t="s">
        <v>144</v>
      </c>
      <c r="D44" s="6"/>
      <c r="E44" s="10">
        <v>4029652.65</v>
      </c>
      <c r="F44" s="10">
        <v>2851320.65</v>
      </c>
      <c r="G44" s="10">
        <v>2851320.65</v>
      </c>
      <c r="H44" s="10">
        <v>0</v>
      </c>
    </row>
    <row r="45" spans="1:8" ht="63" customHeight="1" x14ac:dyDescent="0.15">
      <c r="A45" s="7" t="s">
        <v>145</v>
      </c>
      <c r="B45" s="6" t="s">
        <v>146</v>
      </c>
      <c r="C45" s="6" t="s">
        <v>144</v>
      </c>
      <c r="D45" s="6" t="s">
        <v>147</v>
      </c>
      <c r="E45" s="10">
        <v>146217.65</v>
      </c>
      <c r="F45" s="10">
        <v>146217.65</v>
      </c>
      <c r="G45" s="10">
        <v>146217.65</v>
      </c>
      <c r="H45" s="10">
        <v>0</v>
      </c>
    </row>
    <row r="46" spans="1:8" ht="24.95" customHeight="1" x14ac:dyDescent="0.15">
      <c r="A46" s="7" t="s">
        <v>148</v>
      </c>
      <c r="B46" s="6" t="s">
        <v>149</v>
      </c>
      <c r="C46" s="6" t="s">
        <v>144</v>
      </c>
      <c r="D46" s="6" t="s">
        <v>150</v>
      </c>
      <c r="E46" s="10" t="s">
        <v>55</v>
      </c>
      <c r="F46" s="10" t="s">
        <v>55</v>
      </c>
      <c r="G46" s="10" t="s">
        <v>55</v>
      </c>
      <c r="H46" s="10" t="s">
        <v>55</v>
      </c>
    </row>
    <row r="47" spans="1:8" ht="75" customHeight="1" x14ac:dyDescent="0.15">
      <c r="A47" s="7" t="s">
        <v>151</v>
      </c>
      <c r="B47" s="6" t="s">
        <v>152</v>
      </c>
      <c r="C47" s="6" t="s">
        <v>144</v>
      </c>
      <c r="D47" s="6" t="s">
        <v>153</v>
      </c>
      <c r="E47" s="10">
        <v>3883435</v>
      </c>
      <c r="F47" s="10">
        <v>2705103</v>
      </c>
      <c r="G47" s="10">
        <v>2705103</v>
      </c>
      <c r="H47" s="10">
        <v>0</v>
      </c>
    </row>
    <row r="48" spans="1:8" ht="50.1" customHeight="1" x14ac:dyDescent="0.15">
      <c r="A48" s="7" t="s">
        <v>154</v>
      </c>
      <c r="B48" s="6" t="s">
        <v>155</v>
      </c>
      <c r="C48" s="6" t="s">
        <v>144</v>
      </c>
      <c r="D48" s="6" t="s">
        <v>141</v>
      </c>
      <c r="E48" s="10" t="s">
        <v>55</v>
      </c>
      <c r="F48" s="10" t="s">
        <v>55</v>
      </c>
      <c r="G48" s="10" t="s">
        <v>55</v>
      </c>
      <c r="H48" s="10" t="s">
        <v>55</v>
      </c>
    </row>
    <row r="49" spans="1:8" ht="24.95" customHeight="1" x14ac:dyDescent="0.15">
      <c r="A49" s="7" t="s">
        <v>156</v>
      </c>
      <c r="B49" s="6" t="s">
        <v>157</v>
      </c>
      <c r="C49" s="6" t="s">
        <v>144</v>
      </c>
      <c r="D49" s="6" t="s">
        <v>158</v>
      </c>
      <c r="E49" s="10" t="s">
        <v>55</v>
      </c>
      <c r="F49" s="10" t="s">
        <v>55</v>
      </c>
      <c r="G49" s="10" t="s">
        <v>55</v>
      </c>
      <c r="H49" s="10" t="s">
        <v>55</v>
      </c>
    </row>
    <row r="50" spans="1:8" ht="50.1" customHeight="1" x14ac:dyDescent="0.15">
      <c r="A50" s="7" t="s">
        <v>159</v>
      </c>
      <c r="B50" s="6" t="s">
        <v>160</v>
      </c>
      <c r="C50" s="6" t="s">
        <v>161</v>
      </c>
      <c r="D50" s="6"/>
      <c r="E50" s="10">
        <v>306103</v>
      </c>
      <c r="F50" s="10">
        <v>100000</v>
      </c>
      <c r="G50" s="10">
        <v>100000</v>
      </c>
      <c r="H50" s="10">
        <v>0</v>
      </c>
    </row>
    <row r="51" spans="1:8" ht="63" customHeight="1" x14ac:dyDescent="0.15">
      <c r="A51" s="7" t="s">
        <v>145</v>
      </c>
      <c r="B51" s="6" t="s">
        <v>162</v>
      </c>
      <c r="C51" s="6" t="s">
        <v>161</v>
      </c>
      <c r="D51" s="6" t="s">
        <v>147</v>
      </c>
      <c r="E51" s="10" t="s">
        <v>55</v>
      </c>
      <c r="F51" s="10" t="s">
        <v>55</v>
      </c>
      <c r="G51" s="10" t="s">
        <v>55</v>
      </c>
      <c r="H51" s="10" t="s">
        <v>55</v>
      </c>
    </row>
    <row r="52" spans="1:8" ht="24.95" customHeight="1" x14ac:dyDescent="0.15">
      <c r="A52" s="7" t="s">
        <v>148</v>
      </c>
      <c r="B52" s="6" t="s">
        <v>163</v>
      </c>
      <c r="C52" s="6" t="s">
        <v>161</v>
      </c>
      <c r="D52" s="6" t="s">
        <v>150</v>
      </c>
      <c r="E52" s="10" t="s">
        <v>55</v>
      </c>
      <c r="F52" s="10" t="s">
        <v>55</v>
      </c>
      <c r="G52" s="10" t="s">
        <v>55</v>
      </c>
      <c r="H52" s="10" t="s">
        <v>55</v>
      </c>
    </row>
    <row r="53" spans="1:8" ht="75" customHeight="1" x14ac:dyDescent="0.15">
      <c r="A53" s="7" t="s">
        <v>151</v>
      </c>
      <c r="B53" s="6" t="s">
        <v>164</v>
      </c>
      <c r="C53" s="6" t="s">
        <v>161</v>
      </c>
      <c r="D53" s="6" t="s">
        <v>153</v>
      </c>
      <c r="E53" s="10">
        <v>306103</v>
      </c>
      <c r="F53" s="10">
        <v>100000</v>
      </c>
      <c r="G53" s="10">
        <v>100000</v>
      </c>
      <c r="H53" s="10">
        <v>0</v>
      </c>
    </row>
    <row r="54" spans="1:8" ht="50.1" customHeight="1" x14ac:dyDescent="0.15">
      <c r="A54" s="7" t="s">
        <v>154</v>
      </c>
      <c r="B54" s="6" t="s">
        <v>165</v>
      </c>
      <c r="C54" s="6" t="s">
        <v>161</v>
      </c>
      <c r="D54" s="6" t="s">
        <v>141</v>
      </c>
      <c r="E54" s="10" t="s">
        <v>55</v>
      </c>
      <c r="F54" s="10" t="s">
        <v>55</v>
      </c>
      <c r="G54" s="10" t="s">
        <v>55</v>
      </c>
      <c r="H54" s="10" t="s">
        <v>55</v>
      </c>
    </row>
    <row r="55" spans="1:8" ht="75" customHeight="1" x14ac:dyDescent="0.15">
      <c r="A55" s="7" t="s">
        <v>166</v>
      </c>
      <c r="B55" s="6" t="s">
        <v>167</v>
      </c>
      <c r="C55" s="6" t="s">
        <v>168</v>
      </c>
      <c r="D55" s="6"/>
      <c r="E55" s="10">
        <v>123788711.42</v>
      </c>
      <c r="F55" s="10">
        <v>111269295.61</v>
      </c>
      <c r="G55" s="10">
        <v>111269295.61</v>
      </c>
      <c r="H55" s="10">
        <v>0</v>
      </c>
    </row>
    <row r="56" spans="1:8" ht="38.1" customHeight="1" x14ac:dyDescent="0.15">
      <c r="A56" s="7" t="s">
        <v>169</v>
      </c>
      <c r="B56" s="6" t="s">
        <v>170</v>
      </c>
      <c r="C56" s="6" t="s">
        <v>168</v>
      </c>
      <c r="D56" s="6" t="s">
        <v>171</v>
      </c>
      <c r="E56" s="10">
        <v>123788711.42</v>
      </c>
      <c r="F56" s="10">
        <v>111269295.61</v>
      </c>
      <c r="G56" s="10">
        <v>111269295.61</v>
      </c>
      <c r="H56" s="10">
        <v>0</v>
      </c>
    </row>
    <row r="57" spans="1:8" ht="24.95" customHeight="1" x14ac:dyDescent="0.15">
      <c r="A57" s="7" t="s">
        <v>172</v>
      </c>
      <c r="B57" s="6" t="s">
        <v>173</v>
      </c>
      <c r="C57" s="6" t="s">
        <v>168</v>
      </c>
      <c r="D57" s="6"/>
      <c r="E57" s="10" t="s">
        <v>55</v>
      </c>
      <c r="F57" s="10" t="s">
        <v>55</v>
      </c>
      <c r="G57" s="10" t="s">
        <v>55</v>
      </c>
      <c r="H57" s="10" t="s">
        <v>55</v>
      </c>
    </row>
    <row r="58" spans="1:8" ht="24.95" customHeight="1" x14ac:dyDescent="0.15">
      <c r="A58" s="7" t="s">
        <v>174</v>
      </c>
      <c r="B58" s="6" t="s">
        <v>175</v>
      </c>
      <c r="C58" s="6" t="s">
        <v>176</v>
      </c>
      <c r="D58" s="6"/>
      <c r="E58" s="10">
        <v>514000</v>
      </c>
      <c r="F58" s="10">
        <v>50000</v>
      </c>
      <c r="G58" s="10">
        <v>50000</v>
      </c>
      <c r="H58" s="10">
        <v>0</v>
      </c>
    </row>
    <row r="59" spans="1:8" ht="63" customHeight="1" x14ac:dyDescent="0.15">
      <c r="A59" s="7" t="s">
        <v>177</v>
      </c>
      <c r="B59" s="6" t="s">
        <v>178</v>
      </c>
      <c r="C59" s="6" t="s">
        <v>179</v>
      </c>
      <c r="D59" s="6" t="s">
        <v>180</v>
      </c>
      <c r="E59" s="10">
        <v>50000</v>
      </c>
      <c r="F59" s="10">
        <v>50000</v>
      </c>
      <c r="G59" s="10">
        <v>50000</v>
      </c>
      <c r="H59" s="10">
        <v>0</v>
      </c>
    </row>
    <row r="60" spans="1:8" ht="63" customHeight="1" x14ac:dyDescent="0.15">
      <c r="A60" s="7" t="s">
        <v>181</v>
      </c>
      <c r="B60" s="6" t="s">
        <v>182</v>
      </c>
      <c r="C60" s="6" t="s">
        <v>183</v>
      </c>
      <c r="D60" s="6" t="s">
        <v>180</v>
      </c>
      <c r="E60" s="10">
        <v>50000</v>
      </c>
      <c r="F60" s="10">
        <v>50000</v>
      </c>
      <c r="G60" s="10">
        <v>50000</v>
      </c>
      <c r="H60" s="10">
        <v>0</v>
      </c>
    </row>
    <row r="61" spans="1:8" ht="50.1" customHeight="1" x14ac:dyDescent="0.15">
      <c r="A61" s="7" t="s">
        <v>184</v>
      </c>
      <c r="B61" s="6" t="s">
        <v>185</v>
      </c>
      <c r="C61" s="6" t="s">
        <v>186</v>
      </c>
      <c r="D61" s="6"/>
      <c r="E61" s="10">
        <v>284000</v>
      </c>
      <c r="F61" s="10">
        <v>0</v>
      </c>
      <c r="G61" s="10">
        <v>0</v>
      </c>
      <c r="H61" s="10">
        <v>0</v>
      </c>
    </row>
    <row r="62" spans="1:8" ht="24.95" customHeight="1" x14ac:dyDescent="0.15">
      <c r="A62" s="7" t="s">
        <v>187</v>
      </c>
      <c r="B62" s="6" t="s">
        <v>188</v>
      </c>
      <c r="C62" s="6" t="s">
        <v>186</v>
      </c>
      <c r="D62" s="6" t="s">
        <v>189</v>
      </c>
      <c r="E62" s="10" t="s">
        <v>55</v>
      </c>
      <c r="F62" s="10" t="s">
        <v>55</v>
      </c>
      <c r="G62" s="10" t="s">
        <v>55</v>
      </c>
      <c r="H62" s="10" t="s">
        <v>55</v>
      </c>
    </row>
    <row r="63" spans="1:8" ht="63" customHeight="1" x14ac:dyDescent="0.15">
      <c r="A63" s="7" t="s">
        <v>190</v>
      </c>
      <c r="B63" s="6" t="s">
        <v>191</v>
      </c>
      <c r="C63" s="6" t="s">
        <v>186</v>
      </c>
      <c r="D63" s="6" t="s">
        <v>192</v>
      </c>
      <c r="E63" s="10">
        <v>284000</v>
      </c>
      <c r="F63" s="10">
        <v>0</v>
      </c>
      <c r="G63" s="10">
        <v>0</v>
      </c>
      <c r="H63" s="10">
        <v>0</v>
      </c>
    </row>
    <row r="64" spans="1:8" ht="99.95" customHeight="1" x14ac:dyDescent="0.15">
      <c r="A64" s="7" t="s">
        <v>193</v>
      </c>
      <c r="B64" s="6" t="s">
        <v>194</v>
      </c>
      <c r="C64" s="6" t="s">
        <v>195</v>
      </c>
      <c r="D64" s="6" t="s">
        <v>192</v>
      </c>
      <c r="E64" s="10">
        <v>180000</v>
      </c>
      <c r="F64" s="10">
        <v>0</v>
      </c>
      <c r="G64" s="10">
        <v>0</v>
      </c>
      <c r="H64" s="10">
        <v>0</v>
      </c>
    </row>
    <row r="65" spans="1:8" ht="24.95" customHeight="1" x14ac:dyDescent="0.15">
      <c r="A65" s="7" t="s">
        <v>196</v>
      </c>
      <c r="B65" s="6" t="s">
        <v>197</v>
      </c>
      <c r="C65" s="6" t="s">
        <v>198</v>
      </c>
      <c r="D65" s="6" t="s">
        <v>189</v>
      </c>
      <c r="E65" s="10" t="s">
        <v>55</v>
      </c>
      <c r="F65" s="10" t="s">
        <v>55</v>
      </c>
      <c r="G65" s="10" t="s">
        <v>55</v>
      </c>
      <c r="H65" s="10" t="s">
        <v>55</v>
      </c>
    </row>
    <row r="66" spans="1:8" ht="24.95" customHeight="1" x14ac:dyDescent="0.15">
      <c r="A66" s="7" t="s">
        <v>199</v>
      </c>
      <c r="B66" s="6" t="s">
        <v>200</v>
      </c>
      <c r="C66" s="6" t="s">
        <v>201</v>
      </c>
      <c r="D66" s="6"/>
      <c r="E66" s="10">
        <v>16042774.789999999</v>
      </c>
      <c r="F66" s="10">
        <v>10934987</v>
      </c>
      <c r="G66" s="10">
        <v>10934987</v>
      </c>
      <c r="H66" s="10">
        <v>0</v>
      </c>
    </row>
    <row r="67" spans="1:8" ht="38.1" customHeight="1" x14ac:dyDescent="0.15">
      <c r="A67" s="7" t="s">
        <v>202</v>
      </c>
      <c r="B67" s="6" t="s">
        <v>203</v>
      </c>
      <c r="C67" s="6" t="s">
        <v>204</v>
      </c>
      <c r="D67" s="6" t="s">
        <v>205</v>
      </c>
      <c r="E67" s="10">
        <v>10280577</v>
      </c>
      <c r="F67" s="10">
        <v>10280577</v>
      </c>
      <c r="G67" s="10">
        <v>10280577</v>
      </c>
      <c r="H67" s="10">
        <v>0</v>
      </c>
    </row>
    <row r="68" spans="1:8" ht="75" customHeight="1" x14ac:dyDescent="0.15">
      <c r="A68" s="7" t="s">
        <v>206</v>
      </c>
      <c r="B68" s="6" t="s">
        <v>207</v>
      </c>
      <c r="C68" s="6" t="s">
        <v>208</v>
      </c>
      <c r="D68" s="6" t="s">
        <v>205</v>
      </c>
      <c r="E68" s="10">
        <v>221410</v>
      </c>
      <c r="F68" s="10">
        <v>221410</v>
      </c>
      <c r="G68" s="10">
        <v>221410</v>
      </c>
      <c r="H68" s="10">
        <v>0</v>
      </c>
    </row>
    <row r="69" spans="1:8" ht="50.1" customHeight="1" x14ac:dyDescent="0.15">
      <c r="A69" s="7" t="s">
        <v>209</v>
      </c>
      <c r="B69" s="6" t="s">
        <v>210</v>
      </c>
      <c r="C69" s="6" t="s">
        <v>211</v>
      </c>
      <c r="D69" s="6"/>
      <c r="E69" s="10">
        <v>5540787.79</v>
      </c>
      <c r="F69" s="10">
        <v>433000</v>
      </c>
      <c r="G69" s="10">
        <v>433000</v>
      </c>
      <c r="H69" s="10">
        <v>0</v>
      </c>
    </row>
    <row r="70" spans="1:8" ht="24.95" customHeight="1" x14ac:dyDescent="0.15">
      <c r="A70" s="7" t="s">
        <v>212</v>
      </c>
      <c r="B70" s="6" t="s">
        <v>213</v>
      </c>
      <c r="C70" s="6" t="s">
        <v>211</v>
      </c>
      <c r="D70" s="6" t="s">
        <v>214</v>
      </c>
      <c r="E70" s="10">
        <v>4508293.66</v>
      </c>
      <c r="F70" s="10">
        <v>115000</v>
      </c>
      <c r="G70" s="10">
        <v>115000</v>
      </c>
      <c r="H70" s="10">
        <v>0</v>
      </c>
    </row>
    <row r="71" spans="1:8" ht="24.95" customHeight="1" x14ac:dyDescent="0.15">
      <c r="A71" s="7" t="s">
        <v>215</v>
      </c>
      <c r="B71" s="6" t="s">
        <v>216</v>
      </c>
      <c r="C71" s="6" t="s">
        <v>211</v>
      </c>
      <c r="D71" s="6" t="s">
        <v>192</v>
      </c>
      <c r="E71" s="10">
        <v>77900</v>
      </c>
      <c r="F71" s="10">
        <v>77900</v>
      </c>
      <c r="G71" s="10">
        <v>77900</v>
      </c>
      <c r="H71" s="10">
        <v>0</v>
      </c>
    </row>
    <row r="72" spans="1:8" ht="24.95" customHeight="1" x14ac:dyDescent="0.15">
      <c r="A72" s="7" t="s">
        <v>217</v>
      </c>
      <c r="B72" s="6" t="s">
        <v>218</v>
      </c>
      <c r="C72" s="6" t="s">
        <v>211</v>
      </c>
      <c r="D72" s="6" t="s">
        <v>219</v>
      </c>
      <c r="E72" s="10">
        <v>954594.13</v>
      </c>
      <c r="F72" s="10">
        <v>240100</v>
      </c>
      <c r="G72" s="10">
        <v>240100</v>
      </c>
      <c r="H72" s="10">
        <v>0</v>
      </c>
    </row>
    <row r="73" spans="1:8" ht="24.95" customHeight="1" x14ac:dyDescent="0.15">
      <c r="A73" s="7" t="s">
        <v>220</v>
      </c>
      <c r="B73" s="6" t="s">
        <v>221</v>
      </c>
      <c r="C73" s="6" t="s">
        <v>54</v>
      </c>
      <c r="D73" s="6"/>
      <c r="E73" s="10" t="s">
        <v>55</v>
      </c>
      <c r="F73" s="10" t="s">
        <v>55</v>
      </c>
      <c r="G73" s="10" t="s">
        <v>55</v>
      </c>
      <c r="H73" s="10" t="s">
        <v>55</v>
      </c>
    </row>
    <row r="74" spans="1:8" ht="38.1" customHeight="1" x14ac:dyDescent="0.15">
      <c r="A74" s="7" t="s">
        <v>222</v>
      </c>
      <c r="B74" s="6" t="s">
        <v>223</v>
      </c>
      <c r="C74" s="6" t="s">
        <v>224</v>
      </c>
      <c r="D74" s="6" t="s">
        <v>225</v>
      </c>
      <c r="E74" s="10" t="s">
        <v>55</v>
      </c>
      <c r="F74" s="10" t="s">
        <v>55</v>
      </c>
      <c r="G74" s="10" t="s">
        <v>55</v>
      </c>
      <c r="H74" s="10" t="s">
        <v>55</v>
      </c>
    </row>
    <row r="75" spans="1:8" ht="24.95" customHeight="1" x14ac:dyDescent="0.15">
      <c r="A75" s="7" t="s">
        <v>226</v>
      </c>
      <c r="B75" s="6" t="s">
        <v>227</v>
      </c>
      <c r="C75" s="6" t="s">
        <v>228</v>
      </c>
      <c r="D75" s="6" t="s">
        <v>225</v>
      </c>
      <c r="E75" s="10" t="s">
        <v>55</v>
      </c>
      <c r="F75" s="10" t="s">
        <v>55</v>
      </c>
      <c r="G75" s="10" t="s">
        <v>55</v>
      </c>
      <c r="H75" s="10" t="s">
        <v>55</v>
      </c>
    </row>
    <row r="76" spans="1:8" ht="50.1" customHeight="1" x14ac:dyDescent="0.15">
      <c r="A76" s="7" t="s">
        <v>229</v>
      </c>
      <c r="B76" s="6" t="s">
        <v>230</v>
      </c>
      <c r="C76" s="6" t="s">
        <v>231</v>
      </c>
      <c r="D76" s="6" t="s">
        <v>232</v>
      </c>
      <c r="E76" s="10" t="s">
        <v>55</v>
      </c>
      <c r="F76" s="10" t="s">
        <v>55</v>
      </c>
      <c r="G76" s="10" t="s">
        <v>55</v>
      </c>
      <c r="H76" s="10" t="s">
        <v>55</v>
      </c>
    </row>
    <row r="77" spans="1:8" ht="50.1" customHeight="1" x14ac:dyDescent="0.15">
      <c r="A77" s="7" t="s">
        <v>233</v>
      </c>
      <c r="B77" s="6" t="s">
        <v>234</v>
      </c>
      <c r="C77" s="6" t="s">
        <v>235</v>
      </c>
      <c r="D77" s="6" t="s">
        <v>232</v>
      </c>
      <c r="E77" s="10" t="s">
        <v>55</v>
      </c>
      <c r="F77" s="10" t="s">
        <v>55</v>
      </c>
      <c r="G77" s="10" t="s">
        <v>55</v>
      </c>
      <c r="H77" s="10" t="s">
        <v>55</v>
      </c>
    </row>
    <row r="78" spans="1:8" ht="24.95" customHeight="1" x14ac:dyDescent="0.15">
      <c r="A78" s="7" t="s">
        <v>236</v>
      </c>
      <c r="B78" s="6" t="s">
        <v>237</v>
      </c>
      <c r="C78" s="6" t="s">
        <v>238</v>
      </c>
      <c r="D78" s="6" t="s">
        <v>239</v>
      </c>
      <c r="E78" s="10" t="s">
        <v>55</v>
      </c>
      <c r="F78" s="10" t="s">
        <v>55</v>
      </c>
      <c r="G78" s="10" t="s">
        <v>55</v>
      </c>
      <c r="H78" s="10" t="s">
        <v>55</v>
      </c>
    </row>
    <row r="79" spans="1:8" ht="63" customHeight="1" x14ac:dyDescent="0.15">
      <c r="A79" s="7" t="s">
        <v>240</v>
      </c>
      <c r="B79" s="6" t="s">
        <v>241</v>
      </c>
      <c r="C79" s="6" t="s">
        <v>238</v>
      </c>
      <c r="D79" s="6" t="s">
        <v>239</v>
      </c>
      <c r="E79" s="10" t="s">
        <v>55</v>
      </c>
      <c r="F79" s="10" t="s">
        <v>55</v>
      </c>
      <c r="G79" s="10" t="s">
        <v>55</v>
      </c>
      <c r="H79" s="10" t="s">
        <v>55</v>
      </c>
    </row>
    <row r="80" spans="1:8" ht="50.1" customHeight="1" x14ac:dyDescent="0.15">
      <c r="A80" s="7" t="s">
        <v>242</v>
      </c>
      <c r="B80" s="6" t="s">
        <v>243</v>
      </c>
      <c r="C80" s="6" t="s">
        <v>238</v>
      </c>
      <c r="D80" s="6" t="s">
        <v>219</v>
      </c>
      <c r="E80" s="10" t="s">
        <v>55</v>
      </c>
      <c r="F80" s="10" t="s">
        <v>55</v>
      </c>
      <c r="G80" s="10" t="s">
        <v>55</v>
      </c>
      <c r="H80" s="10" t="s">
        <v>55</v>
      </c>
    </row>
    <row r="81" spans="1:8" ht="75" customHeight="1" x14ac:dyDescent="0.15">
      <c r="A81" s="7" t="s">
        <v>244</v>
      </c>
      <c r="B81" s="6" t="s">
        <v>245</v>
      </c>
      <c r="C81" s="6" t="s">
        <v>246</v>
      </c>
      <c r="D81" s="6"/>
      <c r="E81" s="10" t="s">
        <v>55</v>
      </c>
      <c r="F81" s="10" t="s">
        <v>55</v>
      </c>
      <c r="G81" s="10" t="s">
        <v>55</v>
      </c>
      <c r="H81" s="10" t="s">
        <v>55</v>
      </c>
    </row>
    <row r="82" spans="1:8" ht="63" customHeight="1" x14ac:dyDescent="0.15">
      <c r="A82" s="7" t="s">
        <v>240</v>
      </c>
      <c r="B82" s="6" t="s">
        <v>247</v>
      </c>
      <c r="C82" s="6" t="s">
        <v>246</v>
      </c>
      <c r="D82" s="6" t="s">
        <v>239</v>
      </c>
      <c r="E82" s="10" t="s">
        <v>55</v>
      </c>
      <c r="F82" s="10" t="s">
        <v>55</v>
      </c>
      <c r="G82" s="10" t="s">
        <v>55</v>
      </c>
      <c r="H82" s="10" t="s">
        <v>55</v>
      </c>
    </row>
    <row r="83" spans="1:8" ht="50.1" customHeight="1" x14ac:dyDescent="0.15">
      <c r="A83" s="7" t="s">
        <v>242</v>
      </c>
      <c r="B83" s="6" t="s">
        <v>248</v>
      </c>
      <c r="C83" s="6" t="s">
        <v>246</v>
      </c>
      <c r="D83" s="6" t="s">
        <v>219</v>
      </c>
      <c r="E83" s="10" t="s">
        <v>55</v>
      </c>
      <c r="F83" s="10" t="s">
        <v>55</v>
      </c>
      <c r="G83" s="10" t="s">
        <v>55</v>
      </c>
      <c r="H83" s="10" t="s">
        <v>55</v>
      </c>
    </row>
    <row r="84" spans="1:8" ht="50.1" customHeight="1" x14ac:dyDescent="0.15">
      <c r="A84" s="7" t="s">
        <v>249</v>
      </c>
      <c r="B84" s="6" t="s">
        <v>250</v>
      </c>
      <c r="C84" s="6" t="s">
        <v>54</v>
      </c>
      <c r="D84" s="6"/>
      <c r="E84" s="10">
        <v>408904.14</v>
      </c>
      <c r="F84" s="10">
        <v>300000</v>
      </c>
      <c r="G84" s="10">
        <v>300000</v>
      </c>
      <c r="H84" s="10">
        <v>0</v>
      </c>
    </row>
    <row r="85" spans="1:8" ht="75" customHeight="1" x14ac:dyDescent="0.15">
      <c r="A85" s="7" t="s">
        <v>251</v>
      </c>
      <c r="B85" s="6" t="s">
        <v>252</v>
      </c>
      <c r="C85" s="6" t="s">
        <v>253</v>
      </c>
      <c r="D85" s="6" t="s">
        <v>254</v>
      </c>
      <c r="E85" s="10">
        <v>408904.14</v>
      </c>
      <c r="F85" s="10">
        <v>300000</v>
      </c>
      <c r="G85" s="10">
        <v>300000</v>
      </c>
      <c r="H85" s="10">
        <v>0</v>
      </c>
    </row>
    <row r="86" spans="1:8" ht="24.95" customHeight="1" x14ac:dyDescent="0.15">
      <c r="A86" s="7" t="s">
        <v>255</v>
      </c>
      <c r="B86" s="6" t="s">
        <v>256</v>
      </c>
      <c r="C86" s="6" t="s">
        <v>54</v>
      </c>
      <c r="D86" s="6"/>
      <c r="E86" s="10">
        <v>598484365.97000003</v>
      </c>
      <c r="F86" s="10">
        <v>322634065.77999997</v>
      </c>
      <c r="G86" s="10">
        <v>322634065.77999997</v>
      </c>
      <c r="H86" s="10">
        <v>0</v>
      </c>
    </row>
    <row r="87" spans="1:8" ht="50.1" customHeight="1" x14ac:dyDescent="0.15">
      <c r="A87" s="7" t="s">
        <v>257</v>
      </c>
      <c r="B87" s="6" t="s">
        <v>258</v>
      </c>
      <c r="C87" s="6" t="s">
        <v>225</v>
      </c>
      <c r="D87" s="6" t="s">
        <v>153</v>
      </c>
      <c r="E87" s="10" t="s">
        <v>55</v>
      </c>
      <c r="F87" s="10" t="s">
        <v>55</v>
      </c>
      <c r="G87" s="10" t="s">
        <v>55</v>
      </c>
      <c r="H87" s="10" t="s">
        <v>55</v>
      </c>
    </row>
    <row r="88" spans="1:8" ht="50.1" customHeight="1" x14ac:dyDescent="0.15">
      <c r="A88" s="7" t="s">
        <v>259</v>
      </c>
      <c r="B88" s="6" t="s">
        <v>260</v>
      </c>
      <c r="C88" s="6" t="s">
        <v>261</v>
      </c>
      <c r="D88" s="6"/>
      <c r="E88" s="10" t="s">
        <v>55</v>
      </c>
      <c r="F88" s="10" t="s">
        <v>55</v>
      </c>
      <c r="G88" s="10" t="s">
        <v>55</v>
      </c>
      <c r="H88" s="10" t="s">
        <v>55</v>
      </c>
    </row>
    <row r="89" spans="1:8" ht="50.1" customHeight="1" x14ac:dyDescent="0.15">
      <c r="A89" s="7" t="s">
        <v>259</v>
      </c>
      <c r="B89" s="6" t="s">
        <v>262</v>
      </c>
      <c r="C89" s="6" t="s">
        <v>261</v>
      </c>
      <c r="D89" s="6"/>
      <c r="E89" s="10" t="s">
        <v>55</v>
      </c>
      <c r="F89" s="10" t="s">
        <v>55</v>
      </c>
      <c r="G89" s="10" t="s">
        <v>55</v>
      </c>
      <c r="H89" s="10" t="s">
        <v>55</v>
      </c>
    </row>
    <row r="90" spans="1:8" ht="50.1" customHeight="1" x14ac:dyDescent="0.15">
      <c r="A90" s="7" t="s">
        <v>259</v>
      </c>
      <c r="B90" s="6" t="s">
        <v>263</v>
      </c>
      <c r="C90" s="6" t="s">
        <v>261</v>
      </c>
      <c r="D90" s="6" t="s">
        <v>264</v>
      </c>
      <c r="E90" s="10" t="s">
        <v>55</v>
      </c>
      <c r="F90" s="10" t="s">
        <v>55</v>
      </c>
      <c r="G90" s="10" t="s">
        <v>55</v>
      </c>
      <c r="H90" s="10" t="s">
        <v>55</v>
      </c>
    </row>
    <row r="91" spans="1:8" ht="50.1" customHeight="1" x14ac:dyDescent="0.15">
      <c r="A91" s="7" t="s">
        <v>259</v>
      </c>
      <c r="B91" s="6" t="s">
        <v>265</v>
      </c>
      <c r="C91" s="6" t="s">
        <v>261</v>
      </c>
      <c r="D91" s="6" t="s">
        <v>153</v>
      </c>
      <c r="E91" s="10" t="s">
        <v>55</v>
      </c>
      <c r="F91" s="10" t="s">
        <v>55</v>
      </c>
      <c r="G91" s="10" t="s">
        <v>55</v>
      </c>
      <c r="H91" s="10" t="s">
        <v>55</v>
      </c>
    </row>
    <row r="92" spans="1:8" ht="24.95" customHeight="1" x14ac:dyDescent="0.15">
      <c r="A92" s="7" t="s">
        <v>266</v>
      </c>
      <c r="B92" s="6" t="s">
        <v>267</v>
      </c>
      <c r="C92" s="6" t="s">
        <v>261</v>
      </c>
      <c r="D92" s="6" t="s">
        <v>268</v>
      </c>
      <c r="E92" s="10" t="s">
        <v>55</v>
      </c>
      <c r="F92" s="10" t="s">
        <v>55</v>
      </c>
      <c r="G92" s="10" t="s">
        <v>55</v>
      </c>
      <c r="H92" s="10" t="s">
        <v>55</v>
      </c>
    </row>
    <row r="93" spans="1:8" ht="24.95" customHeight="1" x14ac:dyDescent="0.15">
      <c r="A93" s="7" t="s">
        <v>269</v>
      </c>
      <c r="B93" s="6" t="s">
        <v>270</v>
      </c>
      <c r="C93" s="6" t="s">
        <v>261</v>
      </c>
      <c r="D93" s="6" t="s">
        <v>271</v>
      </c>
      <c r="E93" s="10" t="s">
        <v>55</v>
      </c>
      <c r="F93" s="10" t="s">
        <v>55</v>
      </c>
      <c r="G93" s="10" t="s">
        <v>55</v>
      </c>
      <c r="H93" s="10" t="s">
        <v>55</v>
      </c>
    </row>
    <row r="94" spans="1:8" ht="24.95" customHeight="1" x14ac:dyDescent="0.15">
      <c r="A94" s="7" t="s">
        <v>272</v>
      </c>
      <c r="B94" s="6" t="s">
        <v>273</v>
      </c>
      <c r="C94" s="6" t="s">
        <v>274</v>
      </c>
      <c r="D94" s="6"/>
      <c r="E94" s="10">
        <v>537710599.41999996</v>
      </c>
      <c r="F94" s="10">
        <v>255151486.40000001</v>
      </c>
      <c r="G94" s="10">
        <v>255151486.40000001</v>
      </c>
      <c r="H94" s="10">
        <v>0</v>
      </c>
    </row>
    <row r="95" spans="1:8" ht="38.1" customHeight="1" x14ac:dyDescent="0.15">
      <c r="A95" s="7" t="s">
        <v>275</v>
      </c>
      <c r="B95" s="6" t="s">
        <v>276</v>
      </c>
      <c r="C95" s="6" t="s">
        <v>274</v>
      </c>
      <c r="D95" s="6"/>
      <c r="E95" s="10">
        <v>381750923.67000002</v>
      </c>
      <c r="F95" s="10">
        <v>184731036.55000001</v>
      </c>
      <c r="G95" s="10">
        <v>184731036.55000001</v>
      </c>
      <c r="H95" s="10">
        <v>0</v>
      </c>
    </row>
    <row r="96" spans="1:8" ht="38.1" customHeight="1" x14ac:dyDescent="0.15">
      <c r="A96" s="7" t="s">
        <v>277</v>
      </c>
      <c r="B96" s="6" t="s">
        <v>278</v>
      </c>
      <c r="C96" s="6" t="s">
        <v>274</v>
      </c>
      <c r="D96" s="6" t="s">
        <v>279</v>
      </c>
      <c r="E96" s="10">
        <v>5129847.54</v>
      </c>
      <c r="F96" s="10">
        <v>5591511.5</v>
      </c>
      <c r="G96" s="10">
        <v>5591511.5</v>
      </c>
      <c r="H96" s="10">
        <v>0</v>
      </c>
    </row>
    <row r="97" spans="1:8" ht="24.95" customHeight="1" x14ac:dyDescent="0.15">
      <c r="A97" s="7" t="s">
        <v>148</v>
      </c>
      <c r="B97" s="6" t="s">
        <v>280</v>
      </c>
      <c r="C97" s="6" t="s">
        <v>274</v>
      </c>
      <c r="D97" s="6" t="s">
        <v>150</v>
      </c>
      <c r="E97" s="10">
        <v>10150675.460000001</v>
      </c>
      <c r="F97" s="10">
        <v>0</v>
      </c>
      <c r="G97" s="10">
        <v>0</v>
      </c>
      <c r="H97" s="10">
        <v>0</v>
      </c>
    </row>
    <row r="98" spans="1:8" ht="50.1" customHeight="1" x14ac:dyDescent="0.15">
      <c r="A98" s="7" t="s">
        <v>281</v>
      </c>
      <c r="B98" s="6" t="s">
        <v>282</v>
      </c>
      <c r="C98" s="6" t="s">
        <v>274</v>
      </c>
      <c r="D98" s="6" t="s">
        <v>283</v>
      </c>
      <c r="E98" s="10">
        <v>20164355.52</v>
      </c>
      <c r="F98" s="10">
        <v>17581162.219999999</v>
      </c>
      <c r="G98" s="10">
        <v>17581162.219999999</v>
      </c>
      <c r="H98" s="10">
        <v>0</v>
      </c>
    </row>
    <row r="99" spans="1:8" ht="24.95" customHeight="1" x14ac:dyDescent="0.15">
      <c r="A99" s="7" t="s">
        <v>284</v>
      </c>
      <c r="B99" s="6" t="s">
        <v>285</v>
      </c>
      <c r="C99" s="6" t="s">
        <v>274</v>
      </c>
      <c r="D99" s="6" t="s">
        <v>286</v>
      </c>
      <c r="E99" s="10">
        <v>784000</v>
      </c>
      <c r="F99" s="10">
        <v>784000</v>
      </c>
      <c r="G99" s="10">
        <v>784000</v>
      </c>
      <c r="H99" s="10">
        <v>0</v>
      </c>
    </row>
    <row r="100" spans="1:8" ht="24.95" customHeight="1" x14ac:dyDescent="0.15">
      <c r="A100" s="7" t="s">
        <v>287</v>
      </c>
      <c r="B100" s="6" t="s">
        <v>288</v>
      </c>
      <c r="C100" s="6" t="s">
        <v>274</v>
      </c>
      <c r="D100" s="6" t="s">
        <v>264</v>
      </c>
      <c r="E100" s="10">
        <v>134508770.81</v>
      </c>
      <c r="F100" s="10">
        <v>122460912.59999999</v>
      </c>
      <c r="G100" s="10">
        <v>122460912.59999999</v>
      </c>
      <c r="H100" s="10">
        <v>0</v>
      </c>
    </row>
    <row r="101" spans="1:8" ht="24.95" customHeight="1" x14ac:dyDescent="0.15">
      <c r="A101" s="7" t="s">
        <v>289</v>
      </c>
      <c r="B101" s="6" t="s">
        <v>290</v>
      </c>
      <c r="C101" s="6" t="s">
        <v>274</v>
      </c>
      <c r="D101" s="6" t="s">
        <v>153</v>
      </c>
      <c r="E101" s="10">
        <v>210534241.97</v>
      </c>
      <c r="F101" s="10">
        <v>38134417.859999999</v>
      </c>
      <c r="G101" s="10">
        <v>38134417.859999999</v>
      </c>
      <c r="H101" s="10">
        <v>0</v>
      </c>
    </row>
    <row r="102" spans="1:8" ht="24.95" customHeight="1" x14ac:dyDescent="0.15">
      <c r="A102" s="7" t="s">
        <v>291</v>
      </c>
      <c r="B102" s="6" t="s">
        <v>292</v>
      </c>
      <c r="C102" s="6" t="s">
        <v>274</v>
      </c>
      <c r="D102" s="6" t="s">
        <v>293</v>
      </c>
      <c r="E102" s="10">
        <v>479032.37</v>
      </c>
      <c r="F102" s="10">
        <v>179032.37</v>
      </c>
      <c r="G102" s="10">
        <v>179032.37</v>
      </c>
      <c r="H102" s="10">
        <v>0</v>
      </c>
    </row>
    <row r="103" spans="1:8" ht="38.1" customHeight="1" x14ac:dyDescent="0.15">
      <c r="A103" s="7" t="s">
        <v>294</v>
      </c>
      <c r="B103" s="6" t="s">
        <v>295</v>
      </c>
      <c r="C103" s="6" t="s">
        <v>274</v>
      </c>
      <c r="D103" s="6"/>
      <c r="E103" s="10">
        <v>155953675.75</v>
      </c>
      <c r="F103" s="10">
        <v>70414449.849999994</v>
      </c>
      <c r="G103" s="10">
        <v>70414449.849999994</v>
      </c>
      <c r="H103" s="10">
        <v>0</v>
      </c>
    </row>
    <row r="104" spans="1:8" ht="38.1" customHeight="1" x14ac:dyDescent="0.15">
      <c r="A104" s="7" t="s">
        <v>296</v>
      </c>
      <c r="B104" s="6" t="s">
        <v>297</v>
      </c>
      <c r="C104" s="6" t="s">
        <v>274</v>
      </c>
      <c r="D104" s="6" t="s">
        <v>298</v>
      </c>
      <c r="E104" s="10">
        <v>60112832.020000003</v>
      </c>
      <c r="F104" s="10">
        <v>42131934.829999998</v>
      </c>
      <c r="G104" s="10">
        <v>42131934.829999998</v>
      </c>
      <c r="H104" s="10">
        <v>0</v>
      </c>
    </row>
    <row r="105" spans="1:8" ht="24.95" customHeight="1" x14ac:dyDescent="0.15">
      <c r="A105" s="7" t="s">
        <v>299</v>
      </c>
      <c r="B105" s="6" t="s">
        <v>300</v>
      </c>
      <c r="C105" s="6" t="s">
        <v>274</v>
      </c>
      <c r="D105" s="6" t="s">
        <v>179</v>
      </c>
      <c r="E105" s="10" t="s">
        <v>55</v>
      </c>
      <c r="F105" s="10" t="s">
        <v>55</v>
      </c>
      <c r="G105" s="10" t="s">
        <v>55</v>
      </c>
      <c r="H105" s="10" t="s">
        <v>55</v>
      </c>
    </row>
    <row r="106" spans="1:8" ht="24.95" customHeight="1" x14ac:dyDescent="0.15">
      <c r="A106" s="7" t="s">
        <v>301</v>
      </c>
      <c r="B106" s="6" t="s">
        <v>302</v>
      </c>
      <c r="C106" s="6" t="s">
        <v>274</v>
      </c>
      <c r="D106" s="6" t="s">
        <v>303</v>
      </c>
      <c r="E106" s="10" t="s">
        <v>55</v>
      </c>
      <c r="F106" s="10" t="s">
        <v>55</v>
      </c>
      <c r="G106" s="10" t="s">
        <v>55</v>
      </c>
      <c r="H106" s="10" t="s">
        <v>55</v>
      </c>
    </row>
    <row r="107" spans="1:8" ht="50.1" customHeight="1" x14ac:dyDescent="0.15">
      <c r="A107" s="7" t="s">
        <v>304</v>
      </c>
      <c r="B107" s="6" t="s">
        <v>305</v>
      </c>
      <c r="C107" s="6" t="s">
        <v>274</v>
      </c>
      <c r="D107" s="6" t="s">
        <v>306</v>
      </c>
      <c r="E107" s="10" t="s">
        <v>55</v>
      </c>
      <c r="F107" s="10" t="s">
        <v>55</v>
      </c>
      <c r="G107" s="10" t="s">
        <v>55</v>
      </c>
      <c r="H107" s="10" t="s">
        <v>55</v>
      </c>
    </row>
    <row r="108" spans="1:8" ht="24.95" customHeight="1" x14ac:dyDescent="0.15">
      <c r="A108" s="7" t="s">
        <v>307</v>
      </c>
      <c r="B108" s="6" t="s">
        <v>308</v>
      </c>
      <c r="C108" s="6" t="s">
        <v>274</v>
      </c>
      <c r="D108" s="6" t="s">
        <v>309</v>
      </c>
      <c r="E108" s="10" t="s">
        <v>55</v>
      </c>
      <c r="F108" s="10" t="s">
        <v>55</v>
      </c>
      <c r="G108" s="10" t="s">
        <v>55</v>
      </c>
      <c r="H108" s="10" t="s">
        <v>55</v>
      </c>
    </row>
    <row r="109" spans="1:8" ht="24.95" customHeight="1" x14ac:dyDescent="0.15">
      <c r="A109" s="7" t="s">
        <v>310</v>
      </c>
      <c r="B109" s="6" t="s">
        <v>311</v>
      </c>
      <c r="C109" s="6" t="s">
        <v>274</v>
      </c>
      <c r="D109" s="6" t="s">
        <v>312</v>
      </c>
      <c r="E109" s="10">
        <v>2343521.27</v>
      </c>
      <c r="F109" s="10">
        <v>1812083.39</v>
      </c>
      <c r="G109" s="10">
        <v>1812083.39</v>
      </c>
      <c r="H109" s="10">
        <v>0</v>
      </c>
    </row>
    <row r="110" spans="1:8" ht="24.95" customHeight="1" x14ac:dyDescent="0.15">
      <c r="A110" s="7" t="s">
        <v>313</v>
      </c>
      <c r="B110" s="6" t="s">
        <v>314</v>
      </c>
      <c r="C110" s="6" t="s">
        <v>274</v>
      </c>
      <c r="D110" s="6" t="s">
        <v>271</v>
      </c>
      <c r="E110" s="10">
        <v>14782321.9</v>
      </c>
      <c r="F110" s="10">
        <v>10239248.779999999</v>
      </c>
      <c r="G110" s="10">
        <v>10239248.779999999</v>
      </c>
      <c r="H110" s="10">
        <v>0</v>
      </c>
    </row>
    <row r="111" spans="1:8" ht="24.95" customHeight="1" x14ac:dyDescent="0.15">
      <c r="A111" s="7" t="s">
        <v>315</v>
      </c>
      <c r="B111" s="6" t="s">
        <v>316</v>
      </c>
      <c r="C111" s="6" t="s">
        <v>274</v>
      </c>
      <c r="D111" s="6" t="s">
        <v>317</v>
      </c>
      <c r="E111" s="10">
        <v>5577553.0800000001</v>
      </c>
      <c r="F111" s="10">
        <v>651754.93999999994</v>
      </c>
      <c r="G111" s="10">
        <v>651754.93999999994</v>
      </c>
      <c r="H111" s="10">
        <v>0</v>
      </c>
    </row>
    <row r="112" spans="1:8" ht="24.95" customHeight="1" x14ac:dyDescent="0.15">
      <c r="A112" s="7" t="s">
        <v>318</v>
      </c>
      <c r="B112" s="6" t="s">
        <v>319</v>
      </c>
      <c r="C112" s="6" t="s">
        <v>274</v>
      </c>
      <c r="D112" s="6" t="s">
        <v>320</v>
      </c>
      <c r="E112" s="10">
        <v>71570261.299999997</v>
      </c>
      <c r="F112" s="10">
        <v>15075136.710000001</v>
      </c>
      <c r="G112" s="10">
        <v>15075136.710000001</v>
      </c>
      <c r="H112" s="10">
        <v>0</v>
      </c>
    </row>
    <row r="113" spans="1:8" ht="50.1" customHeight="1" x14ac:dyDescent="0.15">
      <c r="A113" s="7" t="s">
        <v>321</v>
      </c>
      <c r="B113" s="6" t="s">
        <v>322</v>
      </c>
      <c r="C113" s="6" t="s">
        <v>274</v>
      </c>
      <c r="D113" s="6" t="s">
        <v>268</v>
      </c>
      <c r="E113" s="10">
        <v>575514.98</v>
      </c>
      <c r="F113" s="10">
        <v>0</v>
      </c>
      <c r="G113" s="10">
        <v>0</v>
      </c>
      <c r="H113" s="10">
        <v>0</v>
      </c>
    </row>
    <row r="114" spans="1:8" ht="63" customHeight="1" x14ac:dyDescent="0.15">
      <c r="A114" s="7" t="s">
        <v>323</v>
      </c>
      <c r="B114" s="6" t="s">
        <v>324</v>
      </c>
      <c r="C114" s="6" t="s">
        <v>274</v>
      </c>
      <c r="D114" s="6" t="s">
        <v>325</v>
      </c>
      <c r="E114" s="10">
        <v>991671.2</v>
      </c>
      <c r="F114" s="10">
        <v>504291.2</v>
      </c>
      <c r="G114" s="10">
        <v>504291.2</v>
      </c>
      <c r="H114" s="10">
        <v>0</v>
      </c>
    </row>
    <row r="115" spans="1:8" ht="75" customHeight="1" x14ac:dyDescent="0.15">
      <c r="A115" s="7" t="s">
        <v>326</v>
      </c>
      <c r="B115" s="6" t="s">
        <v>327</v>
      </c>
      <c r="C115" s="6" t="s">
        <v>274</v>
      </c>
      <c r="D115" s="6" t="s">
        <v>328</v>
      </c>
      <c r="E115" s="10" t="s">
        <v>55</v>
      </c>
      <c r="F115" s="10" t="s">
        <v>55</v>
      </c>
      <c r="G115" s="10" t="s">
        <v>55</v>
      </c>
      <c r="H115" s="10" t="s">
        <v>55</v>
      </c>
    </row>
    <row r="116" spans="1:8" ht="87.95" customHeight="1" x14ac:dyDescent="0.15">
      <c r="A116" s="7" t="s">
        <v>329</v>
      </c>
      <c r="B116" s="6" t="s">
        <v>330</v>
      </c>
      <c r="C116" s="6" t="s">
        <v>331</v>
      </c>
      <c r="D116" s="6"/>
      <c r="E116" s="10" t="s">
        <v>55</v>
      </c>
      <c r="F116" s="10" t="s">
        <v>55</v>
      </c>
      <c r="G116" s="10" t="s">
        <v>55</v>
      </c>
      <c r="H116" s="10" t="s">
        <v>55</v>
      </c>
    </row>
    <row r="117" spans="1:8" ht="24.95" customHeight="1" x14ac:dyDescent="0.15">
      <c r="A117" s="7" t="s">
        <v>332</v>
      </c>
      <c r="B117" s="6" t="s">
        <v>333</v>
      </c>
      <c r="C117" s="6" t="s">
        <v>334</v>
      </c>
      <c r="D117" s="6" t="s">
        <v>283</v>
      </c>
      <c r="E117" s="10">
        <v>60773766.549999997</v>
      </c>
      <c r="F117" s="10">
        <v>67482579.379999995</v>
      </c>
      <c r="G117" s="10">
        <v>67482579.379999995</v>
      </c>
      <c r="H117" s="10">
        <v>0</v>
      </c>
    </row>
    <row r="118" spans="1:8" ht="50.1" customHeight="1" x14ac:dyDescent="0.15">
      <c r="A118" s="7" t="s">
        <v>335</v>
      </c>
      <c r="B118" s="6" t="s">
        <v>336</v>
      </c>
      <c r="C118" s="6" t="s">
        <v>337</v>
      </c>
      <c r="D118" s="6"/>
      <c r="E118" s="10" t="s">
        <v>55</v>
      </c>
      <c r="F118" s="10" t="s">
        <v>55</v>
      </c>
      <c r="G118" s="10" t="s">
        <v>55</v>
      </c>
      <c r="H118" s="10" t="s">
        <v>55</v>
      </c>
    </row>
    <row r="119" spans="1:8" ht="63" customHeight="1" x14ac:dyDescent="0.15">
      <c r="A119" s="7" t="s">
        <v>338</v>
      </c>
      <c r="B119" s="6" t="s">
        <v>339</v>
      </c>
      <c r="C119" s="6" t="s">
        <v>340</v>
      </c>
      <c r="D119" s="6"/>
      <c r="E119" s="10" t="s">
        <v>55</v>
      </c>
      <c r="F119" s="10" t="s">
        <v>55</v>
      </c>
      <c r="G119" s="10" t="s">
        <v>55</v>
      </c>
      <c r="H119" s="10" t="s">
        <v>55</v>
      </c>
    </row>
    <row r="120" spans="1:8" ht="50.1" customHeight="1" x14ac:dyDescent="0.15">
      <c r="A120" s="7" t="s">
        <v>341</v>
      </c>
      <c r="B120" s="6" t="s">
        <v>342</v>
      </c>
      <c r="C120" s="6" t="s">
        <v>343</v>
      </c>
      <c r="D120" s="6"/>
      <c r="E120" s="10" t="s">
        <v>55</v>
      </c>
      <c r="F120" s="10" t="s">
        <v>55</v>
      </c>
      <c r="G120" s="10" t="s">
        <v>55</v>
      </c>
      <c r="H120" s="10" t="s">
        <v>55</v>
      </c>
    </row>
    <row r="121" spans="1:8" ht="24.95" customHeight="1" x14ac:dyDescent="0.15">
      <c r="A121" s="7" t="s">
        <v>344</v>
      </c>
      <c r="B121" s="6" t="s">
        <v>345</v>
      </c>
      <c r="C121" s="6" t="s">
        <v>346</v>
      </c>
      <c r="D121" s="6"/>
      <c r="E121" s="10">
        <v>-1750000</v>
      </c>
      <c r="F121" s="10">
        <v>-1750000</v>
      </c>
      <c r="G121" s="10">
        <v>-1750000</v>
      </c>
      <c r="H121" s="10">
        <v>0</v>
      </c>
    </row>
    <row r="122" spans="1:8" ht="38.1" customHeight="1" x14ac:dyDescent="0.15">
      <c r="A122" s="7" t="s">
        <v>347</v>
      </c>
      <c r="B122" s="6" t="s">
        <v>348</v>
      </c>
      <c r="C122" s="6"/>
      <c r="D122" s="6"/>
      <c r="E122" s="10" t="s">
        <v>55</v>
      </c>
      <c r="F122" s="10" t="s">
        <v>55</v>
      </c>
      <c r="G122" s="10" t="s">
        <v>55</v>
      </c>
      <c r="H122" s="10" t="s">
        <v>55</v>
      </c>
    </row>
    <row r="123" spans="1:8" ht="24.95" customHeight="1" x14ac:dyDescent="0.15">
      <c r="A123" s="7" t="s">
        <v>349</v>
      </c>
      <c r="B123" s="6" t="s">
        <v>350</v>
      </c>
      <c r="C123" s="6"/>
      <c r="D123" s="6"/>
      <c r="E123" s="10">
        <v>-1750000</v>
      </c>
      <c r="F123" s="10">
        <v>-1750000</v>
      </c>
      <c r="G123" s="10">
        <v>-1750000</v>
      </c>
      <c r="H123" s="10">
        <v>0</v>
      </c>
    </row>
    <row r="124" spans="1:8" ht="24.95" customHeight="1" x14ac:dyDescent="0.15">
      <c r="A124" s="7" t="s">
        <v>351</v>
      </c>
      <c r="B124" s="6" t="s">
        <v>352</v>
      </c>
      <c r="C124" s="6"/>
      <c r="D124" s="6"/>
      <c r="E124" s="10" t="s">
        <v>55</v>
      </c>
      <c r="F124" s="10" t="s">
        <v>55</v>
      </c>
      <c r="G124" s="10" t="s">
        <v>55</v>
      </c>
      <c r="H124" s="10" t="s">
        <v>55</v>
      </c>
    </row>
    <row r="125" spans="1:8" ht="24.95" customHeight="1" x14ac:dyDescent="0.15">
      <c r="A125" s="7" t="s">
        <v>353</v>
      </c>
      <c r="B125" s="6" t="s">
        <v>354</v>
      </c>
      <c r="C125" s="6" t="s">
        <v>54</v>
      </c>
      <c r="D125" s="6"/>
      <c r="E125" s="10">
        <v>45753128.009999998</v>
      </c>
      <c r="F125" s="10">
        <v>0</v>
      </c>
      <c r="G125" s="10">
        <v>0</v>
      </c>
      <c r="H125" s="10" t="s">
        <v>55</v>
      </c>
    </row>
    <row r="126" spans="1:8" ht="38.1" customHeight="1" x14ac:dyDescent="0.15">
      <c r="A126" s="7" t="s">
        <v>355</v>
      </c>
      <c r="B126" s="6" t="s">
        <v>356</v>
      </c>
      <c r="C126" s="6" t="s">
        <v>357</v>
      </c>
      <c r="D126" s="6"/>
      <c r="E126" s="10">
        <v>45753128.009999998</v>
      </c>
      <c r="F126" s="10">
        <v>0</v>
      </c>
      <c r="G126" s="10">
        <v>0</v>
      </c>
      <c r="H126" s="10" t="s">
        <v>55</v>
      </c>
    </row>
    <row r="127" spans="1:8" ht="24.95" customHeight="1" x14ac:dyDescent="0.15">
      <c r="A127" s="7" t="s">
        <v>358</v>
      </c>
      <c r="B127" s="6" t="s">
        <v>359</v>
      </c>
      <c r="C127" s="6" t="s">
        <v>357</v>
      </c>
      <c r="D127" s="6"/>
      <c r="E127" s="10" t="s">
        <v>55</v>
      </c>
      <c r="F127" s="10" t="s">
        <v>55</v>
      </c>
      <c r="G127" s="10" t="s">
        <v>55</v>
      </c>
      <c r="H127" s="10" t="s">
        <v>55</v>
      </c>
    </row>
  </sheetData>
  <sheetProtection password="A213" sheet="1" objects="1" scenarios="1"/>
  <mergeCells count="6">
    <mergeCell ref="A2:H2"/>
    <mergeCell ref="A4:A5"/>
    <mergeCell ref="B4:B5"/>
    <mergeCell ref="C4:C5"/>
    <mergeCell ref="D4:D5"/>
    <mergeCell ref="E4:H4"/>
  </mergeCells>
  <phoneticPr fontId="0" type="noConversion"/>
  <pageMargins left="0.4" right="0.4" top="0.4" bottom="0.4" header="0.1" footer="0.1"/>
  <pageSetup paperSize="9" fitToHeight="0" orientation="landscape" verticalDpi="0"/>
  <headerFooter>
    <oddHeader>&amp;R&amp;R&amp;"Verdana,полужирный" &amp;12 &amp;K00-00923850.LAI.283903</oddHeader>
    <oddFooter>&amp;L&amp;L&amp;"Verdana,Полужирный"&amp;K000000&amp;L&amp;"Verdana,Полужирный"&amp;K00-014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27"/>
  <sheetViews>
    <sheetView workbookViewId="0"/>
  </sheetViews>
  <sheetFormatPr defaultRowHeight="10.5" x14ac:dyDescent="0.15"/>
  <cols>
    <col min="1" max="1" width="57.28515625" customWidth="1"/>
    <col min="2" max="4" width="11.42578125" customWidth="1"/>
    <col min="5" max="11" width="22.85546875" customWidth="1"/>
  </cols>
  <sheetData>
    <row r="1" spans="1:11" ht="15" customHeight="1" x14ac:dyDescent="0.15"/>
    <row r="2" spans="1:11" ht="24.95" customHeight="1" x14ac:dyDescent="0.15">
      <c r="A2" s="14" t="s">
        <v>360</v>
      </c>
      <c r="B2" s="14"/>
      <c r="C2" s="14"/>
      <c r="D2" s="14"/>
      <c r="E2" s="14"/>
      <c r="F2" s="14"/>
      <c r="G2" s="14"/>
      <c r="H2" s="14"/>
      <c r="I2" s="14"/>
      <c r="J2" s="14"/>
      <c r="K2" s="14"/>
    </row>
    <row r="3" spans="1:11" ht="15" customHeight="1" x14ac:dyDescent="0.15"/>
    <row r="4" spans="1:11" ht="39.950000000000003" customHeight="1" x14ac:dyDescent="0.15">
      <c r="A4" s="19" t="s">
        <v>43</v>
      </c>
      <c r="B4" s="19" t="s">
        <v>44</v>
      </c>
      <c r="C4" s="19" t="s">
        <v>45</v>
      </c>
      <c r="D4" s="19" t="s">
        <v>361</v>
      </c>
      <c r="E4" s="19" t="s">
        <v>47</v>
      </c>
      <c r="F4" s="19"/>
      <c r="G4" s="19"/>
      <c r="H4" s="19"/>
      <c r="I4" s="19"/>
      <c r="J4" s="19"/>
      <c r="K4" s="19"/>
    </row>
    <row r="5" spans="1:11" ht="99.95" customHeight="1" x14ac:dyDescent="0.15">
      <c r="A5" s="19"/>
      <c r="B5" s="19"/>
      <c r="C5" s="19"/>
      <c r="D5" s="19"/>
      <c r="E5" s="6" t="s">
        <v>48</v>
      </c>
      <c r="F5" s="6" t="s">
        <v>362</v>
      </c>
      <c r="G5" s="6" t="s">
        <v>363</v>
      </c>
      <c r="H5" s="6" t="s">
        <v>364</v>
      </c>
      <c r="I5" s="6" t="s">
        <v>49</v>
      </c>
      <c r="J5" s="6" t="s">
        <v>50</v>
      </c>
      <c r="K5" s="6" t="s">
        <v>365</v>
      </c>
    </row>
    <row r="6" spans="1:11" ht="20.100000000000001" customHeight="1" x14ac:dyDescent="0.15">
      <c r="A6" s="6">
        <v>1</v>
      </c>
      <c r="B6" s="6">
        <v>2</v>
      </c>
      <c r="C6" s="6">
        <v>3</v>
      </c>
      <c r="D6" s="6">
        <v>4</v>
      </c>
      <c r="E6" s="6">
        <v>5</v>
      </c>
      <c r="F6" s="6">
        <v>6</v>
      </c>
      <c r="G6" s="6">
        <v>7</v>
      </c>
      <c r="H6" s="6">
        <v>8</v>
      </c>
      <c r="I6" s="6">
        <v>9</v>
      </c>
      <c r="J6" s="6">
        <v>10</v>
      </c>
      <c r="K6" s="6">
        <v>11</v>
      </c>
    </row>
    <row r="7" spans="1:11" ht="24.95" customHeight="1" x14ac:dyDescent="0.15">
      <c r="A7" s="7" t="s">
        <v>52</v>
      </c>
      <c r="B7" s="6" t="s">
        <v>53</v>
      </c>
      <c r="C7" s="6" t="s">
        <v>54</v>
      </c>
      <c r="D7" s="6" t="s">
        <v>54</v>
      </c>
      <c r="E7" s="10">
        <v>172396113.72999999</v>
      </c>
      <c r="F7" s="10">
        <v>29843073.120000001</v>
      </c>
      <c r="G7" s="10">
        <v>94189332.010000005</v>
      </c>
      <c r="H7" s="10">
        <v>48363708.600000001</v>
      </c>
      <c r="I7" s="10">
        <v>0</v>
      </c>
      <c r="J7" s="10">
        <v>0</v>
      </c>
      <c r="K7" s="10">
        <v>0</v>
      </c>
    </row>
    <row r="8" spans="1:11" ht="24.95" customHeight="1" x14ac:dyDescent="0.15">
      <c r="A8" s="7" t="s">
        <v>56</v>
      </c>
      <c r="B8" s="6" t="s">
        <v>57</v>
      </c>
      <c r="C8" s="6" t="s">
        <v>54</v>
      </c>
      <c r="D8" s="6" t="s">
        <v>54</v>
      </c>
      <c r="E8" s="10">
        <v>0</v>
      </c>
      <c r="F8" s="10">
        <v>0</v>
      </c>
      <c r="G8" s="10">
        <v>0</v>
      </c>
      <c r="H8" s="10">
        <v>0</v>
      </c>
      <c r="I8" s="10">
        <v>0</v>
      </c>
      <c r="J8" s="10">
        <v>0</v>
      </c>
      <c r="K8" s="10">
        <v>0</v>
      </c>
    </row>
    <row r="9" spans="1:11" ht="24.95" customHeight="1" x14ac:dyDescent="0.15">
      <c r="A9" s="7" t="s">
        <v>58</v>
      </c>
      <c r="B9" s="6" t="s">
        <v>59</v>
      </c>
      <c r="C9" s="6"/>
      <c r="D9" s="6"/>
      <c r="E9" s="10">
        <v>1029581338.24</v>
      </c>
      <c r="F9" s="10">
        <v>623474453</v>
      </c>
      <c r="G9" s="10">
        <v>155535679</v>
      </c>
      <c r="H9" s="10">
        <v>250571206.24000001</v>
      </c>
      <c r="I9" s="10">
        <v>819331074.65999997</v>
      </c>
      <c r="J9" s="10">
        <v>819331074.65999997</v>
      </c>
      <c r="K9" s="10">
        <v>0</v>
      </c>
    </row>
    <row r="10" spans="1:11" ht="38.1" customHeight="1" x14ac:dyDescent="0.15">
      <c r="A10" s="7" t="s">
        <v>60</v>
      </c>
      <c r="B10" s="6" t="s">
        <v>61</v>
      </c>
      <c r="C10" s="6" t="s">
        <v>62</v>
      </c>
      <c r="D10" s="6"/>
      <c r="E10" s="10">
        <v>37375321.700000003</v>
      </c>
      <c r="F10" s="10" t="s">
        <v>55</v>
      </c>
      <c r="G10" s="10" t="s">
        <v>55</v>
      </c>
      <c r="H10" s="10">
        <v>37375321.700000003</v>
      </c>
      <c r="I10" s="10">
        <v>37375321.700000003</v>
      </c>
      <c r="J10" s="10">
        <v>37375321.700000003</v>
      </c>
      <c r="K10" s="10">
        <v>0</v>
      </c>
    </row>
    <row r="11" spans="1:11" ht="24.95" customHeight="1" x14ac:dyDescent="0.15">
      <c r="A11" s="7" t="s">
        <v>63</v>
      </c>
      <c r="B11" s="6" t="s">
        <v>64</v>
      </c>
      <c r="C11" s="6" t="s">
        <v>62</v>
      </c>
      <c r="D11" s="6" t="s">
        <v>65</v>
      </c>
      <c r="E11" s="10" t="s">
        <v>55</v>
      </c>
      <c r="F11" s="10" t="s">
        <v>55</v>
      </c>
      <c r="G11" s="10" t="s">
        <v>55</v>
      </c>
      <c r="H11" s="10">
        <v>0</v>
      </c>
      <c r="I11" s="10" t="s">
        <v>55</v>
      </c>
      <c r="J11" s="10" t="s">
        <v>55</v>
      </c>
      <c r="K11" s="10" t="s">
        <v>55</v>
      </c>
    </row>
    <row r="12" spans="1:11" ht="24.95" customHeight="1" x14ac:dyDescent="0.15">
      <c r="A12" s="7" t="s">
        <v>66</v>
      </c>
      <c r="B12" s="6" t="s">
        <v>67</v>
      </c>
      <c r="C12" s="6" t="s">
        <v>62</v>
      </c>
      <c r="D12" s="6" t="s">
        <v>68</v>
      </c>
      <c r="E12" s="10">
        <v>37375321.700000003</v>
      </c>
      <c r="F12" s="10" t="s">
        <v>55</v>
      </c>
      <c r="G12" s="10" t="s">
        <v>55</v>
      </c>
      <c r="H12" s="10">
        <v>37375321.700000003</v>
      </c>
      <c r="I12" s="10">
        <v>37375321.700000003</v>
      </c>
      <c r="J12" s="10">
        <v>37375321.700000003</v>
      </c>
      <c r="K12" s="10">
        <v>0</v>
      </c>
    </row>
    <row r="13" spans="1:11" ht="50.1" customHeight="1" x14ac:dyDescent="0.15">
      <c r="A13" s="7" t="s">
        <v>69</v>
      </c>
      <c r="B13" s="6" t="s">
        <v>70</v>
      </c>
      <c r="C13" s="6" t="s">
        <v>71</v>
      </c>
      <c r="D13" s="6"/>
      <c r="E13" s="10">
        <v>783705950.69000006</v>
      </c>
      <c r="F13" s="10">
        <v>623474453</v>
      </c>
      <c r="G13" s="10" t="s">
        <v>55</v>
      </c>
      <c r="H13" s="10">
        <v>160231497.69</v>
      </c>
      <c r="I13" s="10">
        <v>781955752.96000004</v>
      </c>
      <c r="J13" s="10">
        <v>781955752.96000004</v>
      </c>
      <c r="K13" s="10">
        <v>0</v>
      </c>
    </row>
    <row r="14" spans="1:11" ht="87.95" customHeight="1" x14ac:dyDescent="0.15">
      <c r="A14" s="7" t="s">
        <v>72</v>
      </c>
      <c r="B14" s="6" t="s">
        <v>73</v>
      </c>
      <c r="C14" s="6" t="s">
        <v>71</v>
      </c>
      <c r="D14" s="6" t="s">
        <v>74</v>
      </c>
      <c r="E14" s="10">
        <v>623474453</v>
      </c>
      <c r="F14" s="10">
        <v>623474453</v>
      </c>
      <c r="G14" s="10" t="s">
        <v>55</v>
      </c>
      <c r="H14" s="10">
        <v>0</v>
      </c>
      <c r="I14" s="10">
        <v>623474453</v>
      </c>
      <c r="J14" s="10">
        <v>623474453</v>
      </c>
      <c r="K14" s="10">
        <v>0</v>
      </c>
    </row>
    <row r="15" spans="1:11" ht="50.1" customHeight="1" x14ac:dyDescent="0.15">
      <c r="A15" s="7" t="s">
        <v>75</v>
      </c>
      <c r="B15" s="6" t="s">
        <v>76</v>
      </c>
      <c r="C15" s="6" t="s">
        <v>71</v>
      </c>
      <c r="D15" s="6" t="s">
        <v>77</v>
      </c>
      <c r="E15" s="10" t="s">
        <v>55</v>
      </c>
      <c r="F15" s="10" t="s">
        <v>55</v>
      </c>
      <c r="G15" s="10" t="s">
        <v>55</v>
      </c>
      <c r="H15" s="10">
        <v>0</v>
      </c>
      <c r="I15" s="10" t="s">
        <v>55</v>
      </c>
      <c r="J15" s="10" t="s">
        <v>55</v>
      </c>
      <c r="K15" s="10" t="s">
        <v>55</v>
      </c>
    </row>
    <row r="16" spans="1:11" ht="50.1" customHeight="1" x14ac:dyDescent="0.15">
      <c r="A16" s="7" t="s">
        <v>78</v>
      </c>
      <c r="B16" s="6" t="s">
        <v>79</v>
      </c>
      <c r="C16" s="6" t="s">
        <v>80</v>
      </c>
      <c r="D16" s="6"/>
      <c r="E16" s="10">
        <v>4171292.74</v>
      </c>
      <c r="F16" s="10" t="s">
        <v>55</v>
      </c>
      <c r="G16" s="10" t="s">
        <v>55</v>
      </c>
      <c r="H16" s="10">
        <v>4171292.74</v>
      </c>
      <c r="I16" s="10">
        <v>0</v>
      </c>
      <c r="J16" s="10">
        <v>0</v>
      </c>
      <c r="K16" s="10">
        <v>0</v>
      </c>
    </row>
    <row r="17" spans="1:11" ht="38.1" customHeight="1" x14ac:dyDescent="0.15">
      <c r="A17" s="7" t="s">
        <v>81</v>
      </c>
      <c r="B17" s="6" t="s">
        <v>82</v>
      </c>
      <c r="C17" s="6" t="s">
        <v>80</v>
      </c>
      <c r="D17" s="6" t="s">
        <v>83</v>
      </c>
      <c r="E17" s="10" t="s">
        <v>55</v>
      </c>
      <c r="F17" s="10" t="s">
        <v>55</v>
      </c>
      <c r="G17" s="10" t="s">
        <v>55</v>
      </c>
      <c r="H17" s="10">
        <v>0</v>
      </c>
      <c r="I17" s="10" t="s">
        <v>55</v>
      </c>
      <c r="J17" s="10" t="s">
        <v>55</v>
      </c>
      <c r="K17" s="10" t="s">
        <v>55</v>
      </c>
    </row>
    <row r="18" spans="1:11" ht="24.95" customHeight="1" x14ac:dyDescent="0.15">
      <c r="A18" s="7" t="s">
        <v>84</v>
      </c>
      <c r="B18" s="6" t="s">
        <v>85</v>
      </c>
      <c r="C18" s="6" t="s">
        <v>86</v>
      </c>
      <c r="D18" s="6"/>
      <c r="E18" s="10">
        <v>203612679</v>
      </c>
      <c r="F18" s="10" t="s">
        <v>55</v>
      </c>
      <c r="G18" s="10">
        <v>155535679</v>
      </c>
      <c r="H18" s="10">
        <v>48077000</v>
      </c>
      <c r="I18" s="10">
        <v>0</v>
      </c>
      <c r="J18" s="10">
        <v>0</v>
      </c>
      <c r="K18" s="10">
        <v>0</v>
      </c>
    </row>
    <row r="19" spans="1:11" ht="38.1" customHeight="1" x14ac:dyDescent="0.15">
      <c r="A19" s="7" t="s">
        <v>87</v>
      </c>
      <c r="B19" s="6" t="s">
        <v>88</v>
      </c>
      <c r="C19" s="6" t="s">
        <v>86</v>
      </c>
      <c r="D19" s="6"/>
      <c r="E19" s="10">
        <v>155535679</v>
      </c>
      <c r="F19" s="10" t="s">
        <v>55</v>
      </c>
      <c r="G19" s="10">
        <v>155535679</v>
      </c>
      <c r="H19" s="10">
        <v>0</v>
      </c>
      <c r="I19" s="10">
        <v>0</v>
      </c>
      <c r="J19" s="10">
        <v>0</v>
      </c>
      <c r="K19" s="10">
        <v>0</v>
      </c>
    </row>
    <row r="20" spans="1:11" ht="24.95" customHeight="1" x14ac:dyDescent="0.15">
      <c r="A20" s="7" t="s">
        <v>89</v>
      </c>
      <c r="B20" s="6" t="s">
        <v>90</v>
      </c>
      <c r="C20" s="6" t="s">
        <v>86</v>
      </c>
      <c r="D20" s="6"/>
      <c r="E20" s="10" t="s">
        <v>55</v>
      </c>
      <c r="F20" s="10" t="s">
        <v>55</v>
      </c>
      <c r="G20" s="10" t="s">
        <v>55</v>
      </c>
      <c r="H20" s="10">
        <v>0</v>
      </c>
      <c r="I20" s="10" t="s">
        <v>55</v>
      </c>
      <c r="J20" s="10" t="s">
        <v>55</v>
      </c>
      <c r="K20" s="10" t="s">
        <v>55</v>
      </c>
    </row>
    <row r="21" spans="1:11" ht="24.95" customHeight="1" x14ac:dyDescent="0.15">
      <c r="A21" s="7" t="s">
        <v>91</v>
      </c>
      <c r="B21" s="6" t="s">
        <v>92</v>
      </c>
      <c r="C21" s="6" t="s">
        <v>86</v>
      </c>
      <c r="D21" s="6"/>
      <c r="E21" s="10">
        <v>48077000</v>
      </c>
      <c r="F21" s="10" t="s">
        <v>55</v>
      </c>
      <c r="G21" s="10" t="s">
        <v>55</v>
      </c>
      <c r="H21" s="10">
        <v>48077000</v>
      </c>
      <c r="I21" s="10">
        <v>0</v>
      </c>
      <c r="J21" s="10">
        <v>0</v>
      </c>
      <c r="K21" s="10">
        <v>0</v>
      </c>
    </row>
    <row r="22" spans="1:11" ht="24.95" customHeight="1" x14ac:dyDescent="0.15">
      <c r="A22" s="7" t="s">
        <v>93</v>
      </c>
      <c r="B22" s="6" t="s">
        <v>94</v>
      </c>
      <c r="C22" s="6" t="s">
        <v>86</v>
      </c>
      <c r="D22" s="6"/>
      <c r="E22" s="10" t="s">
        <v>55</v>
      </c>
      <c r="F22" s="10" t="s">
        <v>55</v>
      </c>
      <c r="G22" s="10" t="s">
        <v>55</v>
      </c>
      <c r="H22" s="10">
        <v>0</v>
      </c>
      <c r="I22" s="10" t="s">
        <v>55</v>
      </c>
      <c r="J22" s="10" t="s">
        <v>55</v>
      </c>
      <c r="K22" s="10" t="s">
        <v>55</v>
      </c>
    </row>
    <row r="23" spans="1:11" ht="24.95" customHeight="1" x14ac:dyDescent="0.15">
      <c r="A23" s="7" t="s">
        <v>95</v>
      </c>
      <c r="B23" s="6" t="s">
        <v>96</v>
      </c>
      <c r="C23" s="6" t="s">
        <v>97</v>
      </c>
      <c r="D23" s="6"/>
      <c r="E23" s="10" t="s">
        <v>55</v>
      </c>
      <c r="F23" s="10" t="s">
        <v>55</v>
      </c>
      <c r="G23" s="10" t="s">
        <v>55</v>
      </c>
      <c r="H23" s="10">
        <v>0</v>
      </c>
      <c r="I23" s="10" t="s">
        <v>55</v>
      </c>
      <c r="J23" s="10" t="s">
        <v>55</v>
      </c>
      <c r="K23" s="10" t="s">
        <v>55</v>
      </c>
    </row>
    <row r="24" spans="1:11" ht="24.95" customHeight="1" x14ac:dyDescent="0.15">
      <c r="A24" s="7" t="s">
        <v>98</v>
      </c>
      <c r="B24" s="6" t="s">
        <v>99</v>
      </c>
      <c r="C24" s="6" t="s">
        <v>97</v>
      </c>
      <c r="D24" s="6"/>
      <c r="E24" s="10" t="s">
        <v>55</v>
      </c>
      <c r="F24" s="10" t="s">
        <v>55</v>
      </c>
      <c r="G24" s="10" t="s">
        <v>55</v>
      </c>
      <c r="H24" s="10">
        <v>0</v>
      </c>
      <c r="I24" s="10" t="s">
        <v>55</v>
      </c>
      <c r="J24" s="10" t="s">
        <v>55</v>
      </c>
      <c r="K24" s="10" t="s">
        <v>55</v>
      </c>
    </row>
    <row r="25" spans="1:11" ht="24.95" customHeight="1" x14ac:dyDescent="0.15">
      <c r="A25" s="7" t="s">
        <v>100</v>
      </c>
      <c r="B25" s="6" t="s">
        <v>101</v>
      </c>
      <c r="C25" s="6" t="s">
        <v>54</v>
      </c>
      <c r="D25" s="6"/>
      <c r="E25" s="10">
        <v>4549.95</v>
      </c>
      <c r="F25" s="10" t="s">
        <v>55</v>
      </c>
      <c r="G25" s="10" t="s">
        <v>55</v>
      </c>
      <c r="H25" s="10">
        <v>4549.95</v>
      </c>
      <c r="I25" s="10">
        <v>0</v>
      </c>
      <c r="J25" s="10">
        <v>0</v>
      </c>
      <c r="K25" s="10">
        <v>0</v>
      </c>
    </row>
    <row r="26" spans="1:11" ht="24.95" customHeight="1" x14ac:dyDescent="0.15">
      <c r="A26" s="7" t="s">
        <v>102</v>
      </c>
      <c r="B26" s="6" t="s">
        <v>103</v>
      </c>
      <c r="C26" s="6" t="s">
        <v>54</v>
      </c>
      <c r="D26" s="6"/>
      <c r="E26" s="10">
        <v>711544.16</v>
      </c>
      <c r="F26" s="10" t="s">
        <v>55</v>
      </c>
      <c r="G26" s="10" t="s">
        <v>55</v>
      </c>
      <c r="H26" s="10">
        <v>711544.16</v>
      </c>
      <c r="I26" s="10">
        <v>0</v>
      </c>
      <c r="J26" s="10">
        <v>0</v>
      </c>
      <c r="K26" s="10">
        <v>0</v>
      </c>
    </row>
    <row r="27" spans="1:11" ht="50.1" customHeight="1" x14ac:dyDescent="0.15">
      <c r="A27" s="7" t="s">
        <v>104</v>
      </c>
      <c r="B27" s="6" t="s">
        <v>105</v>
      </c>
      <c r="C27" s="6" t="s">
        <v>106</v>
      </c>
      <c r="D27" s="6"/>
      <c r="E27" s="10">
        <v>711544.16</v>
      </c>
      <c r="F27" s="10" t="s">
        <v>55</v>
      </c>
      <c r="G27" s="10" t="s">
        <v>55</v>
      </c>
      <c r="H27" s="10">
        <v>711544.16</v>
      </c>
      <c r="I27" s="10">
        <v>0</v>
      </c>
      <c r="J27" s="10">
        <v>0</v>
      </c>
      <c r="K27" s="10">
        <v>0</v>
      </c>
    </row>
    <row r="28" spans="1:11" ht="24.95" customHeight="1" x14ac:dyDescent="0.15">
      <c r="A28" s="7" t="s">
        <v>107</v>
      </c>
      <c r="B28" s="6" t="s">
        <v>108</v>
      </c>
      <c r="C28" s="6" t="s">
        <v>54</v>
      </c>
      <c r="D28" s="6"/>
      <c r="E28" s="10">
        <v>1154474323.96</v>
      </c>
      <c r="F28" s="10">
        <v>653317526.12</v>
      </c>
      <c r="G28" s="10">
        <v>203971883</v>
      </c>
      <c r="H28" s="10">
        <v>297184914.83999997</v>
      </c>
      <c r="I28" s="10">
        <v>817581074.65999997</v>
      </c>
      <c r="J28" s="10">
        <v>817581074.65999997</v>
      </c>
      <c r="K28" s="10">
        <v>0</v>
      </c>
    </row>
    <row r="29" spans="1:11" ht="38.1" customHeight="1" x14ac:dyDescent="0.15">
      <c r="A29" s="7" t="s">
        <v>109</v>
      </c>
      <c r="B29" s="6" t="s">
        <v>110</v>
      </c>
      <c r="C29" s="6" t="s">
        <v>54</v>
      </c>
      <c r="D29" s="6"/>
      <c r="E29" s="10">
        <v>539024279.05999994</v>
      </c>
      <c r="F29" s="10">
        <v>411627579.97000003</v>
      </c>
      <c r="G29" s="10">
        <v>53183065</v>
      </c>
      <c r="H29" s="10">
        <v>74213634.090000004</v>
      </c>
      <c r="I29" s="10">
        <v>483662021.88</v>
      </c>
      <c r="J29" s="10">
        <v>483662021.88</v>
      </c>
      <c r="K29" s="10">
        <v>0</v>
      </c>
    </row>
    <row r="30" spans="1:11" ht="38.1" customHeight="1" x14ac:dyDescent="0.15">
      <c r="A30" s="7" t="s">
        <v>111</v>
      </c>
      <c r="B30" s="6" t="s">
        <v>112</v>
      </c>
      <c r="C30" s="6" t="s">
        <v>113</v>
      </c>
      <c r="D30" s="6"/>
      <c r="E30" s="10">
        <v>410899811.99000001</v>
      </c>
      <c r="F30" s="10">
        <v>314189139.25999999</v>
      </c>
      <c r="G30" s="10">
        <v>39784679.649999999</v>
      </c>
      <c r="H30" s="10">
        <v>56925993.079999998</v>
      </c>
      <c r="I30" s="10">
        <v>369441405.62</v>
      </c>
      <c r="J30" s="10">
        <v>369441405.62</v>
      </c>
      <c r="K30" s="10">
        <v>0</v>
      </c>
    </row>
    <row r="31" spans="1:11" ht="38.1" customHeight="1" x14ac:dyDescent="0.15">
      <c r="A31" s="7" t="s">
        <v>114</v>
      </c>
      <c r="B31" s="6" t="s">
        <v>115</v>
      </c>
      <c r="C31" s="6" t="s">
        <v>113</v>
      </c>
      <c r="D31" s="6" t="s">
        <v>116</v>
      </c>
      <c r="E31" s="10">
        <v>410899811.99000001</v>
      </c>
      <c r="F31" s="10">
        <v>314189139.25999999</v>
      </c>
      <c r="G31" s="10">
        <v>39784679.649999999</v>
      </c>
      <c r="H31" s="10">
        <v>56925993.079999998</v>
      </c>
      <c r="I31" s="10">
        <v>369441405.62</v>
      </c>
      <c r="J31" s="10">
        <v>369441405.62</v>
      </c>
      <c r="K31" s="10">
        <v>0</v>
      </c>
    </row>
    <row r="32" spans="1:11" ht="38.1" customHeight="1" x14ac:dyDescent="0.15">
      <c r="A32" s="7" t="s">
        <v>117</v>
      </c>
      <c r="B32" s="6" t="s">
        <v>118</v>
      </c>
      <c r="C32" s="6" t="s">
        <v>113</v>
      </c>
      <c r="D32" s="6" t="s">
        <v>116</v>
      </c>
      <c r="E32" s="10">
        <v>285260055.51999998</v>
      </c>
      <c r="F32" s="10">
        <v>216277016.15000001</v>
      </c>
      <c r="G32" s="10">
        <v>35440475.649999999</v>
      </c>
      <c r="H32" s="10">
        <v>33542563.719999999</v>
      </c>
      <c r="I32" s="10">
        <v>249645853.15000001</v>
      </c>
      <c r="J32" s="10">
        <v>249645853.15000001</v>
      </c>
      <c r="K32" s="10">
        <v>0</v>
      </c>
    </row>
    <row r="33" spans="1:11" ht="24.95" customHeight="1" x14ac:dyDescent="0.15">
      <c r="A33" s="7" t="s">
        <v>119</v>
      </c>
      <c r="B33" s="6" t="s">
        <v>120</v>
      </c>
      <c r="C33" s="6" t="s">
        <v>113</v>
      </c>
      <c r="D33" s="6" t="s">
        <v>116</v>
      </c>
      <c r="E33" s="10">
        <v>239705310.80000001</v>
      </c>
      <c r="F33" s="10">
        <v>189271220.15000001</v>
      </c>
      <c r="G33" s="10">
        <v>29273645.649999999</v>
      </c>
      <c r="H33" s="10">
        <v>21160445</v>
      </c>
      <c r="I33" s="10">
        <v>210431665.15000001</v>
      </c>
      <c r="J33" s="10">
        <v>210431665.15000001</v>
      </c>
      <c r="K33" s="10">
        <v>0</v>
      </c>
    </row>
    <row r="34" spans="1:11" ht="24.95" customHeight="1" x14ac:dyDescent="0.15">
      <c r="A34" s="7" t="s">
        <v>121</v>
      </c>
      <c r="B34" s="6" t="s">
        <v>122</v>
      </c>
      <c r="C34" s="6" t="s">
        <v>113</v>
      </c>
      <c r="D34" s="6" t="s">
        <v>116</v>
      </c>
      <c r="E34" s="10">
        <v>45554744.719999999</v>
      </c>
      <c r="F34" s="10">
        <v>27005796</v>
      </c>
      <c r="G34" s="10">
        <v>6166830</v>
      </c>
      <c r="H34" s="10">
        <v>12382118.720000001</v>
      </c>
      <c r="I34" s="10">
        <v>39214188</v>
      </c>
      <c r="J34" s="10">
        <v>39214188</v>
      </c>
      <c r="K34" s="10">
        <v>0</v>
      </c>
    </row>
    <row r="35" spans="1:11" ht="24.95" customHeight="1" x14ac:dyDescent="0.15">
      <c r="A35" s="7" t="s">
        <v>123</v>
      </c>
      <c r="B35" s="6" t="s">
        <v>124</v>
      </c>
      <c r="C35" s="6" t="s">
        <v>113</v>
      </c>
      <c r="D35" s="6" t="s">
        <v>116</v>
      </c>
      <c r="E35" s="10">
        <v>125639756.47</v>
      </c>
      <c r="F35" s="10">
        <v>97912123.109999999</v>
      </c>
      <c r="G35" s="10">
        <v>4344204</v>
      </c>
      <c r="H35" s="10">
        <v>23383429.359999999</v>
      </c>
      <c r="I35" s="10">
        <v>119795552.47</v>
      </c>
      <c r="J35" s="10">
        <v>119795552.47</v>
      </c>
      <c r="K35" s="10">
        <v>0</v>
      </c>
    </row>
    <row r="36" spans="1:11" ht="24.95" customHeight="1" x14ac:dyDescent="0.15">
      <c r="A36" s="7" t="s">
        <v>125</v>
      </c>
      <c r="B36" s="6" t="s">
        <v>126</v>
      </c>
      <c r="C36" s="6" t="s">
        <v>113</v>
      </c>
      <c r="D36" s="6" t="s">
        <v>116</v>
      </c>
      <c r="E36" s="10">
        <v>53430584.700000003</v>
      </c>
      <c r="F36" s="10">
        <v>39632095.939999998</v>
      </c>
      <c r="G36" s="10">
        <v>2957406</v>
      </c>
      <c r="H36" s="10">
        <v>10841082.76</v>
      </c>
      <c r="I36" s="10">
        <v>49917698.700000003</v>
      </c>
      <c r="J36" s="10">
        <v>49917698.700000003</v>
      </c>
      <c r="K36" s="10">
        <v>0</v>
      </c>
    </row>
    <row r="37" spans="1:11" ht="24.95" customHeight="1" x14ac:dyDescent="0.15">
      <c r="A37" s="7" t="s">
        <v>127</v>
      </c>
      <c r="B37" s="6" t="s">
        <v>128</v>
      </c>
      <c r="C37" s="6" t="s">
        <v>113</v>
      </c>
      <c r="D37" s="6" t="s">
        <v>116</v>
      </c>
      <c r="E37" s="10">
        <v>4040762.4</v>
      </c>
      <c r="F37" s="10" t="s">
        <v>55</v>
      </c>
      <c r="G37" s="10">
        <v>243282</v>
      </c>
      <c r="H37" s="10">
        <v>3797480.4</v>
      </c>
      <c r="I37" s="10">
        <v>2852960.4</v>
      </c>
      <c r="J37" s="10">
        <v>2852960.4</v>
      </c>
      <c r="K37" s="10">
        <v>0</v>
      </c>
    </row>
    <row r="38" spans="1:11" ht="24.95" customHeight="1" x14ac:dyDescent="0.15">
      <c r="A38" s="7" t="s">
        <v>129</v>
      </c>
      <c r="B38" s="6" t="s">
        <v>130</v>
      </c>
      <c r="C38" s="6" t="s">
        <v>113</v>
      </c>
      <c r="D38" s="6" t="s">
        <v>116</v>
      </c>
      <c r="E38" s="10" t="s">
        <v>55</v>
      </c>
      <c r="F38" s="10" t="s">
        <v>55</v>
      </c>
      <c r="G38" s="10" t="s">
        <v>55</v>
      </c>
      <c r="H38" s="10">
        <v>0</v>
      </c>
      <c r="I38" s="10" t="s">
        <v>55</v>
      </c>
      <c r="J38" s="10" t="s">
        <v>55</v>
      </c>
      <c r="K38" s="10" t="s">
        <v>55</v>
      </c>
    </row>
    <row r="39" spans="1:11" ht="24.95" customHeight="1" x14ac:dyDescent="0.15">
      <c r="A39" s="7" t="s">
        <v>131</v>
      </c>
      <c r="B39" s="6" t="s">
        <v>132</v>
      </c>
      <c r="C39" s="6" t="s">
        <v>113</v>
      </c>
      <c r="D39" s="6" t="s">
        <v>116</v>
      </c>
      <c r="E39" s="10">
        <v>4040762.4</v>
      </c>
      <c r="F39" s="10" t="s">
        <v>55</v>
      </c>
      <c r="G39" s="10">
        <v>243282</v>
      </c>
      <c r="H39" s="10">
        <v>3797480.4</v>
      </c>
      <c r="I39" s="10">
        <v>2852960.4</v>
      </c>
      <c r="J39" s="10">
        <v>2852960.4</v>
      </c>
      <c r="K39" s="10">
        <v>0</v>
      </c>
    </row>
    <row r="40" spans="1:11" ht="24.95" customHeight="1" x14ac:dyDescent="0.15">
      <c r="A40" s="7" t="s">
        <v>133</v>
      </c>
      <c r="B40" s="6" t="s">
        <v>134</v>
      </c>
      <c r="C40" s="6" t="s">
        <v>113</v>
      </c>
      <c r="D40" s="6" t="s">
        <v>116</v>
      </c>
      <c r="E40" s="10">
        <v>23833994.140000001</v>
      </c>
      <c r="F40" s="10">
        <v>18648014.140000001</v>
      </c>
      <c r="G40" s="10">
        <v>1143516</v>
      </c>
      <c r="H40" s="10">
        <v>4042464</v>
      </c>
      <c r="I40" s="10">
        <v>22690478.140000001</v>
      </c>
      <c r="J40" s="10">
        <v>22690478.140000001</v>
      </c>
      <c r="K40" s="10">
        <v>0</v>
      </c>
    </row>
    <row r="41" spans="1:11" ht="24.95" customHeight="1" x14ac:dyDescent="0.15">
      <c r="A41" s="7" t="s">
        <v>135</v>
      </c>
      <c r="B41" s="6" t="s">
        <v>136</v>
      </c>
      <c r="C41" s="6" t="s">
        <v>113</v>
      </c>
      <c r="D41" s="6" t="s">
        <v>116</v>
      </c>
      <c r="E41" s="10">
        <v>42293805.289999999</v>
      </c>
      <c r="F41" s="10">
        <v>37591403.090000004</v>
      </c>
      <c r="G41" s="10" t="s">
        <v>55</v>
      </c>
      <c r="H41" s="10">
        <v>4702402.2</v>
      </c>
      <c r="I41" s="10">
        <v>42293805.289999999</v>
      </c>
      <c r="J41" s="10">
        <v>42293805.289999999</v>
      </c>
      <c r="K41" s="10">
        <v>0</v>
      </c>
    </row>
    <row r="42" spans="1:11" ht="24.95" customHeight="1" x14ac:dyDescent="0.15">
      <c r="A42" s="7" t="s">
        <v>137</v>
      </c>
      <c r="B42" s="6" t="s">
        <v>138</v>
      </c>
      <c r="C42" s="6" t="s">
        <v>113</v>
      </c>
      <c r="D42" s="6" t="s">
        <v>116</v>
      </c>
      <c r="E42" s="10">
        <v>2040609.94</v>
      </c>
      <c r="F42" s="10">
        <v>2040609.94</v>
      </c>
      <c r="G42" s="10" t="s">
        <v>55</v>
      </c>
      <c r="H42" s="10">
        <v>0</v>
      </c>
      <c r="I42" s="10">
        <v>2040609.94</v>
      </c>
      <c r="J42" s="10">
        <v>2040609.94</v>
      </c>
      <c r="K42" s="10">
        <v>0</v>
      </c>
    </row>
    <row r="43" spans="1:11" ht="24.95" customHeight="1" x14ac:dyDescent="0.15">
      <c r="A43" s="7" t="s">
        <v>139</v>
      </c>
      <c r="B43" s="6" t="s">
        <v>140</v>
      </c>
      <c r="C43" s="6" t="s">
        <v>113</v>
      </c>
      <c r="D43" s="6" t="s">
        <v>141</v>
      </c>
      <c r="E43" s="10" t="s">
        <v>55</v>
      </c>
      <c r="F43" s="10" t="s">
        <v>55</v>
      </c>
      <c r="G43" s="10" t="s">
        <v>55</v>
      </c>
      <c r="H43" s="10">
        <v>0</v>
      </c>
      <c r="I43" s="10" t="s">
        <v>55</v>
      </c>
      <c r="J43" s="10" t="s">
        <v>55</v>
      </c>
      <c r="K43" s="10" t="s">
        <v>55</v>
      </c>
    </row>
    <row r="44" spans="1:11" ht="50.1" customHeight="1" x14ac:dyDescent="0.15">
      <c r="A44" s="7" t="s">
        <v>142</v>
      </c>
      <c r="B44" s="6" t="s">
        <v>143</v>
      </c>
      <c r="C44" s="6" t="s">
        <v>144</v>
      </c>
      <c r="D44" s="6"/>
      <c r="E44" s="10">
        <v>4029652.65</v>
      </c>
      <c r="F44" s="10">
        <v>2553320.65</v>
      </c>
      <c r="G44" s="10">
        <v>1178332</v>
      </c>
      <c r="H44" s="10">
        <v>298000</v>
      </c>
      <c r="I44" s="10">
        <v>2851320.65</v>
      </c>
      <c r="J44" s="10">
        <v>2851320.65</v>
      </c>
      <c r="K44" s="10">
        <v>0</v>
      </c>
    </row>
    <row r="45" spans="1:11" ht="63" customHeight="1" x14ac:dyDescent="0.15">
      <c r="A45" s="7" t="s">
        <v>145</v>
      </c>
      <c r="B45" s="6" t="s">
        <v>146</v>
      </c>
      <c r="C45" s="6" t="s">
        <v>144</v>
      </c>
      <c r="D45" s="6" t="s">
        <v>147</v>
      </c>
      <c r="E45" s="10">
        <v>146217.65</v>
      </c>
      <c r="F45" s="10">
        <v>46217.65</v>
      </c>
      <c r="G45" s="10" t="s">
        <v>55</v>
      </c>
      <c r="H45" s="10">
        <v>100000</v>
      </c>
      <c r="I45" s="10">
        <v>146217.65</v>
      </c>
      <c r="J45" s="10">
        <v>146217.65</v>
      </c>
      <c r="K45" s="10">
        <v>0</v>
      </c>
    </row>
    <row r="46" spans="1:11" ht="24.95" customHeight="1" x14ac:dyDescent="0.15">
      <c r="A46" s="7" t="s">
        <v>148</v>
      </c>
      <c r="B46" s="6" t="s">
        <v>149</v>
      </c>
      <c r="C46" s="6" t="s">
        <v>144</v>
      </c>
      <c r="D46" s="6" t="s">
        <v>150</v>
      </c>
      <c r="E46" s="10" t="s">
        <v>55</v>
      </c>
      <c r="F46" s="10" t="s">
        <v>55</v>
      </c>
      <c r="G46" s="10" t="s">
        <v>55</v>
      </c>
      <c r="H46" s="10">
        <v>0</v>
      </c>
      <c r="I46" s="10" t="s">
        <v>55</v>
      </c>
      <c r="J46" s="10" t="s">
        <v>55</v>
      </c>
      <c r="K46" s="10" t="s">
        <v>55</v>
      </c>
    </row>
    <row r="47" spans="1:11" ht="75" customHeight="1" x14ac:dyDescent="0.15">
      <c r="A47" s="7" t="s">
        <v>151</v>
      </c>
      <c r="B47" s="6" t="s">
        <v>152</v>
      </c>
      <c r="C47" s="6" t="s">
        <v>144</v>
      </c>
      <c r="D47" s="6" t="s">
        <v>153</v>
      </c>
      <c r="E47" s="10">
        <v>3883435</v>
      </c>
      <c r="F47" s="10">
        <v>2507103</v>
      </c>
      <c r="G47" s="10">
        <v>1178332</v>
      </c>
      <c r="H47" s="10">
        <v>198000</v>
      </c>
      <c r="I47" s="10">
        <v>2705103</v>
      </c>
      <c r="J47" s="10">
        <v>2705103</v>
      </c>
      <c r="K47" s="10">
        <v>0</v>
      </c>
    </row>
    <row r="48" spans="1:11" ht="50.1" customHeight="1" x14ac:dyDescent="0.15">
      <c r="A48" s="7" t="s">
        <v>154</v>
      </c>
      <c r="B48" s="6" t="s">
        <v>155</v>
      </c>
      <c r="C48" s="6" t="s">
        <v>144</v>
      </c>
      <c r="D48" s="6" t="s">
        <v>141</v>
      </c>
      <c r="E48" s="10" t="s">
        <v>55</v>
      </c>
      <c r="F48" s="10" t="s">
        <v>55</v>
      </c>
      <c r="G48" s="10" t="s">
        <v>55</v>
      </c>
      <c r="H48" s="10">
        <v>0</v>
      </c>
      <c r="I48" s="10" t="s">
        <v>55</v>
      </c>
      <c r="J48" s="10" t="s">
        <v>55</v>
      </c>
      <c r="K48" s="10" t="s">
        <v>55</v>
      </c>
    </row>
    <row r="49" spans="1:11" ht="24.95" customHeight="1" x14ac:dyDescent="0.15">
      <c r="A49" s="7" t="s">
        <v>156</v>
      </c>
      <c r="B49" s="6" t="s">
        <v>157</v>
      </c>
      <c r="C49" s="6" t="s">
        <v>144</v>
      </c>
      <c r="D49" s="6" t="s">
        <v>158</v>
      </c>
      <c r="E49" s="10" t="s">
        <v>55</v>
      </c>
      <c r="F49" s="10" t="s">
        <v>55</v>
      </c>
      <c r="G49" s="10" t="s">
        <v>55</v>
      </c>
      <c r="H49" s="10">
        <v>0</v>
      </c>
      <c r="I49" s="10" t="s">
        <v>55</v>
      </c>
      <c r="J49" s="10" t="s">
        <v>55</v>
      </c>
      <c r="K49" s="10" t="s">
        <v>55</v>
      </c>
    </row>
    <row r="50" spans="1:11" ht="50.1" customHeight="1" x14ac:dyDescent="0.15">
      <c r="A50" s="7" t="s">
        <v>159</v>
      </c>
      <c r="B50" s="6" t="s">
        <v>160</v>
      </c>
      <c r="C50" s="6" t="s">
        <v>161</v>
      </c>
      <c r="D50" s="6"/>
      <c r="E50" s="10">
        <v>306103</v>
      </c>
      <c r="F50" s="10" t="s">
        <v>55</v>
      </c>
      <c r="G50" s="10">
        <v>206103</v>
      </c>
      <c r="H50" s="10">
        <v>100000</v>
      </c>
      <c r="I50" s="10">
        <v>100000</v>
      </c>
      <c r="J50" s="10">
        <v>100000</v>
      </c>
      <c r="K50" s="10">
        <v>0</v>
      </c>
    </row>
    <row r="51" spans="1:11" ht="63" customHeight="1" x14ac:dyDescent="0.15">
      <c r="A51" s="7" t="s">
        <v>145</v>
      </c>
      <c r="B51" s="6" t="s">
        <v>162</v>
      </c>
      <c r="C51" s="6" t="s">
        <v>161</v>
      </c>
      <c r="D51" s="6" t="s">
        <v>147</v>
      </c>
      <c r="E51" s="10" t="s">
        <v>55</v>
      </c>
      <c r="F51" s="10" t="s">
        <v>55</v>
      </c>
      <c r="G51" s="10" t="s">
        <v>55</v>
      </c>
      <c r="H51" s="10">
        <v>0</v>
      </c>
      <c r="I51" s="10" t="s">
        <v>55</v>
      </c>
      <c r="J51" s="10" t="s">
        <v>55</v>
      </c>
      <c r="K51" s="10" t="s">
        <v>55</v>
      </c>
    </row>
    <row r="52" spans="1:11" ht="24.95" customHeight="1" x14ac:dyDescent="0.15">
      <c r="A52" s="7" t="s">
        <v>148</v>
      </c>
      <c r="B52" s="6" t="s">
        <v>163</v>
      </c>
      <c r="C52" s="6" t="s">
        <v>161</v>
      </c>
      <c r="D52" s="6" t="s">
        <v>150</v>
      </c>
      <c r="E52" s="10" t="s">
        <v>55</v>
      </c>
      <c r="F52" s="10" t="s">
        <v>55</v>
      </c>
      <c r="G52" s="10" t="s">
        <v>55</v>
      </c>
      <c r="H52" s="10">
        <v>0</v>
      </c>
      <c r="I52" s="10" t="s">
        <v>55</v>
      </c>
      <c r="J52" s="10" t="s">
        <v>55</v>
      </c>
      <c r="K52" s="10" t="s">
        <v>55</v>
      </c>
    </row>
    <row r="53" spans="1:11" ht="75" customHeight="1" x14ac:dyDescent="0.15">
      <c r="A53" s="7" t="s">
        <v>151</v>
      </c>
      <c r="B53" s="6" t="s">
        <v>164</v>
      </c>
      <c r="C53" s="6" t="s">
        <v>161</v>
      </c>
      <c r="D53" s="6" t="s">
        <v>153</v>
      </c>
      <c r="E53" s="10">
        <v>306103</v>
      </c>
      <c r="F53" s="10" t="s">
        <v>55</v>
      </c>
      <c r="G53" s="10">
        <v>206103</v>
      </c>
      <c r="H53" s="10">
        <v>100000</v>
      </c>
      <c r="I53" s="10">
        <v>100000</v>
      </c>
      <c r="J53" s="10">
        <v>100000</v>
      </c>
      <c r="K53" s="10">
        <v>0</v>
      </c>
    </row>
    <row r="54" spans="1:11" ht="50.1" customHeight="1" x14ac:dyDescent="0.15">
      <c r="A54" s="7" t="s">
        <v>154</v>
      </c>
      <c r="B54" s="6" t="s">
        <v>165</v>
      </c>
      <c r="C54" s="6" t="s">
        <v>161</v>
      </c>
      <c r="D54" s="6" t="s">
        <v>141</v>
      </c>
      <c r="E54" s="10" t="s">
        <v>55</v>
      </c>
      <c r="F54" s="10" t="s">
        <v>55</v>
      </c>
      <c r="G54" s="10" t="s">
        <v>55</v>
      </c>
      <c r="H54" s="10">
        <v>0</v>
      </c>
      <c r="I54" s="10" t="s">
        <v>55</v>
      </c>
      <c r="J54" s="10" t="s">
        <v>55</v>
      </c>
      <c r="K54" s="10" t="s">
        <v>55</v>
      </c>
    </row>
    <row r="55" spans="1:11" ht="75" customHeight="1" x14ac:dyDescent="0.15">
      <c r="A55" s="7" t="s">
        <v>166</v>
      </c>
      <c r="B55" s="6" t="s">
        <v>167</v>
      </c>
      <c r="C55" s="6" t="s">
        <v>168</v>
      </c>
      <c r="D55" s="6"/>
      <c r="E55" s="10">
        <v>123788711.42</v>
      </c>
      <c r="F55" s="10">
        <v>94885120.060000002</v>
      </c>
      <c r="G55" s="10">
        <v>12013950.35</v>
      </c>
      <c r="H55" s="10">
        <v>16889641.010000002</v>
      </c>
      <c r="I55" s="10">
        <v>111269295.61</v>
      </c>
      <c r="J55" s="10">
        <v>111269295.61</v>
      </c>
      <c r="K55" s="10">
        <v>0</v>
      </c>
    </row>
    <row r="56" spans="1:11" ht="38.1" customHeight="1" x14ac:dyDescent="0.15">
      <c r="A56" s="7" t="s">
        <v>169</v>
      </c>
      <c r="B56" s="6" t="s">
        <v>170</v>
      </c>
      <c r="C56" s="6" t="s">
        <v>168</v>
      </c>
      <c r="D56" s="6" t="s">
        <v>171</v>
      </c>
      <c r="E56" s="10">
        <v>123788711.42</v>
      </c>
      <c r="F56" s="10">
        <v>94885120.060000002</v>
      </c>
      <c r="G56" s="10">
        <v>12013950.35</v>
      </c>
      <c r="H56" s="10">
        <v>16889641.010000002</v>
      </c>
      <c r="I56" s="10">
        <v>111269295.61</v>
      </c>
      <c r="J56" s="10">
        <v>111269295.61</v>
      </c>
      <c r="K56" s="10">
        <v>0</v>
      </c>
    </row>
    <row r="57" spans="1:11" ht="24.95" customHeight="1" x14ac:dyDescent="0.15">
      <c r="A57" s="7" t="s">
        <v>172</v>
      </c>
      <c r="B57" s="6" t="s">
        <v>173</v>
      </c>
      <c r="C57" s="6" t="s">
        <v>168</v>
      </c>
      <c r="D57" s="6"/>
      <c r="E57" s="10" t="s">
        <v>55</v>
      </c>
      <c r="F57" s="10" t="s">
        <v>55</v>
      </c>
      <c r="G57" s="10" t="s">
        <v>55</v>
      </c>
      <c r="H57" s="10">
        <v>0</v>
      </c>
      <c r="I57" s="10" t="s">
        <v>55</v>
      </c>
      <c r="J57" s="10" t="s">
        <v>55</v>
      </c>
      <c r="K57" s="10" t="s">
        <v>55</v>
      </c>
    </row>
    <row r="58" spans="1:11" ht="24.95" customHeight="1" x14ac:dyDescent="0.15">
      <c r="A58" s="7" t="s">
        <v>174</v>
      </c>
      <c r="B58" s="6" t="s">
        <v>175</v>
      </c>
      <c r="C58" s="6" t="s">
        <v>176</v>
      </c>
      <c r="D58" s="6"/>
      <c r="E58" s="10">
        <v>514000</v>
      </c>
      <c r="F58" s="10" t="s">
        <v>55</v>
      </c>
      <c r="G58" s="10" t="s">
        <v>55</v>
      </c>
      <c r="H58" s="10">
        <v>514000</v>
      </c>
      <c r="I58" s="10">
        <v>50000</v>
      </c>
      <c r="J58" s="10">
        <v>50000</v>
      </c>
      <c r="K58" s="10">
        <v>0</v>
      </c>
    </row>
    <row r="59" spans="1:11" ht="63" customHeight="1" x14ac:dyDescent="0.15">
      <c r="A59" s="7" t="s">
        <v>177</v>
      </c>
      <c r="B59" s="6" t="s">
        <v>178</v>
      </c>
      <c r="C59" s="6" t="s">
        <v>179</v>
      </c>
      <c r="D59" s="6" t="s">
        <v>180</v>
      </c>
      <c r="E59" s="10">
        <v>50000</v>
      </c>
      <c r="F59" s="10" t="s">
        <v>55</v>
      </c>
      <c r="G59" s="10" t="s">
        <v>55</v>
      </c>
      <c r="H59" s="10">
        <v>50000</v>
      </c>
      <c r="I59" s="10">
        <v>50000</v>
      </c>
      <c r="J59" s="10">
        <v>50000</v>
      </c>
      <c r="K59" s="10">
        <v>0</v>
      </c>
    </row>
    <row r="60" spans="1:11" ht="63" customHeight="1" x14ac:dyDescent="0.15">
      <c r="A60" s="7" t="s">
        <v>181</v>
      </c>
      <c r="B60" s="6" t="s">
        <v>182</v>
      </c>
      <c r="C60" s="6" t="s">
        <v>183</v>
      </c>
      <c r="D60" s="6" t="s">
        <v>180</v>
      </c>
      <c r="E60" s="10">
        <v>50000</v>
      </c>
      <c r="F60" s="10" t="s">
        <v>55</v>
      </c>
      <c r="G60" s="10" t="s">
        <v>55</v>
      </c>
      <c r="H60" s="10">
        <v>50000</v>
      </c>
      <c r="I60" s="10">
        <v>50000</v>
      </c>
      <c r="J60" s="10">
        <v>50000</v>
      </c>
      <c r="K60" s="10">
        <v>0</v>
      </c>
    </row>
    <row r="61" spans="1:11" ht="50.1" customHeight="1" x14ac:dyDescent="0.15">
      <c r="A61" s="7" t="s">
        <v>184</v>
      </c>
      <c r="B61" s="6" t="s">
        <v>185</v>
      </c>
      <c r="C61" s="6" t="s">
        <v>186</v>
      </c>
      <c r="D61" s="6"/>
      <c r="E61" s="10">
        <v>284000</v>
      </c>
      <c r="F61" s="10" t="s">
        <v>55</v>
      </c>
      <c r="G61" s="10" t="s">
        <v>55</v>
      </c>
      <c r="H61" s="10">
        <v>284000</v>
      </c>
      <c r="I61" s="10">
        <v>0</v>
      </c>
      <c r="J61" s="10">
        <v>0</v>
      </c>
      <c r="K61" s="10">
        <v>0</v>
      </c>
    </row>
    <row r="62" spans="1:11" ht="24.95" customHeight="1" x14ac:dyDescent="0.15">
      <c r="A62" s="7" t="s">
        <v>187</v>
      </c>
      <c r="B62" s="6" t="s">
        <v>188</v>
      </c>
      <c r="C62" s="6" t="s">
        <v>186</v>
      </c>
      <c r="D62" s="6" t="s">
        <v>189</v>
      </c>
      <c r="E62" s="10" t="s">
        <v>55</v>
      </c>
      <c r="F62" s="10" t="s">
        <v>55</v>
      </c>
      <c r="G62" s="10" t="s">
        <v>55</v>
      </c>
      <c r="H62" s="10">
        <v>0</v>
      </c>
      <c r="I62" s="10" t="s">
        <v>55</v>
      </c>
      <c r="J62" s="10" t="s">
        <v>55</v>
      </c>
      <c r="K62" s="10" t="s">
        <v>55</v>
      </c>
    </row>
    <row r="63" spans="1:11" ht="63" customHeight="1" x14ac:dyDescent="0.15">
      <c r="A63" s="7" t="s">
        <v>190</v>
      </c>
      <c r="B63" s="6" t="s">
        <v>191</v>
      </c>
      <c r="C63" s="6" t="s">
        <v>186</v>
      </c>
      <c r="D63" s="6" t="s">
        <v>192</v>
      </c>
      <c r="E63" s="10">
        <v>284000</v>
      </c>
      <c r="F63" s="10" t="s">
        <v>55</v>
      </c>
      <c r="G63" s="10" t="s">
        <v>55</v>
      </c>
      <c r="H63" s="10">
        <v>284000</v>
      </c>
      <c r="I63" s="10">
        <v>0</v>
      </c>
      <c r="J63" s="10">
        <v>0</v>
      </c>
      <c r="K63" s="10">
        <v>0</v>
      </c>
    </row>
    <row r="64" spans="1:11" ht="99.95" customHeight="1" x14ac:dyDescent="0.15">
      <c r="A64" s="7" t="s">
        <v>193</v>
      </c>
      <c r="B64" s="6" t="s">
        <v>194</v>
      </c>
      <c r="C64" s="6" t="s">
        <v>195</v>
      </c>
      <c r="D64" s="6" t="s">
        <v>192</v>
      </c>
      <c r="E64" s="10">
        <v>180000</v>
      </c>
      <c r="F64" s="10" t="s">
        <v>55</v>
      </c>
      <c r="G64" s="10" t="s">
        <v>55</v>
      </c>
      <c r="H64" s="10">
        <v>180000</v>
      </c>
      <c r="I64" s="10">
        <v>0</v>
      </c>
      <c r="J64" s="10">
        <v>0</v>
      </c>
      <c r="K64" s="10">
        <v>0</v>
      </c>
    </row>
    <row r="65" spans="1:11" ht="24.95" customHeight="1" x14ac:dyDescent="0.15">
      <c r="A65" s="7" t="s">
        <v>196</v>
      </c>
      <c r="B65" s="6" t="s">
        <v>197</v>
      </c>
      <c r="C65" s="6" t="s">
        <v>198</v>
      </c>
      <c r="D65" s="6" t="s">
        <v>189</v>
      </c>
      <c r="E65" s="10" t="s">
        <v>55</v>
      </c>
      <c r="F65" s="10" t="s">
        <v>55</v>
      </c>
      <c r="G65" s="10" t="s">
        <v>55</v>
      </c>
      <c r="H65" s="10">
        <v>0</v>
      </c>
      <c r="I65" s="10" t="s">
        <v>55</v>
      </c>
      <c r="J65" s="10" t="s">
        <v>55</v>
      </c>
      <c r="K65" s="10" t="s">
        <v>55</v>
      </c>
    </row>
    <row r="66" spans="1:11" ht="24.95" customHeight="1" x14ac:dyDescent="0.15">
      <c r="A66" s="7" t="s">
        <v>199</v>
      </c>
      <c r="B66" s="6" t="s">
        <v>200</v>
      </c>
      <c r="C66" s="6" t="s">
        <v>201</v>
      </c>
      <c r="D66" s="6"/>
      <c r="E66" s="10">
        <v>16042774.789999999</v>
      </c>
      <c r="F66" s="10">
        <v>10448987</v>
      </c>
      <c r="G66" s="10" t="s">
        <v>55</v>
      </c>
      <c r="H66" s="10">
        <v>5593787.79</v>
      </c>
      <c r="I66" s="10">
        <v>10934987</v>
      </c>
      <c r="J66" s="10">
        <v>10934987</v>
      </c>
      <c r="K66" s="10">
        <v>0</v>
      </c>
    </row>
    <row r="67" spans="1:11" ht="38.1" customHeight="1" x14ac:dyDescent="0.15">
      <c r="A67" s="7" t="s">
        <v>202</v>
      </c>
      <c r="B67" s="6" t="s">
        <v>203</v>
      </c>
      <c r="C67" s="6" t="s">
        <v>204</v>
      </c>
      <c r="D67" s="6" t="s">
        <v>205</v>
      </c>
      <c r="E67" s="10">
        <v>10280577</v>
      </c>
      <c r="F67" s="10">
        <v>10280577</v>
      </c>
      <c r="G67" s="10" t="s">
        <v>55</v>
      </c>
      <c r="H67" s="10">
        <v>0</v>
      </c>
      <c r="I67" s="10">
        <v>10280577</v>
      </c>
      <c r="J67" s="10">
        <v>10280577</v>
      </c>
      <c r="K67" s="10">
        <v>0</v>
      </c>
    </row>
    <row r="68" spans="1:11" ht="75" customHeight="1" x14ac:dyDescent="0.15">
      <c r="A68" s="7" t="s">
        <v>206</v>
      </c>
      <c r="B68" s="6" t="s">
        <v>207</v>
      </c>
      <c r="C68" s="6" t="s">
        <v>208</v>
      </c>
      <c r="D68" s="6" t="s">
        <v>205</v>
      </c>
      <c r="E68" s="10">
        <v>221410</v>
      </c>
      <c r="F68" s="10">
        <v>168410</v>
      </c>
      <c r="G68" s="10" t="s">
        <v>55</v>
      </c>
      <c r="H68" s="10">
        <v>53000</v>
      </c>
      <c r="I68" s="10">
        <v>221410</v>
      </c>
      <c r="J68" s="10">
        <v>221410</v>
      </c>
      <c r="K68" s="10">
        <v>0</v>
      </c>
    </row>
    <row r="69" spans="1:11" ht="50.1" customHeight="1" x14ac:dyDescent="0.15">
      <c r="A69" s="7" t="s">
        <v>209</v>
      </c>
      <c r="B69" s="6" t="s">
        <v>210</v>
      </c>
      <c r="C69" s="6" t="s">
        <v>211</v>
      </c>
      <c r="D69" s="6"/>
      <c r="E69" s="10">
        <v>5540787.79</v>
      </c>
      <c r="F69" s="10" t="s">
        <v>55</v>
      </c>
      <c r="G69" s="10" t="s">
        <v>55</v>
      </c>
      <c r="H69" s="10">
        <v>5540787.79</v>
      </c>
      <c r="I69" s="10">
        <v>433000</v>
      </c>
      <c r="J69" s="10">
        <v>433000</v>
      </c>
      <c r="K69" s="10">
        <v>0</v>
      </c>
    </row>
    <row r="70" spans="1:11" ht="24.95" customHeight="1" x14ac:dyDescent="0.15">
      <c r="A70" s="7" t="s">
        <v>212</v>
      </c>
      <c r="B70" s="6" t="s">
        <v>213</v>
      </c>
      <c r="C70" s="6" t="s">
        <v>211</v>
      </c>
      <c r="D70" s="6" t="s">
        <v>214</v>
      </c>
      <c r="E70" s="10">
        <v>4508293.66</v>
      </c>
      <c r="F70" s="10" t="s">
        <v>55</v>
      </c>
      <c r="G70" s="10" t="s">
        <v>55</v>
      </c>
      <c r="H70" s="10">
        <v>4508293.66</v>
      </c>
      <c r="I70" s="10">
        <v>115000</v>
      </c>
      <c r="J70" s="10">
        <v>115000</v>
      </c>
      <c r="K70" s="10">
        <v>0</v>
      </c>
    </row>
    <row r="71" spans="1:11" ht="24.95" customHeight="1" x14ac:dyDescent="0.15">
      <c r="A71" s="7" t="s">
        <v>215</v>
      </c>
      <c r="B71" s="6" t="s">
        <v>216</v>
      </c>
      <c r="C71" s="6" t="s">
        <v>211</v>
      </c>
      <c r="D71" s="6" t="s">
        <v>192</v>
      </c>
      <c r="E71" s="10">
        <v>77900</v>
      </c>
      <c r="F71" s="10" t="s">
        <v>55</v>
      </c>
      <c r="G71" s="10" t="s">
        <v>55</v>
      </c>
      <c r="H71" s="10">
        <v>77900</v>
      </c>
      <c r="I71" s="10">
        <v>77900</v>
      </c>
      <c r="J71" s="10">
        <v>77900</v>
      </c>
      <c r="K71" s="10">
        <v>0</v>
      </c>
    </row>
    <row r="72" spans="1:11" ht="24.95" customHeight="1" x14ac:dyDescent="0.15">
      <c r="A72" s="7" t="s">
        <v>217</v>
      </c>
      <c r="B72" s="6" t="s">
        <v>218</v>
      </c>
      <c r="C72" s="6" t="s">
        <v>211</v>
      </c>
      <c r="D72" s="6" t="s">
        <v>219</v>
      </c>
      <c r="E72" s="10">
        <v>954594.13</v>
      </c>
      <c r="F72" s="10" t="s">
        <v>55</v>
      </c>
      <c r="G72" s="10" t="s">
        <v>55</v>
      </c>
      <c r="H72" s="10">
        <v>954594.13</v>
      </c>
      <c r="I72" s="10">
        <v>240100</v>
      </c>
      <c r="J72" s="10">
        <v>240100</v>
      </c>
      <c r="K72" s="10">
        <v>0</v>
      </c>
    </row>
    <row r="73" spans="1:11" ht="24.95" customHeight="1" x14ac:dyDescent="0.15">
      <c r="A73" s="7" t="s">
        <v>220</v>
      </c>
      <c r="B73" s="6" t="s">
        <v>221</v>
      </c>
      <c r="C73" s="6" t="s">
        <v>54</v>
      </c>
      <c r="D73" s="6"/>
      <c r="E73" s="10" t="s">
        <v>55</v>
      </c>
      <c r="F73" s="10" t="s">
        <v>55</v>
      </c>
      <c r="G73" s="10" t="s">
        <v>55</v>
      </c>
      <c r="H73" s="10">
        <v>0</v>
      </c>
      <c r="I73" s="10" t="s">
        <v>55</v>
      </c>
      <c r="J73" s="10" t="s">
        <v>55</v>
      </c>
      <c r="K73" s="10" t="s">
        <v>55</v>
      </c>
    </row>
    <row r="74" spans="1:11" ht="38.1" customHeight="1" x14ac:dyDescent="0.15">
      <c r="A74" s="7" t="s">
        <v>222</v>
      </c>
      <c r="B74" s="6" t="s">
        <v>223</v>
      </c>
      <c r="C74" s="6" t="s">
        <v>224</v>
      </c>
      <c r="D74" s="6" t="s">
        <v>225</v>
      </c>
      <c r="E74" s="10" t="s">
        <v>55</v>
      </c>
      <c r="F74" s="10" t="s">
        <v>55</v>
      </c>
      <c r="G74" s="10" t="s">
        <v>55</v>
      </c>
      <c r="H74" s="10">
        <v>0</v>
      </c>
      <c r="I74" s="10" t="s">
        <v>55</v>
      </c>
      <c r="J74" s="10" t="s">
        <v>55</v>
      </c>
      <c r="K74" s="10" t="s">
        <v>55</v>
      </c>
    </row>
    <row r="75" spans="1:11" ht="24.95" customHeight="1" x14ac:dyDescent="0.15">
      <c r="A75" s="7" t="s">
        <v>226</v>
      </c>
      <c r="B75" s="6" t="s">
        <v>227</v>
      </c>
      <c r="C75" s="6" t="s">
        <v>228</v>
      </c>
      <c r="D75" s="6" t="s">
        <v>225</v>
      </c>
      <c r="E75" s="10" t="s">
        <v>55</v>
      </c>
      <c r="F75" s="10" t="s">
        <v>55</v>
      </c>
      <c r="G75" s="10" t="s">
        <v>55</v>
      </c>
      <c r="H75" s="10">
        <v>0</v>
      </c>
      <c r="I75" s="10" t="s">
        <v>55</v>
      </c>
      <c r="J75" s="10" t="s">
        <v>55</v>
      </c>
      <c r="K75" s="10" t="s">
        <v>55</v>
      </c>
    </row>
    <row r="76" spans="1:11" ht="50.1" customHeight="1" x14ac:dyDescent="0.15">
      <c r="A76" s="7" t="s">
        <v>229</v>
      </c>
      <c r="B76" s="6" t="s">
        <v>230</v>
      </c>
      <c r="C76" s="6" t="s">
        <v>231</v>
      </c>
      <c r="D76" s="6" t="s">
        <v>232</v>
      </c>
      <c r="E76" s="10" t="s">
        <v>55</v>
      </c>
      <c r="F76" s="10" t="s">
        <v>55</v>
      </c>
      <c r="G76" s="10" t="s">
        <v>55</v>
      </c>
      <c r="H76" s="10">
        <v>0</v>
      </c>
      <c r="I76" s="10" t="s">
        <v>55</v>
      </c>
      <c r="J76" s="10" t="s">
        <v>55</v>
      </c>
      <c r="K76" s="10" t="s">
        <v>55</v>
      </c>
    </row>
    <row r="77" spans="1:11" ht="50.1" customHeight="1" x14ac:dyDescent="0.15">
      <c r="A77" s="7" t="s">
        <v>233</v>
      </c>
      <c r="B77" s="6" t="s">
        <v>234</v>
      </c>
      <c r="C77" s="6" t="s">
        <v>235</v>
      </c>
      <c r="D77" s="6" t="s">
        <v>232</v>
      </c>
      <c r="E77" s="10" t="s">
        <v>55</v>
      </c>
      <c r="F77" s="10" t="s">
        <v>55</v>
      </c>
      <c r="G77" s="10" t="s">
        <v>55</v>
      </c>
      <c r="H77" s="10">
        <v>0</v>
      </c>
      <c r="I77" s="10" t="s">
        <v>55</v>
      </c>
      <c r="J77" s="10" t="s">
        <v>55</v>
      </c>
      <c r="K77" s="10" t="s">
        <v>55</v>
      </c>
    </row>
    <row r="78" spans="1:11" ht="24.95" customHeight="1" x14ac:dyDescent="0.15">
      <c r="A78" s="7" t="s">
        <v>236</v>
      </c>
      <c r="B78" s="6" t="s">
        <v>237</v>
      </c>
      <c r="C78" s="6" t="s">
        <v>238</v>
      </c>
      <c r="D78" s="6" t="s">
        <v>239</v>
      </c>
      <c r="E78" s="10" t="s">
        <v>55</v>
      </c>
      <c r="F78" s="10" t="s">
        <v>55</v>
      </c>
      <c r="G78" s="10" t="s">
        <v>55</v>
      </c>
      <c r="H78" s="10">
        <v>0</v>
      </c>
      <c r="I78" s="10" t="s">
        <v>55</v>
      </c>
      <c r="J78" s="10" t="s">
        <v>55</v>
      </c>
      <c r="K78" s="10" t="s">
        <v>55</v>
      </c>
    </row>
    <row r="79" spans="1:11" ht="63" customHeight="1" x14ac:dyDescent="0.15">
      <c r="A79" s="7" t="s">
        <v>240</v>
      </c>
      <c r="B79" s="6" t="s">
        <v>241</v>
      </c>
      <c r="C79" s="6" t="s">
        <v>238</v>
      </c>
      <c r="D79" s="6" t="s">
        <v>239</v>
      </c>
      <c r="E79" s="10" t="s">
        <v>55</v>
      </c>
      <c r="F79" s="10" t="s">
        <v>55</v>
      </c>
      <c r="G79" s="10" t="s">
        <v>55</v>
      </c>
      <c r="H79" s="10">
        <v>0</v>
      </c>
      <c r="I79" s="10" t="s">
        <v>55</v>
      </c>
      <c r="J79" s="10" t="s">
        <v>55</v>
      </c>
      <c r="K79" s="10" t="s">
        <v>55</v>
      </c>
    </row>
    <row r="80" spans="1:11" ht="50.1" customHeight="1" x14ac:dyDescent="0.15">
      <c r="A80" s="7" t="s">
        <v>242</v>
      </c>
      <c r="B80" s="6" t="s">
        <v>243</v>
      </c>
      <c r="C80" s="6" t="s">
        <v>238</v>
      </c>
      <c r="D80" s="6" t="s">
        <v>219</v>
      </c>
      <c r="E80" s="10" t="s">
        <v>55</v>
      </c>
      <c r="F80" s="10" t="s">
        <v>55</v>
      </c>
      <c r="G80" s="10" t="s">
        <v>55</v>
      </c>
      <c r="H80" s="10">
        <v>0</v>
      </c>
      <c r="I80" s="10" t="s">
        <v>55</v>
      </c>
      <c r="J80" s="10" t="s">
        <v>55</v>
      </c>
      <c r="K80" s="10" t="s">
        <v>55</v>
      </c>
    </row>
    <row r="81" spans="1:11" ht="75" customHeight="1" x14ac:dyDescent="0.15">
      <c r="A81" s="7" t="s">
        <v>244</v>
      </c>
      <c r="B81" s="6" t="s">
        <v>245</v>
      </c>
      <c r="C81" s="6" t="s">
        <v>246</v>
      </c>
      <c r="D81" s="6"/>
      <c r="E81" s="10" t="s">
        <v>55</v>
      </c>
      <c r="F81" s="10" t="s">
        <v>55</v>
      </c>
      <c r="G81" s="10" t="s">
        <v>55</v>
      </c>
      <c r="H81" s="10">
        <v>0</v>
      </c>
      <c r="I81" s="10" t="s">
        <v>55</v>
      </c>
      <c r="J81" s="10" t="s">
        <v>55</v>
      </c>
      <c r="K81" s="10" t="s">
        <v>55</v>
      </c>
    </row>
    <row r="82" spans="1:11" ht="63" customHeight="1" x14ac:dyDescent="0.15">
      <c r="A82" s="7" t="s">
        <v>240</v>
      </c>
      <c r="B82" s="6" t="s">
        <v>247</v>
      </c>
      <c r="C82" s="6" t="s">
        <v>246</v>
      </c>
      <c r="D82" s="6" t="s">
        <v>239</v>
      </c>
      <c r="E82" s="10" t="s">
        <v>55</v>
      </c>
      <c r="F82" s="10" t="s">
        <v>55</v>
      </c>
      <c r="G82" s="10" t="s">
        <v>55</v>
      </c>
      <c r="H82" s="10">
        <v>0</v>
      </c>
      <c r="I82" s="10" t="s">
        <v>55</v>
      </c>
      <c r="J82" s="10" t="s">
        <v>55</v>
      </c>
      <c r="K82" s="10" t="s">
        <v>55</v>
      </c>
    </row>
    <row r="83" spans="1:11" ht="50.1" customHeight="1" x14ac:dyDescent="0.15">
      <c r="A83" s="7" t="s">
        <v>242</v>
      </c>
      <c r="B83" s="6" t="s">
        <v>248</v>
      </c>
      <c r="C83" s="6" t="s">
        <v>246</v>
      </c>
      <c r="D83" s="6" t="s">
        <v>219</v>
      </c>
      <c r="E83" s="10" t="s">
        <v>55</v>
      </c>
      <c r="F83" s="10" t="s">
        <v>55</v>
      </c>
      <c r="G83" s="10" t="s">
        <v>55</v>
      </c>
      <c r="H83" s="10">
        <v>0</v>
      </c>
      <c r="I83" s="10" t="s">
        <v>55</v>
      </c>
      <c r="J83" s="10" t="s">
        <v>55</v>
      </c>
      <c r="K83" s="10" t="s">
        <v>55</v>
      </c>
    </row>
    <row r="84" spans="1:11" ht="50.1" customHeight="1" x14ac:dyDescent="0.15">
      <c r="A84" s="7" t="s">
        <v>249</v>
      </c>
      <c r="B84" s="6" t="s">
        <v>250</v>
      </c>
      <c r="C84" s="6" t="s">
        <v>54</v>
      </c>
      <c r="D84" s="6"/>
      <c r="E84" s="10">
        <v>408904.14</v>
      </c>
      <c r="F84" s="10" t="s">
        <v>55</v>
      </c>
      <c r="G84" s="10" t="s">
        <v>55</v>
      </c>
      <c r="H84" s="10">
        <v>408904.14</v>
      </c>
      <c r="I84" s="10">
        <v>300000</v>
      </c>
      <c r="J84" s="10">
        <v>300000</v>
      </c>
      <c r="K84" s="10">
        <v>0</v>
      </c>
    </row>
    <row r="85" spans="1:11" ht="75" customHeight="1" x14ac:dyDescent="0.15">
      <c r="A85" s="7" t="s">
        <v>251</v>
      </c>
      <c r="B85" s="6" t="s">
        <v>252</v>
      </c>
      <c r="C85" s="6" t="s">
        <v>253</v>
      </c>
      <c r="D85" s="6" t="s">
        <v>254</v>
      </c>
      <c r="E85" s="10">
        <v>408904.14</v>
      </c>
      <c r="F85" s="10" t="s">
        <v>55</v>
      </c>
      <c r="G85" s="10" t="s">
        <v>55</v>
      </c>
      <c r="H85" s="10">
        <v>408904.14</v>
      </c>
      <c r="I85" s="10">
        <v>300000</v>
      </c>
      <c r="J85" s="10">
        <v>300000</v>
      </c>
      <c r="K85" s="10">
        <v>0</v>
      </c>
    </row>
    <row r="86" spans="1:11" ht="24.95" customHeight="1" x14ac:dyDescent="0.15">
      <c r="A86" s="7" t="s">
        <v>255</v>
      </c>
      <c r="B86" s="6" t="s">
        <v>256</v>
      </c>
      <c r="C86" s="6" t="s">
        <v>54</v>
      </c>
      <c r="D86" s="6"/>
      <c r="E86" s="10">
        <v>598484365.97000003</v>
      </c>
      <c r="F86" s="10">
        <v>231240959.15000001</v>
      </c>
      <c r="G86" s="10">
        <v>150788818</v>
      </c>
      <c r="H86" s="10">
        <v>216454588.81999999</v>
      </c>
      <c r="I86" s="10">
        <v>322634065.77999997</v>
      </c>
      <c r="J86" s="10">
        <v>322634065.77999997</v>
      </c>
      <c r="K86" s="10">
        <v>0</v>
      </c>
    </row>
    <row r="87" spans="1:11" ht="50.1" customHeight="1" x14ac:dyDescent="0.15">
      <c r="A87" s="7" t="s">
        <v>257</v>
      </c>
      <c r="B87" s="6" t="s">
        <v>258</v>
      </c>
      <c r="C87" s="6" t="s">
        <v>225</v>
      </c>
      <c r="D87" s="6" t="s">
        <v>153</v>
      </c>
      <c r="E87" s="10" t="s">
        <v>55</v>
      </c>
      <c r="F87" s="10" t="s">
        <v>55</v>
      </c>
      <c r="G87" s="10" t="s">
        <v>55</v>
      </c>
      <c r="H87" s="10">
        <v>0</v>
      </c>
      <c r="I87" s="10" t="s">
        <v>55</v>
      </c>
      <c r="J87" s="10" t="s">
        <v>55</v>
      </c>
      <c r="K87" s="10" t="s">
        <v>55</v>
      </c>
    </row>
    <row r="88" spans="1:11" ht="50.1" customHeight="1" x14ac:dyDescent="0.15">
      <c r="A88" s="7" t="s">
        <v>259</v>
      </c>
      <c r="B88" s="6" t="s">
        <v>260</v>
      </c>
      <c r="C88" s="6" t="s">
        <v>261</v>
      </c>
      <c r="D88" s="6"/>
      <c r="E88" s="10" t="s">
        <v>55</v>
      </c>
      <c r="F88" s="10" t="s">
        <v>55</v>
      </c>
      <c r="G88" s="10" t="s">
        <v>55</v>
      </c>
      <c r="H88" s="10">
        <v>0</v>
      </c>
      <c r="I88" s="10" t="s">
        <v>55</v>
      </c>
      <c r="J88" s="10" t="s">
        <v>55</v>
      </c>
      <c r="K88" s="10" t="s">
        <v>55</v>
      </c>
    </row>
    <row r="89" spans="1:11" ht="50.1" customHeight="1" x14ac:dyDescent="0.15">
      <c r="A89" s="7" t="s">
        <v>259</v>
      </c>
      <c r="B89" s="6" t="s">
        <v>262</v>
      </c>
      <c r="C89" s="6" t="s">
        <v>261</v>
      </c>
      <c r="D89" s="6"/>
      <c r="E89" s="10" t="s">
        <v>55</v>
      </c>
      <c r="F89" s="10" t="s">
        <v>55</v>
      </c>
      <c r="G89" s="10" t="s">
        <v>55</v>
      </c>
      <c r="H89" s="10">
        <v>0</v>
      </c>
      <c r="I89" s="10" t="s">
        <v>55</v>
      </c>
      <c r="J89" s="10" t="s">
        <v>55</v>
      </c>
      <c r="K89" s="10" t="s">
        <v>55</v>
      </c>
    </row>
    <row r="90" spans="1:11" ht="50.1" customHeight="1" x14ac:dyDescent="0.15">
      <c r="A90" s="7" t="s">
        <v>259</v>
      </c>
      <c r="B90" s="6" t="s">
        <v>263</v>
      </c>
      <c r="C90" s="6" t="s">
        <v>261</v>
      </c>
      <c r="D90" s="6" t="s">
        <v>264</v>
      </c>
      <c r="E90" s="10" t="s">
        <v>55</v>
      </c>
      <c r="F90" s="10" t="s">
        <v>55</v>
      </c>
      <c r="G90" s="10" t="s">
        <v>55</v>
      </c>
      <c r="H90" s="10">
        <v>0</v>
      </c>
      <c r="I90" s="10" t="s">
        <v>55</v>
      </c>
      <c r="J90" s="10" t="s">
        <v>55</v>
      </c>
      <c r="K90" s="10" t="s">
        <v>55</v>
      </c>
    </row>
    <row r="91" spans="1:11" ht="50.1" customHeight="1" x14ac:dyDescent="0.15">
      <c r="A91" s="7" t="s">
        <v>259</v>
      </c>
      <c r="B91" s="6" t="s">
        <v>265</v>
      </c>
      <c r="C91" s="6" t="s">
        <v>261</v>
      </c>
      <c r="D91" s="6" t="s">
        <v>153</v>
      </c>
      <c r="E91" s="10" t="s">
        <v>55</v>
      </c>
      <c r="F91" s="10" t="s">
        <v>55</v>
      </c>
      <c r="G91" s="10" t="s">
        <v>55</v>
      </c>
      <c r="H91" s="10">
        <v>0</v>
      </c>
      <c r="I91" s="10" t="s">
        <v>55</v>
      </c>
      <c r="J91" s="10" t="s">
        <v>55</v>
      </c>
      <c r="K91" s="10" t="s">
        <v>55</v>
      </c>
    </row>
    <row r="92" spans="1:11" ht="24.95" customHeight="1" x14ac:dyDescent="0.15">
      <c r="A92" s="7" t="s">
        <v>266</v>
      </c>
      <c r="B92" s="6" t="s">
        <v>267</v>
      </c>
      <c r="C92" s="6" t="s">
        <v>261</v>
      </c>
      <c r="D92" s="6" t="s">
        <v>268</v>
      </c>
      <c r="E92" s="10" t="s">
        <v>55</v>
      </c>
      <c r="F92" s="10" t="s">
        <v>55</v>
      </c>
      <c r="G92" s="10" t="s">
        <v>55</v>
      </c>
      <c r="H92" s="10">
        <v>0</v>
      </c>
      <c r="I92" s="10" t="s">
        <v>55</v>
      </c>
      <c r="J92" s="10" t="s">
        <v>55</v>
      </c>
      <c r="K92" s="10" t="s">
        <v>55</v>
      </c>
    </row>
    <row r="93" spans="1:11" ht="24.95" customHeight="1" x14ac:dyDescent="0.15">
      <c r="A93" s="7" t="s">
        <v>269</v>
      </c>
      <c r="B93" s="6" t="s">
        <v>270</v>
      </c>
      <c r="C93" s="6" t="s">
        <v>261</v>
      </c>
      <c r="D93" s="6" t="s">
        <v>271</v>
      </c>
      <c r="E93" s="10" t="s">
        <v>55</v>
      </c>
      <c r="F93" s="10" t="s">
        <v>55</v>
      </c>
      <c r="G93" s="10" t="s">
        <v>55</v>
      </c>
      <c r="H93" s="10">
        <v>0</v>
      </c>
      <c r="I93" s="10" t="s">
        <v>55</v>
      </c>
      <c r="J93" s="10" t="s">
        <v>55</v>
      </c>
      <c r="K93" s="10" t="s">
        <v>55</v>
      </c>
    </row>
    <row r="94" spans="1:11" ht="24.95" customHeight="1" x14ac:dyDescent="0.15">
      <c r="A94" s="7" t="s">
        <v>272</v>
      </c>
      <c r="B94" s="6" t="s">
        <v>273</v>
      </c>
      <c r="C94" s="6" t="s">
        <v>274</v>
      </c>
      <c r="D94" s="6"/>
      <c r="E94" s="10">
        <v>537710599.41999996</v>
      </c>
      <c r="F94" s="10">
        <v>195444252.77000001</v>
      </c>
      <c r="G94" s="10">
        <v>150788818</v>
      </c>
      <c r="H94" s="10">
        <v>191477528.65000001</v>
      </c>
      <c r="I94" s="10">
        <v>255151486.40000001</v>
      </c>
      <c r="J94" s="10">
        <v>255151486.40000001</v>
      </c>
      <c r="K94" s="10">
        <v>0</v>
      </c>
    </row>
    <row r="95" spans="1:11" ht="38.1" customHeight="1" x14ac:dyDescent="0.15">
      <c r="A95" s="7" t="s">
        <v>275</v>
      </c>
      <c r="B95" s="6" t="s">
        <v>276</v>
      </c>
      <c r="C95" s="6" t="s">
        <v>274</v>
      </c>
      <c r="D95" s="6"/>
      <c r="E95" s="10">
        <v>381750923.67000002</v>
      </c>
      <c r="F95" s="10">
        <v>141540196.58000001</v>
      </c>
      <c r="G95" s="10">
        <v>88342923.370000005</v>
      </c>
      <c r="H95" s="10">
        <v>151867803.72</v>
      </c>
      <c r="I95" s="10">
        <v>184731036.55000001</v>
      </c>
      <c r="J95" s="10">
        <v>184731036.55000001</v>
      </c>
      <c r="K95" s="10">
        <v>0</v>
      </c>
    </row>
    <row r="96" spans="1:11" ht="38.1" customHeight="1" x14ac:dyDescent="0.15">
      <c r="A96" s="7" t="s">
        <v>277</v>
      </c>
      <c r="B96" s="6" t="s">
        <v>278</v>
      </c>
      <c r="C96" s="6" t="s">
        <v>274</v>
      </c>
      <c r="D96" s="6" t="s">
        <v>279</v>
      </c>
      <c r="E96" s="10">
        <v>5129847.54</v>
      </c>
      <c r="F96" s="10">
        <v>389206.84</v>
      </c>
      <c r="G96" s="10" t="s">
        <v>55</v>
      </c>
      <c r="H96" s="10">
        <v>4740640.7</v>
      </c>
      <c r="I96" s="10">
        <v>5591511.5</v>
      </c>
      <c r="J96" s="10">
        <v>5591511.5</v>
      </c>
      <c r="K96" s="10">
        <v>0</v>
      </c>
    </row>
    <row r="97" spans="1:11" ht="24.95" customHeight="1" x14ac:dyDescent="0.15">
      <c r="A97" s="7" t="s">
        <v>148</v>
      </c>
      <c r="B97" s="6" t="s">
        <v>280</v>
      </c>
      <c r="C97" s="6" t="s">
        <v>274</v>
      </c>
      <c r="D97" s="6" t="s">
        <v>150</v>
      </c>
      <c r="E97" s="10">
        <v>10150675.460000001</v>
      </c>
      <c r="F97" s="10" t="s">
        <v>55</v>
      </c>
      <c r="G97" s="10">
        <v>10150675.460000001</v>
      </c>
      <c r="H97" s="10">
        <v>0</v>
      </c>
      <c r="I97" s="10">
        <v>0</v>
      </c>
      <c r="J97" s="10">
        <v>0</v>
      </c>
      <c r="K97" s="10">
        <v>0</v>
      </c>
    </row>
    <row r="98" spans="1:11" ht="50.1" customHeight="1" x14ac:dyDescent="0.15">
      <c r="A98" s="7" t="s">
        <v>281</v>
      </c>
      <c r="B98" s="6" t="s">
        <v>282</v>
      </c>
      <c r="C98" s="6" t="s">
        <v>274</v>
      </c>
      <c r="D98" s="6" t="s">
        <v>283</v>
      </c>
      <c r="E98" s="10">
        <v>20164355.52</v>
      </c>
      <c r="F98" s="10">
        <v>6895725.7699999996</v>
      </c>
      <c r="G98" s="10" t="s">
        <v>55</v>
      </c>
      <c r="H98" s="10">
        <v>13268629.75</v>
      </c>
      <c r="I98" s="10">
        <v>17581162.219999999</v>
      </c>
      <c r="J98" s="10">
        <v>17581162.219999999</v>
      </c>
      <c r="K98" s="10">
        <v>0</v>
      </c>
    </row>
    <row r="99" spans="1:11" ht="24.95" customHeight="1" x14ac:dyDescent="0.15">
      <c r="A99" s="7" t="s">
        <v>284</v>
      </c>
      <c r="B99" s="6" t="s">
        <v>285</v>
      </c>
      <c r="C99" s="6" t="s">
        <v>274</v>
      </c>
      <c r="D99" s="6" t="s">
        <v>286</v>
      </c>
      <c r="E99" s="10">
        <v>784000</v>
      </c>
      <c r="F99" s="10" t="s">
        <v>55</v>
      </c>
      <c r="G99" s="10" t="s">
        <v>55</v>
      </c>
      <c r="H99" s="10">
        <v>784000</v>
      </c>
      <c r="I99" s="10">
        <v>784000</v>
      </c>
      <c r="J99" s="10">
        <v>784000</v>
      </c>
      <c r="K99" s="10">
        <v>0</v>
      </c>
    </row>
    <row r="100" spans="1:11" ht="24.95" customHeight="1" x14ac:dyDescent="0.15">
      <c r="A100" s="7" t="s">
        <v>287</v>
      </c>
      <c r="B100" s="6" t="s">
        <v>288</v>
      </c>
      <c r="C100" s="6" t="s">
        <v>274</v>
      </c>
      <c r="D100" s="6" t="s">
        <v>264</v>
      </c>
      <c r="E100" s="10">
        <v>134508770.81</v>
      </c>
      <c r="F100" s="10">
        <v>107680623.54000001</v>
      </c>
      <c r="G100" s="10">
        <v>9598000</v>
      </c>
      <c r="H100" s="10">
        <v>17230147.27</v>
      </c>
      <c r="I100" s="10">
        <v>122460912.59999999</v>
      </c>
      <c r="J100" s="10">
        <v>122460912.59999999</v>
      </c>
      <c r="K100" s="10">
        <v>0</v>
      </c>
    </row>
    <row r="101" spans="1:11" ht="24.95" customHeight="1" x14ac:dyDescent="0.15">
      <c r="A101" s="7" t="s">
        <v>289</v>
      </c>
      <c r="B101" s="6" t="s">
        <v>290</v>
      </c>
      <c r="C101" s="6" t="s">
        <v>274</v>
      </c>
      <c r="D101" s="6" t="s">
        <v>153</v>
      </c>
      <c r="E101" s="10">
        <v>210534241.97</v>
      </c>
      <c r="F101" s="10">
        <v>26097108.059999999</v>
      </c>
      <c r="G101" s="10">
        <v>68594247.909999996</v>
      </c>
      <c r="H101" s="10">
        <v>115842886</v>
      </c>
      <c r="I101" s="10">
        <v>38134417.859999999</v>
      </c>
      <c r="J101" s="10">
        <v>38134417.859999999</v>
      </c>
      <c r="K101" s="10">
        <v>0</v>
      </c>
    </row>
    <row r="102" spans="1:11" ht="24.95" customHeight="1" x14ac:dyDescent="0.15">
      <c r="A102" s="7" t="s">
        <v>291</v>
      </c>
      <c r="B102" s="6" t="s">
        <v>292</v>
      </c>
      <c r="C102" s="6" t="s">
        <v>274</v>
      </c>
      <c r="D102" s="6" t="s">
        <v>293</v>
      </c>
      <c r="E102" s="10">
        <v>479032.37</v>
      </c>
      <c r="F102" s="10">
        <v>477532.37</v>
      </c>
      <c r="G102" s="10" t="s">
        <v>55</v>
      </c>
      <c r="H102" s="10">
        <v>1500</v>
      </c>
      <c r="I102" s="10">
        <v>179032.37</v>
      </c>
      <c r="J102" s="10">
        <v>179032.37</v>
      </c>
      <c r="K102" s="10">
        <v>0</v>
      </c>
    </row>
    <row r="103" spans="1:11" ht="38.1" customHeight="1" x14ac:dyDescent="0.15">
      <c r="A103" s="7" t="s">
        <v>294</v>
      </c>
      <c r="B103" s="6" t="s">
        <v>295</v>
      </c>
      <c r="C103" s="6" t="s">
        <v>274</v>
      </c>
      <c r="D103" s="6"/>
      <c r="E103" s="10">
        <v>155953675.75</v>
      </c>
      <c r="F103" s="10">
        <v>53904056.189999998</v>
      </c>
      <c r="G103" s="10">
        <v>62445894.630000003</v>
      </c>
      <c r="H103" s="10">
        <v>39603724.93</v>
      </c>
      <c r="I103" s="10">
        <v>70414449.849999994</v>
      </c>
      <c r="J103" s="10">
        <v>70414449.849999994</v>
      </c>
      <c r="K103" s="10">
        <v>0</v>
      </c>
    </row>
    <row r="104" spans="1:11" ht="38.1" customHeight="1" x14ac:dyDescent="0.15">
      <c r="A104" s="7" t="s">
        <v>296</v>
      </c>
      <c r="B104" s="6" t="s">
        <v>297</v>
      </c>
      <c r="C104" s="6" t="s">
        <v>274</v>
      </c>
      <c r="D104" s="6" t="s">
        <v>298</v>
      </c>
      <c r="E104" s="10">
        <v>60112832.020000003</v>
      </c>
      <c r="F104" s="10">
        <v>15348510.84</v>
      </c>
      <c r="G104" s="10">
        <v>13158881</v>
      </c>
      <c r="H104" s="10">
        <v>31605440.18</v>
      </c>
      <c r="I104" s="10">
        <v>42131934.829999998</v>
      </c>
      <c r="J104" s="10">
        <v>42131934.829999998</v>
      </c>
      <c r="K104" s="10">
        <v>0</v>
      </c>
    </row>
    <row r="105" spans="1:11" ht="24.95" customHeight="1" x14ac:dyDescent="0.15">
      <c r="A105" s="7" t="s">
        <v>299</v>
      </c>
      <c r="B105" s="6" t="s">
        <v>300</v>
      </c>
      <c r="C105" s="6" t="s">
        <v>274</v>
      </c>
      <c r="D105" s="6" t="s">
        <v>179</v>
      </c>
      <c r="E105" s="10" t="s">
        <v>55</v>
      </c>
      <c r="F105" s="10" t="s">
        <v>55</v>
      </c>
      <c r="G105" s="10" t="s">
        <v>55</v>
      </c>
      <c r="H105" s="10">
        <v>0</v>
      </c>
      <c r="I105" s="10" t="s">
        <v>55</v>
      </c>
      <c r="J105" s="10" t="s">
        <v>55</v>
      </c>
      <c r="K105" s="10" t="s">
        <v>55</v>
      </c>
    </row>
    <row r="106" spans="1:11" ht="24.95" customHeight="1" x14ac:dyDescent="0.15">
      <c r="A106" s="7" t="s">
        <v>301</v>
      </c>
      <c r="B106" s="6" t="s">
        <v>302</v>
      </c>
      <c r="C106" s="6" t="s">
        <v>274</v>
      </c>
      <c r="D106" s="6" t="s">
        <v>303</v>
      </c>
      <c r="E106" s="10" t="s">
        <v>55</v>
      </c>
      <c r="F106" s="10" t="s">
        <v>55</v>
      </c>
      <c r="G106" s="10" t="s">
        <v>55</v>
      </c>
      <c r="H106" s="10">
        <v>0</v>
      </c>
      <c r="I106" s="10" t="s">
        <v>55</v>
      </c>
      <c r="J106" s="10" t="s">
        <v>55</v>
      </c>
      <c r="K106" s="10" t="s">
        <v>55</v>
      </c>
    </row>
    <row r="107" spans="1:11" ht="50.1" customHeight="1" x14ac:dyDescent="0.15">
      <c r="A107" s="7" t="s">
        <v>304</v>
      </c>
      <c r="B107" s="6" t="s">
        <v>305</v>
      </c>
      <c r="C107" s="6" t="s">
        <v>274</v>
      </c>
      <c r="D107" s="6" t="s">
        <v>306</v>
      </c>
      <c r="E107" s="10" t="s">
        <v>55</v>
      </c>
      <c r="F107" s="10" t="s">
        <v>55</v>
      </c>
      <c r="G107" s="10" t="s">
        <v>55</v>
      </c>
      <c r="H107" s="10">
        <v>0</v>
      </c>
      <c r="I107" s="10" t="s">
        <v>55</v>
      </c>
      <c r="J107" s="10" t="s">
        <v>55</v>
      </c>
      <c r="K107" s="10" t="s">
        <v>55</v>
      </c>
    </row>
    <row r="108" spans="1:11" ht="24.95" customHeight="1" x14ac:dyDescent="0.15">
      <c r="A108" s="7" t="s">
        <v>307</v>
      </c>
      <c r="B108" s="6" t="s">
        <v>308</v>
      </c>
      <c r="C108" s="6" t="s">
        <v>274</v>
      </c>
      <c r="D108" s="6" t="s">
        <v>309</v>
      </c>
      <c r="E108" s="10" t="s">
        <v>55</v>
      </c>
      <c r="F108" s="10" t="s">
        <v>55</v>
      </c>
      <c r="G108" s="10" t="s">
        <v>55</v>
      </c>
      <c r="H108" s="10">
        <v>0</v>
      </c>
      <c r="I108" s="10" t="s">
        <v>55</v>
      </c>
      <c r="J108" s="10" t="s">
        <v>55</v>
      </c>
      <c r="K108" s="10" t="s">
        <v>55</v>
      </c>
    </row>
    <row r="109" spans="1:11" ht="24.95" customHeight="1" x14ac:dyDescent="0.15">
      <c r="A109" s="7" t="s">
        <v>310</v>
      </c>
      <c r="B109" s="6" t="s">
        <v>311</v>
      </c>
      <c r="C109" s="6" t="s">
        <v>274</v>
      </c>
      <c r="D109" s="6" t="s">
        <v>312</v>
      </c>
      <c r="E109" s="10">
        <v>2343521.27</v>
      </c>
      <c r="F109" s="10">
        <v>2341921.29</v>
      </c>
      <c r="G109" s="10" t="s">
        <v>55</v>
      </c>
      <c r="H109" s="10">
        <v>1599.98</v>
      </c>
      <c r="I109" s="10">
        <v>1812083.39</v>
      </c>
      <c r="J109" s="10">
        <v>1812083.39</v>
      </c>
      <c r="K109" s="10">
        <v>0</v>
      </c>
    </row>
    <row r="110" spans="1:11" ht="24.95" customHeight="1" x14ac:dyDescent="0.15">
      <c r="A110" s="7" t="s">
        <v>313</v>
      </c>
      <c r="B110" s="6" t="s">
        <v>314</v>
      </c>
      <c r="C110" s="6" t="s">
        <v>274</v>
      </c>
      <c r="D110" s="6" t="s">
        <v>271</v>
      </c>
      <c r="E110" s="10">
        <v>14782321.9</v>
      </c>
      <c r="F110" s="10">
        <v>11282321.9</v>
      </c>
      <c r="G110" s="10" t="s">
        <v>55</v>
      </c>
      <c r="H110" s="10">
        <v>3500000</v>
      </c>
      <c r="I110" s="10">
        <v>10239248.779999999</v>
      </c>
      <c r="J110" s="10">
        <v>10239248.779999999</v>
      </c>
      <c r="K110" s="10">
        <v>0</v>
      </c>
    </row>
    <row r="111" spans="1:11" ht="24.95" customHeight="1" x14ac:dyDescent="0.15">
      <c r="A111" s="7" t="s">
        <v>315</v>
      </c>
      <c r="B111" s="6" t="s">
        <v>316</v>
      </c>
      <c r="C111" s="6" t="s">
        <v>274</v>
      </c>
      <c r="D111" s="6" t="s">
        <v>317</v>
      </c>
      <c r="E111" s="10">
        <v>5577553.0800000001</v>
      </c>
      <c r="F111" s="10">
        <v>651754.93999999994</v>
      </c>
      <c r="G111" s="10">
        <v>4925798.1399999997</v>
      </c>
      <c r="H111" s="10">
        <v>0</v>
      </c>
      <c r="I111" s="10">
        <v>651754.93999999994</v>
      </c>
      <c r="J111" s="10">
        <v>651754.93999999994</v>
      </c>
      <c r="K111" s="10">
        <v>0</v>
      </c>
    </row>
    <row r="112" spans="1:11" ht="24.95" customHeight="1" x14ac:dyDescent="0.15">
      <c r="A112" s="7" t="s">
        <v>318</v>
      </c>
      <c r="B112" s="6" t="s">
        <v>319</v>
      </c>
      <c r="C112" s="6" t="s">
        <v>274</v>
      </c>
      <c r="D112" s="6" t="s">
        <v>320</v>
      </c>
      <c r="E112" s="10">
        <v>71570261.299999997</v>
      </c>
      <c r="F112" s="10">
        <v>23775256.02</v>
      </c>
      <c r="G112" s="10">
        <v>43298320.509999998</v>
      </c>
      <c r="H112" s="10">
        <v>4496684.7699999996</v>
      </c>
      <c r="I112" s="10">
        <v>15075136.710000001</v>
      </c>
      <c r="J112" s="10">
        <v>15075136.710000001</v>
      </c>
      <c r="K112" s="10">
        <v>0</v>
      </c>
    </row>
    <row r="113" spans="1:11" ht="50.1" customHeight="1" x14ac:dyDescent="0.15">
      <c r="A113" s="7" t="s">
        <v>321</v>
      </c>
      <c r="B113" s="6" t="s">
        <v>322</v>
      </c>
      <c r="C113" s="6" t="s">
        <v>274</v>
      </c>
      <c r="D113" s="6" t="s">
        <v>268</v>
      </c>
      <c r="E113" s="10">
        <v>575514.98</v>
      </c>
      <c r="F113" s="10" t="s">
        <v>55</v>
      </c>
      <c r="G113" s="10">
        <v>575514.98</v>
      </c>
      <c r="H113" s="10">
        <v>0</v>
      </c>
      <c r="I113" s="10">
        <v>0</v>
      </c>
      <c r="J113" s="10">
        <v>0</v>
      </c>
      <c r="K113" s="10">
        <v>0</v>
      </c>
    </row>
    <row r="114" spans="1:11" ht="63" customHeight="1" x14ac:dyDescent="0.15">
      <c r="A114" s="7" t="s">
        <v>323</v>
      </c>
      <c r="B114" s="6" t="s">
        <v>324</v>
      </c>
      <c r="C114" s="6" t="s">
        <v>274</v>
      </c>
      <c r="D114" s="6" t="s">
        <v>325</v>
      </c>
      <c r="E114" s="10">
        <v>991671.2</v>
      </c>
      <c r="F114" s="10">
        <v>504291.2</v>
      </c>
      <c r="G114" s="10">
        <v>487380</v>
      </c>
      <c r="H114" s="10">
        <v>0</v>
      </c>
      <c r="I114" s="10">
        <v>504291.2</v>
      </c>
      <c r="J114" s="10">
        <v>504291.2</v>
      </c>
      <c r="K114" s="10">
        <v>0</v>
      </c>
    </row>
    <row r="115" spans="1:11" ht="75" customHeight="1" x14ac:dyDescent="0.15">
      <c r="A115" s="7" t="s">
        <v>326</v>
      </c>
      <c r="B115" s="6" t="s">
        <v>327</v>
      </c>
      <c r="C115" s="6" t="s">
        <v>274</v>
      </c>
      <c r="D115" s="6" t="s">
        <v>328</v>
      </c>
      <c r="E115" s="10" t="s">
        <v>55</v>
      </c>
      <c r="F115" s="10" t="s">
        <v>55</v>
      </c>
      <c r="G115" s="10" t="s">
        <v>55</v>
      </c>
      <c r="H115" s="10">
        <v>0</v>
      </c>
      <c r="I115" s="10" t="s">
        <v>55</v>
      </c>
      <c r="J115" s="10" t="s">
        <v>55</v>
      </c>
      <c r="K115" s="10" t="s">
        <v>55</v>
      </c>
    </row>
    <row r="116" spans="1:11" ht="87.95" customHeight="1" x14ac:dyDescent="0.15">
      <c r="A116" s="7" t="s">
        <v>329</v>
      </c>
      <c r="B116" s="6" t="s">
        <v>330</v>
      </c>
      <c r="C116" s="6" t="s">
        <v>331</v>
      </c>
      <c r="D116" s="6"/>
      <c r="E116" s="10" t="s">
        <v>55</v>
      </c>
      <c r="F116" s="10" t="s">
        <v>55</v>
      </c>
      <c r="G116" s="10" t="s">
        <v>55</v>
      </c>
      <c r="H116" s="10">
        <v>0</v>
      </c>
      <c r="I116" s="10" t="s">
        <v>55</v>
      </c>
      <c r="J116" s="10" t="s">
        <v>55</v>
      </c>
      <c r="K116" s="10" t="s">
        <v>55</v>
      </c>
    </row>
    <row r="117" spans="1:11" ht="24.95" customHeight="1" x14ac:dyDescent="0.15">
      <c r="A117" s="7" t="s">
        <v>332</v>
      </c>
      <c r="B117" s="6" t="s">
        <v>333</v>
      </c>
      <c r="C117" s="6" t="s">
        <v>334</v>
      </c>
      <c r="D117" s="6" t="s">
        <v>283</v>
      </c>
      <c r="E117" s="10">
        <v>60773766.549999997</v>
      </c>
      <c r="F117" s="10">
        <v>35796706.380000003</v>
      </c>
      <c r="G117" s="10" t="s">
        <v>55</v>
      </c>
      <c r="H117" s="10">
        <v>24977060.170000002</v>
      </c>
      <c r="I117" s="10">
        <v>67482579.379999995</v>
      </c>
      <c r="J117" s="10">
        <v>67482579.379999995</v>
      </c>
      <c r="K117" s="10">
        <v>0</v>
      </c>
    </row>
    <row r="118" spans="1:11" ht="50.1" customHeight="1" x14ac:dyDescent="0.15">
      <c r="A118" s="7" t="s">
        <v>335</v>
      </c>
      <c r="B118" s="6" t="s">
        <v>336</v>
      </c>
      <c r="C118" s="6" t="s">
        <v>337</v>
      </c>
      <c r="D118" s="6"/>
      <c r="E118" s="10" t="s">
        <v>55</v>
      </c>
      <c r="F118" s="10" t="s">
        <v>55</v>
      </c>
      <c r="G118" s="10" t="s">
        <v>55</v>
      </c>
      <c r="H118" s="10">
        <v>0</v>
      </c>
      <c r="I118" s="10" t="s">
        <v>55</v>
      </c>
      <c r="J118" s="10" t="s">
        <v>55</v>
      </c>
      <c r="K118" s="10" t="s">
        <v>55</v>
      </c>
    </row>
    <row r="119" spans="1:11" ht="63" customHeight="1" x14ac:dyDescent="0.15">
      <c r="A119" s="7" t="s">
        <v>338</v>
      </c>
      <c r="B119" s="6" t="s">
        <v>339</v>
      </c>
      <c r="C119" s="6" t="s">
        <v>340</v>
      </c>
      <c r="D119" s="6"/>
      <c r="E119" s="10" t="s">
        <v>55</v>
      </c>
      <c r="F119" s="10" t="s">
        <v>55</v>
      </c>
      <c r="G119" s="10" t="s">
        <v>55</v>
      </c>
      <c r="H119" s="10">
        <v>0</v>
      </c>
      <c r="I119" s="10" t="s">
        <v>55</v>
      </c>
      <c r="J119" s="10" t="s">
        <v>55</v>
      </c>
      <c r="K119" s="10" t="s">
        <v>55</v>
      </c>
    </row>
    <row r="120" spans="1:11" ht="50.1" customHeight="1" x14ac:dyDescent="0.15">
      <c r="A120" s="7" t="s">
        <v>341</v>
      </c>
      <c r="B120" s="6" t="s">
        <v>342</v>
      </c>
      <c r="C120" s="6" t="s">
        <v>343</v>
      </c>
      <c r="D120" s="6"/>
      <c r="E120" s="10" t="s">
        <v>55</v>
      </c>
      <c r="F120" s="10" t="s">
        <v>55</v>
      </c>
      <c r="G120" s="10" t="s">
        <v>55</v>
      </c>
      <c r="H120" s="10">
        <v>0</v>
      </c>
      <c r="I120" s="10" t="s">
        <v>55</v>
      </c>
      <c r="J120" s="10" t="s">
        <v>55</v>
      </c>
      <c r="K120" s="10" t="s">
        <v>55</v>
      </c>
    </row>
    <row r="121" spans="1:11" ht="24.95" customHeight="1" x14ac:dyDescent="0.15">
      <c r="A121" s="7" t="s">
        <v>344</v>
      </c>
      <c r="B121" s="6" t="s">
        <v>345</v>
      </c>
      <c r="C121" s="6" t="s">
        <v>346</v>
      </c>
      <c r="D121" s="6"/>
      <c r="E121" s="10">
        <v>-1750000</v>
      </c>
      <c r="F121" s="10" t="s">
        <v>55</v>
      </c>
      <c r="G121" s="10" t="s">
        <v>55</v>
      </c>
      <c r="H121" s="10">
        <v>-1750000</v>
      </c>
      <c r="I121" s="10">
        <v>-1750000</v>
      </c>
      <c r="J121" s="10">
        <v>-1750000</v>
      </c>
      <c r="K121" s="10">
        <v>0</v>
      </c>
    </row>
    <row r="122" spans="1:11" ht="38.1" customHeight="1" x14ac:dyDescent="0.15">
      <c r="A122" s="7" t="s">
        <v>347</v>
      </c>
      <c r="B122" s="6" t="s">
        <v>348</v>
      </c>
      <c r="C122" s="6"/>
      <c r="D122" s="6"/>
      <c r="E122" s="10" t="s">
        <v>55</v>
      </c>
      <c r="F122" s="10" t="s">
        <v>55</v>
      </c>
      <c r="G122" s="10" t="s">
        <v>55</v>
      </c>
      <c r="H122" s="10">
        <v>0</v>
      </c>
      <c r="I122" s="10" t="s">
        <v>55</v>
      </c>
      <c r="J122" s="10" t="s">
        <v>55</v>
      </c>
      <c r="K122" s="10" t="s">
        <v>55</v>
      </c>
    </row>
    <row r="123" spans="1:11" ht="24.95" customHeight="1" x14ac:dyDescent="0.15">
      <c r="A123" s="7" t="s">
        <v>349</v>
      </c>
      <c r="B123" s="6" t="s">
        <v>350</v>
      </c>
      <c r="C123" s="6"/>
      <c r="D123" s="6"/>
      <c r="E123" s="10">
        <v>-1750000</v>
      </c>
      <c r="F123" s="10" t="s">
        <v>55</v>
      </c>
      <c r="G123" s="10" t="s">
        <v>55</v>
      </c>
      <c r="H123" s="10">
        <v>-1750000</v>
      </c>
      <c r="I123" s="10">
        <v>-1750000</v>
      </c>
      <c r="J123" s="10">
        <v>-1750000</v>
      </c>
      <c r="K123" s="10">
        <v>0</v>
      </c>
    </row>
    <row r="124" spans="1:11" ht="24.95" customHeight="1" x14ac:dyDescent="0.15">
      <c r="A124" s="7" t="s">
        <v>351</v>
      </c>
      <c r="B124" s="6" t="s">
        <v>352</v>
      </c>
      <c r="C124" s="6"/>
      <c r="D124" s="6"/>
      <c r="E124" s="10" t="s">
        <v>55</v>
      </c>
      <c r="F124" s="10" t="s">
        <v>55</v>
      </c>
      <c r="G124" s="10" t="s">
        <v>55</v>
      </c>
      <c r="H124" s="10">
        <v>0</v>
      </c>
      <c r="I124" s="10" t="s">
        <v>55</v>
      </c>
      <c r="J124" s="10" t="s">
        <v>55</v>
      </c>
      <c r="K124" s="10" t="s">
        <v>55</v>
      </c>
    </row>
    <row r="125" spans="1:11" ht="24.95" customHeight="1" x14ac:dyDescent="0.15">
      <c r="A125" s="7" t="s">
        <v>353</v>
      </c>
      <c r="B125" s="6" t="s">
        <v>354</v>
      </c>
      <c r="C125" s="6" t="s">
        <v>54</v>
      </c>
      <c r="D125" s="6"/>
      <c r="E125" s="10">
        <v>45753128.009999998</v>
      </c>
      <c r="F125" s="10" t="s">
        <v>55</v>
      </c>
      <c r="G125" s="10">
        <v>45753128.009999998</v>
      </c>
      <c r="H125" s="10">
        <v>0</v>
      </c>
      <c r="I125" s="10">
        <v>0</v>
      </c>
      <c r="J125" s="10">
        <v>0</v>
      </c>
      <c r="K125" s="10">
        <v>0</v>
      </c>
    </row>
    <row r="126" spans="1:11" ht="38.1" customHeight="1" x14ac:dyDescent="0.15">
      <c r="A126" s="7" t="s">
        <v>355</v>
      </c>
      <c r="B126" s="6" t="s">
        <v>356</v>
      </c>
      <c r="C126" s="6" t="s">
        <v>357</v>
      </c>
      <c r="D126" s="6"/>
      <c r="E126" s="10">
        <v>45753128.009999998</v>
      </c>
      <c r="F126" s="10" t="s">
        <v>55</v>
      </c>
      <c r="G126" s="10">
        <v>45753128.009999998</v>
      </c>
      <c r="H126" s="10">
        <v>0</v>
      </c>
      <c r="I126" s="10">
        <v>0</v>
      </c>
      <c r="J126" s="10">
        <v>0</v>
      </c>
      <c r="K126" s="10">
        <v>0</v>
      </c>
    </row>
    <row r="127" spans="1:11" ht="24.95" customHeight="1" x14ac:dyDescent="0.15">
      <c r="A127" s="7" t="s">
        <v>358</v>
      </c>
      <c r="B127" s="6" t="s">
        <v>359</v>
      </c>
      <c r="C127" s="6" t="s">
        <v>357</v>
      </c>
      <c r="D127" s="6"/>
      <c r="E127" s="10" t="s">
        <v>55</v>
      </c>
      <c r="F127" s="10" t="s">
        <v>55</v>
      </c>
      <c r="G127" s="10" t="s">
        <v>55</v>
      </c>
      <c r="H127" s="10">
        <v>0</v>
      </c>
      <c r="I127" s="10" t="s">
        <v>55</v>
      </c>
      <c r="J127" s="10" t="s">
        <v>55</v>
      </c>
      <c r="K127" s="10" t="s">
        <v>55</v>
      </c>
    </row>
  </sheetData>
  <sheetProtection password="A213" sheet="1" objects="1" scenarios="1"/>
  <mergeCells count="6">
    <mergeCell ref="A2:K2"/>
    <mergeCell ref="A4:A5"/>
    <mergeCell ref="B4:B5"/>
    <mergeCell ref="C4:C5"/>
    <mergeCell ref="D4:D5"/>
    <mergeCell ref="E4:K4"/>
  </mergeCells>
  <phoneticPr fontId="0" type="noConversion"/>
  <pageMargins left="0.4" right="0.4" top="0.4" bottom="0.4" header="0.1" footer="0.1"/>
  <pageSetup paperSize="9" scale="60" fitToHeight="0" orientation="landscape" r:id="rId1"/>
  <headerFooter>
    <oddHeader>&amp;R&amp;R&amp;"Verdana,полужирный" &amp;12 &amp;K00-00923850.LAI.283903</oddHeader>
    <oddFooter>&amp;L&amp;L&amp;"Verdana,Полужирный"&amp;K000000&amp;L&amp;"Verdana,Полужирный"&amp;K00-014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0"/>
  <sheetViews>
    <sheetView workbookViewId="0"/>
  </sheetViews>
  <sheetFormatPr defaultRowHeight="10.5" x14ac:dyDescent="0.15"/>
  <cols>
    <col min="1" max="1" width="9.5703125" customWidth="1"/>
    <col min="2" max="2" width="57.28515625" customWidth="1"/>
    <col min="3" max="5" width="9.5703125" customWidth="1"/>
    <col min="6" max="6" width="19.140625" customWidth="1"/>
    <col min="7" max="10" width="17.140625" customWidth="1"/>
  </cols>
  <sheetData>
    <row r="1" spans="1:10" ht="15" customHeight="1" x14ac:dyDescent="0.15"/>
    <row r="2" spans="1:10" ht="24.95" customHeight="1" x14ac:dyDescent="0.15">
      <c r="A2" s="14" t="s">
        <v>366</v>
      </c>
      <c r="B2" s="14"/>
      <c r="C2" s="14"/>
      <c r="D2" s="14"/>
      <c r="E2" s="14"/>
      <c r="F2" s="14"/>
      <c r="G2" s="14"/>
      <c r="H2" s="14"/>
      <c r="I2" s="14"/>
      <c r="J2" s="14"/>
    </row>
    <row r="3" spans="1:10" ht="15" customHeight="1" x14ac:dyDescent="0.15"/>
    <row r="4" spans="1:10" ht="24.95" customHeight="1" x14ac:dyDescent="0.15">
      <c r="A4" s="19" t="s">
        <v>367</v>
      </c>
      <c r="B4" s="19" t="s">
        <v>43</v>
      </c>
      <c r="C4" s="19" t="s">
        <v>44</v>
      </c>
      <c r="D4" s="19" t="s">
        <v>368</v>
      </c>
      <c r="E4" s="19" t="s">
        <v>45</v>
      </c>
      <c r="F4" s="19" t="s">
        <v>369</v>
      </c>
      <c r="G4" s="19" t="s">
        <v>47</v>
      </c>
      <c r="H4" s="19"/>
      <c r="I4" s="19"/>
      <c r="J4" s="19"/>
    </row>
    <row r="5" spans="1:10" ht="50.1" customHeight="1" x14ac:dyDescent="0.15">
      <c r="A5" s="19"/>
      <c r="B5" s="19"/>
      <c r="C5" s="19"/>
      <c r="D5" s="19"/>
      <c r="E5" s="19"/>
      <c r="F5" s="19"/>
      <c r="G5" s="6" t="s">
        <v>370</v>
      </c>
      <c r="H5" s="6" t="s">
        <v>371</v>
      </c>
      <c r="I5" s="6" t="s">
        <v>372</v>
      </c>
      <c r="J5" s="6" t="s">
        <v>51</v>
      </c>
    </row>
    <row r="6" spans="1:10" ht="20.100000000000001" customHeight="1" x14ac:dyDescent="0.15">
      <c r="A6" s="6">
        <v>1</v>
      </c>
      <c r="B6" s="6">
        <v>2</v>
      </c>
      <c r="C6" s="6">
        <v>3</v>
      </c>
      <c r="D6" s="6">
        <v>4</v>
      </c>
      <c r="E6" s="6">
        <v>5</v>
      </c>
      <c r="F6" s="6">
        <v>6</v>
      </c>
      <c r="G6" s="6">
        <v>7</v>
      </c>
      <c r="H6" s="6">
        <v>8</v>
      </c>
      <c r="I6" s="6">
        <v>9</v>
      </c>
      <c r="J6" s="6">
        <v>10</v>
      </c>
    </row>
    <row r="7" spans="1:10" x14ac:dyDescent="0.15">
      <c r="A7" s="6" t="s">
        <v>373</v>
      </c>
      <c r="B7" s="7" t="s">
        <v>374</v>
      </c>
      <c r="C7" s="6" t="s">
        <v>375</v>
      </c>
      <c r="D7" s="6" t="s">
        <v>55</v>
      </c>
      <c r="E7" s="6"/>
      <c r="F7" s="6"/>
      <c r="G7" s="10">
        <f>G8+G9+G11+G12+G15+G16+G18+G19+G20+G22+G23+G25+G26</f>
        <v>598484365.97000003</v>
      </c>
      <c r="H7" s="10">
        <f>H8+H9+H11+H12+H15+H16+H18+H19+H20+H22+H23+H25+H26</f>
        <v>322634065.77999997</v>
      </c>
      <c r="I7" s="10">
        <f>I8+I9+I11+I12+I15+I16+I18+I19+I20+I22+I23+I25+I26</f>
        <v>322634065.77999997</v>
      </c>
      <c r="J7" s="10" t="s">
        <v>376</v>
      </c>
    </row>
    <row r="8" spans="1:10" ht="42" x14ac:dyDescent="0.15">
      <c r="A8" s="6" t="s">
        <v>377</v>
      </c>
      <c r="B8" s="7" t="s">
        <v>378</v>
      </c>
      <c r="C8" s="6" t="s">
        <v>379</v>
      </c>
      <c r="D8" s="6" t="s">
        <v>55</v>
      </c>
      <c r="E8" s="6"/>
      <c r="F8" s="6"/>
      <c r="G8" s="10">
        <v>0</v>
      </c>
      <c r="H8" s="10">
        <v>0</v>
      </c>
      <c r="I8" s="10">
        <v>0</v>
      </c>
      <c r="J8" s="10" t="s">
        <v>376</v>
      </c>
    </row>
    <row r="9" spans="1:10" ht="42" x14ac:dyDescent="0.15">
      <c r="A9" s="6" t="s">
        <v>380</v>
      </c>
      <c r="B9" s="7" t="s">
        <v>381</v>
      </c>
      <c r="C9" s="6" t="s">
        <v>382</v>
      </c>
      <c r="D9" s="6" t="s">
        <v>55</v>
      </c>
      <c r="E9" s="6"/>
      <c r="F9" s="6"/>
      <c r="G9" s="10">
        <v>0</v>
      </c>
      <c r="H9" s="10">
        <v>0</v>
      </c>
      <c r="I9" s="10">
        <v>0</v>
      </c>
      <c r="J9" s="10" t="s">
        <v>376</v>
      </c>
    </row>
    <row r="10" spans="1:10" ht="31.5" x14ac:dyDescent="0.15">
      <c r="A10" s="6" t="s">
        <v>383</v>
      </c>
      <c r="B10" s="7" t="s">
        <v>384</v>
      </c>
      <c r="C10" s="6" t="s">
        <v>385</v>
      </c>
      <c r="D10" s="6" t="s">
        <v>55</v>
      </c>
      <c r="E10" s="6"/>
      <c r="F10" s="6"/>
      <c r="G10" s="10">
        <v>95296328.599999994</v>
      </c>
      <c r="H10" s="10">
        <v>784000</v>
      </c>
      <c r="I10" s="10">
        <v>784000</v>
      </c>
      <c r="J10" s="10" t="s">
        <v>376</v>
      </c>
    </row>
    <row r="11" spans="1:10" x14ac:dyDescent="0.15">
      <c r="A11" s="6" t="s">
        <v>386</v>
      </c>
      <c r="B11" s="7" t="s">
        <v>387</v>
      </c>
      <c r="C11" s="6" t="s">
        <v>388</v>
      </c>
      <c r="D11" s="6" t="s">
        <v>55</v>
      </c>
      <c r="E11" s="6"/>
      <c r="F11" s="6"/>
      <c r="G11" s="10">
        <v>0</v>
      </c>
      <c r="H11" s="10">
        <v>0</v>
      </c>
      <c r="I11" s="10">
        <v>0</v>
      </c>
      <c r="J11" s="10" t="s">
        <v>376</v>
      </c>
    </row>
    <row r="12" spans="1:10" x14ac:dyDescent="0.15">
      <c r="A12" s="6" t="s">
        <v>389</v>
      </c>
      <c r="B12" s="7" t="s">
        <v>390</v>
      </c>
      <c r="C12" s="6" t="s">
        <v>391</v>
      </c>
      <c r="D12" s="6" t="s">
        <v>55</v>
      </c>
      <c r="E12" s="6"/>
      <c r="F12" s="6"/>
      <c r="G12" s="10">
        <v>95296328.599999994</v>
      </c>
      <c r="H12" s="10">
        <v>784000</v>
      </c>
      <c r="I12" s="10">
        <v>784000</v>
      </c>
      <c r="J12" s="10" t="s">
        <v>376</v>
      </c>
    </row>
    <row r="13" spans="1:10" ht="42" x14ac:dyDescent="0.15">
      <c r="A13" s="6" t="s">
        <v>392</v>
      </c>
      <c r="B13" s="7" t="s">
        <v>393</v>
      </c>
      <c r="C13" s="6" t="s">
        <v>394</v>
      </c>
      <c r="D13" s="6" t="s">
        <v>55</v>
      </c>
      <c r="E13" s="6"/>
      <c r="F13" s="6"/>
      <c r="G13" s="10">
        <f>G15+G16+G18+G19+G20+G22+G23+G25+G26</f>
        <v>503188037.37</v>
      </c>
      <c r="H13" s="10">
        <f>H15+H16+H18+H19+H20+H22+H23+H25+H26</f>
        <v>321850065.77999997</v>
      </c>
      <c r="I13" s="10">
        <f>I15+I16+I18+I19+I20+I22+I23+I25+I26</f>
        <v>321850065.77999997</v>
      </c>
      <c r="J13" s="10" t="s">
        <v>376</v>
      </c>
    </row>
    <row r="14" spans="1:10" ht="31.5" x14ac:dyDescent="0.15">
      <c r="A14" s="6" t="s">
        <v>395</v>
      </c>
      <c r="B14" s="7" t="s">
        <v>396</v>
      </c>
      <c r="C14" s="6" t="s">
        <v>397</v>
      </c>
      <c r="D14" s="6" t="s">
        <v>55</v>
      </c>
      <c r="E14" s="6"/>
      <c r="F14" s="6"/>
      <c r="G14" s="10">
        <f>G15+G16</f>
        <v>206240959.15000001</v>
      </c>
      <c r="H14" s="10">
        <f>H15+H16</f>
        <v>201397886.03</v>
      </c>
      <c r="I14" s="10">
        <f>I15+I16</f>
        <v>201397886.03</v>
      </c>
      <c r="J14" s="10" t="s">
        <v>376</v>
      </c>
    </row>
    <row r="15" spans="1:10" x14ac:dyDescent="0.15">
      <c r="A15" s="6" t="s">
        <v>398</v>
      </c>
      <c r="B15" s="7" t="s">
        <v>387</v>
      </c>
      <c r="C15" s="6" t="s">
        <v>399</v>
      </c>
      <c r="D15" s="6" t="s">
        <v>55</v>
      </c>
      <c r="E15" s="6"/>
      <c r="F15" s="6"/>
      <c r="G15" s="10">
        <v>0</v>
      </c>
      <c r="H15" s="10">
        <v>0</v>
      </c>
      <c r="I15" s="10">
        <v>0</v>
      </c>
      <c r="J15" s="10" t="s">
        <v>376</v>
      </c>
    </row>
    <row r="16" spans="1:10" x14ac:dyDescent="0.15">
      <c r="A16" s="6" t="s">
        <v>400</v>
      </c>
      <c r="B16" s="7" t="s">
        <v>390</v>
      </c>
      <c r="C16" s="6" t="s">
        <v>401</v>
      </c>
      <c r="D16" s="6" t="s">
        <v>55</v>
      </c>
      <c r="E16" s="6"/>
      <c r="F16" s="6"/>
      <c r="G16" s="10">
        <v>206240959.15000001</v>
      </c>
      <c r="H16" s="10">
        <v>201397886.03</v>
      </c>
      <c r="I16" s="10">
        <v>201397886.03</v>
      </c>
      <c r="J16" s="10" t="s">
        <v>376</v>
      </c>
    </row>
    <row r="17" spans="1:10" ht="31.5" x14ac:dyDescent="0.15">
      <c r="A17" s="6" t="s">
        <v>402</v>
      </c>
      <c r="B17" s="7" t="s">
        <v>403</v>
      </c>
      <c r="C17" s="6" t="s">
        <v>404</v>
      </c>
      <c r="D17" s="6" t="s">
        <v>55</v>
      </c>
      <c r="E17" s="6"/>
      <c r="F17" s="6"/>
      <c r="G17" s="10">
        <f>G18+G19</f>
        <v>129640198</v>
      </c>
      <c r="H17" s="10">
        <f>H18+H19</f>
        <v>0</v>
      </c>
      <c r="I17" s="10">
        <f>I18+I19</f>
        <v>0</v>
      </c>
      <c r="J17" s="10" t="s">
        <v>376</v>
      </c>
    </row>
    <row r="18" spans="1:10" x14ac:dyDescent="0.15">
      <c r="A18" s="6" t="s">
        <v>405</v>
      </c>
      <c r="B18" s="7" t="s">
        <v>387</v>
      </c>
      <c r="C18" s="6" t="s">
        <v>406</v>
      </c>
      <c r="D18" s="6" t="s">
        <v>55</v>
      </c>
      <c r="E18" s="6"/>
      <c r="F18" s="6"/>
      <c r="G18" s="10">
        <v>0</v>
      </c>
      <c r="H18" s="10">
        <v>0</v>
      </c>
      <c r="I18" s="10">
        <v>0</v>
      </c>
      <c r="J18" s="10" t="s">
        <v>376</v>
      </c>
    </row>
    <row r="19" spans="1:10" x14ac:dyDescent="0.15">
      <c r="A19" s="6" t="s">
        <v>407</v>
      </c>
      <c r="B19" s="7" t="s">
        <v>390</v>
      </c>
      <c r="C19" s="6" t="s">
        <v>408</v>
      </c>
      <c r="D19" s="6" t="s">
        <v>55</v>
      </c>
      <c r="E19" s="6"/>
      <c r="F19" s="6"/>
      <c r="G19" s="10">
        <v>129640198</v>
      </c>
      <c r="H19" s="10">
        <v>0</v>
      </c>
      <c r="I19" s="10">
        <v>0</v>
      </c>
      <c r="J19" s="10" t="s">
        <v>376</v>
      </c>
    </row>
    <row r="20" spans="1:10" ht="21" x14ac:dyDescent="0.15">
      <c r="A20" s="6" t="s">
        <v>409</v>
      </c>
      <c r="B20" s="7" t="s">
        <v>410</v>
      </c>
      <c r="C20" s="6" t="s">
        <v>411</v>
      </c>
      <c r="D20" s="6" t="s">
        <v>55</v>
      </c>
      <c r="E20" s="6"/>
      <c r="F20" s="6"/>
      <c r="G20" s="10">
        <v>0</v>
      </c>
      <c r="H20" s="10">
        <v>0</v>
      </c>
      <c r="I20" s="10">
        <v>0</v>
      </c>
      <c r="J20" s="10" t="s">
        <v>376</v>
      </c>
    </row>
    <row r="21" spans="1:10" x14ac:dyDescent="0.15">
      <c r="A21" s="6" t="s">
        <v>412</v>
      </c>
      <c r="B21" s="7" t="s">
        <v>413</v>
      </c>
      <c r="C21" s="6" t="s">
        <v>414</v>
      </c>
      <c r="D21" s="6" t="s">
        <v>55</v>
      </c>
      <c r="E21" s="6"/>
      <c r="F21" s="6"/>
      <c r="G21" s="10">
        <f>G22+G23</f>
        <v>0</v>
      </c>
      <c r="H21" s="10">
        <f>H22+H23</f>
        <v>0</v>
      </c>
      <c r="I21" s="10">
        <f>I22+I23</f>
        <v>0</v>
      </c>
      <c r="J21" s="10" t="s">
        <v>376</v>
      </c>
    </row>
    <row r="22" spans="1:10" x14ac:dyDescent="0.15">
      <c r="A22" s="6" t="s">
        <v>415</v>
      </c>
      <c r="B22" s="7" t="s">
        <v>387</v>
      </c>
      <c r="C22" s="6" t="s">
        <v>416</v>
      </c>
      <c r="D22" s="6" t="s">
        <v>55</v>
      </c>
      <c r="E22" s="6"/>
      <c r="F22" s="6"/>
      <c r="G22" s="10">
        <v>0</v>
      </c>
      <c r="H22" s="10">
        <v>0</v>
      </c>
      <c r="I22" s="10">
        <v>0</v>
      </c>
      <c r="J22" s="10" t="s">
        <v>376</v>
      </c>
    </row>
    <row r="23" spans="1:10" x14ac:dyDescent="0.15">
      <c r="A23" s="6" t="s">
        <v>417</v>
      </c>
      <c r="B23" s="7" t="s">
        <v>390</v>
      </c>
      <c r="C23" s="6" t="s">
        <v>418</v>
      </c>
      <c r="D23" s="6" t="s">
        <v>55</v>
      </c>
      <c r="E23" s="6"/>
      <c r="F23" s="6"/>
      <c r="G23" s="10">
        <v>0</v>
      </c>
      <c r="H23" s="10">
        <v>0</v>
      </c>
      <c r="I23" s="10">
        <v>0</v>
      </c>
      <c r="J23" s="10" t="s">
        <v>376</v>
      </c>
    </row>
    <row r="24" spans="1:10" x14ac:dyDescent="0.15">
      <c r="A24" s="6" t="s">
        <v>419</v>
      </c>
      <c r="B24" s="7" t="s">
        <v>420</v>
      </c>
      <c r="C24" s="6" t="s">
        <v>421</v>
      </c>
      <c r="D24" s="6" t="s">
        <v>55</v>
      </c>
      <c r="E24" s="6"/>
      <c r="F24" s="6"/>
      <c r="G24" s="10">
        <f>G25+G26</f>
        <v>167306880.22</v>
      </c>
      <c r="H24" s="10">
        <f>H25+H26</f>
        <v>120452179.75</v>
      </c>
      <c r="I24" s="10">
        <f>I25+I26</f>
        <v>120452179.75</v>
      </c>
      <c r="J24" s="10" t="s">
        <v>376</v>
      </c>
    </row>
    <row r="25" spans="1:10" x14ac:dyDescent="0.15">
      <c r="A25" s="6" t="s">
        <v>422</v>
      </c>
      <c r="B25" s="7" t="s">
        <v>387</v>
      </c>
      <c r="C25" s="6" t="s">
        <v>423</v>
      </c>
      <c r="D25" s="6" t="s">
        <v>55</v>
      </c>
      <c r="E25" s="6"/>
      <c r="F25" s="6"/>
      <c r="G25" s="10">
        <v>0</v>
      </c>
      <c r="H25" s="10">
        <v>0</v>
      </c>
      <c r="I25" s="10">
        <v>0</v>
      </c>
      <c r="J25" s="10" t="s">
        <v>376</v>
      </c>
    </row>
    <row r="26" spans="1:10" x14ac:dyDescent="0.15">
      <c r="A26" s="6" t="s">
        <v>424</v>
      </c>
      <c r="B26" s="7" t="s">
        <v>390</v>
      </c>
      <c r="C26" s="6" t="s">
        <v>425</v>
      </c>
      <c r="D26" s="6" t="s">
        <v>55</v>
      </c>
      <c r="E26" s="6"/>
      <c r="F26" s="6"/>
      <c r="G26" s="10">
        <v>167306880.22</v>
      </c>
      <c r="H26" s="10">
        <v>120452179.75</v>
      </c>
      <c r="I26" s="10">
        <v>120452179.75</v>
      </c>
      <c r="J26" s="10" t="s">
        <v>376</v>
      </c>
    </row>
    <row r="27" spans="1:10" ht="42" x14ac:dyDescent="0.15">
      <c r="A27" s="6" t="s">
        <v>426</v>
      </c>
      <c r="B27" s="7" t="s">
        <v>427</v>
      </c>
      <c r="C27" s="6" t="s">
        <v>428</v>
      </c>
      <c r="D27" s="6" t="s">
        <v>55</v>
      </c>
      <c r="E27" s="6"/>
      <c r="F27" s="6"/>
      <c r="G27" s="10">
        <f>G28+G29+G30</f>
        <v>0</v>
      </c>
      <c r="H27" s="10">
        <f>H28+H29+H30</f>
        <v>0</v>
      </c>
      <c r="I27" s="10">
        <f>I28+I29+I30</f>
        <v>0</v>
      </c>
      <c r="J27" s="10" t="s">
        <v>376</v>
      </c>
    </row>
    <row r="28" spans="1:10" x14ac:dyDescent="0.15">
      <c r="A28" s="6" t="s">
        <v>429</v>
      </c>
      <c r="B28" s="7" t="s">
        <v>430</v>
      </c>
      <c r="C28" s="6" t="s">
        <v>431</v>
      </c>
      <c r="D28" s="6" t="s">
        <v>432</v>
      </c>
      <c r="E28" s="6"/>
      <c r="F28" s="6"/>
      <c r="G28" s="10">
        <v>0</v>
      </c>
      <c r="H28" s="10">
        <v>0</v>
      </c>
      <c r="I28" s="10">
        <v>0</v>
      </c>
      <c r="J28" s="10" t="s">
        <v>376</v>
      </c>
    </row>
    <row r="29" spans="1:10" x14ac:dyDescent="0.15">
      <c r="A29" s="6" t="s">
        <v>433</v>
      </c>
      <c r="B29" s="7" t="s">
        <v>430</v>
      </c>
      <c r="C29" s="6" t="s">
        <v>434</v>
      </c>
      <c r="D29" s="6" t="s">
        <v>435</v>
      </c>
      <c r="E29" s="6"/>
      <c r="F29" s="6"/>
      <c r="G29" s="10">
        <v>0</v>
      </c>
      <c r="H29" s="10">
        <v>0</v>
      </c>
      <c r="I29" s="10">
        <v>0</v>
      </c>
      <c r="J29" s="10" t="s">
        <v>376</v>
      </c>
    </row>
    <row r="30" spans="1:10" x14ac:dyDescent="0.15">
      <c r="A30" s="6" t="s">
        <v>436</v>
      </c>
      <c r="B30" s="7" t="s">
        <v>430</v>
      </c>
      <c r="C30" s="6" t="s">
        <v>437</v>
      </c>
      <c r="D30" s="6" t="s">
        <v>438</v>
      </c>
      <c r="E30" s="6"/>
      <c r="F30" s="6"/>
      <c r="G30" s="10">
        <v>0</v>
      </c>
      <c r="H30" s="10">
        <v>0</v>
      </c>
      <c r="I30" s="10">
        <v>0</v>
      </c>
      <c r="J30" s="10" t="s">
        <v>376</v>
      </c>
    </row>
    <row r="31" spans="1:10" ht="42" x14ac:dyDescent="0.15">
      <c r="A31" s="6" t="s">
        <v>439</v>
      </c>
      <c r="B31" s="7" t="s">
        <v>440</v>
      </c>
      <c r="C31" s="6" t="s">
        <v>441</v>
      </c>
      <c r="D31" s="6" t="s">
        <v>55</v>
      </c>
      <c r="E31" s="6"/>
      <c r="F31" s="6"/>
      <c r="G31" s="10">
        <f>G32+G33+G34</f>
        <v>503188037.37</v>
      </c>
      <c r="H31" s="10">
        <f>H32+H33+H34</f>
        <v>321850065.77999997</v>
      </c>
      <c r="I31" s="10">
        <f>I32+I33+I34</f>
        <v>321850065.77999997</v>
      </c>
      <c r="J31" s="10" t="s">
        <v>376</v>
      </c>
    </row>
    <row r="32" spans="1:10" x14ac:dyDescent="0.15">
      <c r="A32" s="6" t="s">
        <v>442</v>
      </c>
      <c r="B32" s="7" t="s">
        <v>430</v>
      </c>
      <c r="C32" s="6" t="s">
        <v>443</v>
      </c>
      <c r="D32" s="6" t="s">
        <v>432</v>
      </c>
      <c r="E32" s="6"/>
      <c r="F32" s="6"/>
      <c r="G32" s="10">
        <v>503188037.37</v>
      </c>
      <c r="H32" s="10">
        <v>321850065.77999997</v>
      </c>
      <c r="I32" s="10">
        <v>321850065.77999997</v>
      </c>
      <c r="J32" s="10" t="s">
        <v>376</v>
      </c>
    </row>
    <row r="33" spans="1:10" x14ac:dyDescent="0.15">
      <c r="A33" s="6" t="s">
        <v>444</v>
      </c>
      <c r="B33" s="7" t="s">
        <v>430</v>
      </c>
      <c r="C33" s="6" t="s">
        <v>445</v>
      </c>
      <c r="D33" s="6" t="s">
        <v>435</v>
      </c>
      <c r="E33" s="6"/>
      <c r="F33" s="6"/>
      <c r="G33" s="10">
        <v>0</v>
      </c>
      <c r="H33" s="10">
        <v>0</v>
      </c>
      <c r="I33" s="10">
        <v>0</v>
      </c>
      <c r="J33" s="10" t="s">
        <v>376</v>
      </c>
    </row>
    <row r="34" spans="1:10" x14ac:dyDescent="0.15">
      <c r="A34" s="6" t="s">
        <v>446</v>
      </c>
      <c r="B34" s="7" t="s">
        <v>430</v>
      </c>
      <c r="C34" s="6" t="s">
        <v>447</v>
      </c>
      <c r="D34" s="6" t="s">
        <v>438</v>
      </c>
      <c r="E34" s="6"/>
      <c r="F34" s="6"/>
      <c r="G34" s="10">
        <v>0</v>
      </c>
      <c r="H34" s="10">
        <v>0</v>
      </c>
      <c r="I34" s="10">
        <v>0</v>
      </c>
      <c r="J34" s="10" t="s">
        <v>376</v>
      </c>
    </row>
    <row r="35" spans="1:10" ht="15" customHeight="1" x14ac:dyDescent="0.15"/>
    <row r="36" spans="1:10" ht="39.950000000000003" customHeight="1" x14ac:dyDescent="0.15">
      <c r="A36" s="24" t="s">
        <v>448</v>
      </c>
      <c r="B36" s="24"/>
      <c r="C36" s="15"/>
      <c r="D36" s="15"/>
      <c r="E36" s="8"/>
      <c r="F36" s="15"/>
      <c r="G36" s="15"/>
    </row>
    <row r="37" spans="1:10" ht="20.100000000000001" customHeight="1" x14ac:dyDescent="0.15">
      <c r="C37" s="17" t="s">
        <v>449</v>
      </c>
      <c r="D37" s="17"/>
      <c r="E37" s="2" t="s">
        <v>7</v>
      </c>
      <c r="F37" s="17" t="s">
        <v>8</v>
      </c>
      <c r="G37" s="17"/>
    </row>
    <row r="38" spans="1:10" ht="15" customHeight="1" x14ac:dyDescent="0.15"/>
    <row r="39" spans="1:10" ht="39.950000000000003" customHeight="1" x14ac:dyDescent="0.15">
      <c r="A39" s="24" t="s">
        <v>450</v>
      </c>
      <c r="B39" s="24"/>
      <c r="C39" s="15"/>
      <c r="D39" s="15"/>
      <c r="E39" s="8"/>
      <c r="F39" s="15"/>
      <c r="G39" s="15"/>
    </row>
    <row r="40" spans="1:10" ht="20.100000000000001" customHeight="1" x14ac:dyDescent="0.15">
      <c r="C40" s="17" t="s">
        <v>449</v>
      </c>
      <c r="D40" s="17"/>
      <c r="E40" s="2" t="s">
        <v>451</v>
      </c>
      <c r="F40" s="17" t="s">
        <v>452</v>
      </c>
      <c r="G40" s="17"/>
    </row>
    <row r="41" spans="1:10" ht="20.100000000000001" customHeight="1" x14ac:dyDescent="0.15">
      <c r="A41" s="17" t="s">
        <v>453</v>
      </c>
      <c r="B41" s="17"/>
    </row>
    <row r="42" spans="1:10" ht="15" customHeight="1" x14ac:dyDescent="0.15"/>
    <row r="43" spans="1:10" ht="20.100000000000001" customHeight="1" x14ac:dyDescent="0.15">
      <c r="A43" s="25" t="s">
        <v>0</v>
      </c>
      <c r="B43" s="25"/>
      <c r="C43" s="25"/>
      <c r="D43" s="25"/>
      <c r="E43" s="25"/>
    </row>
    <row r="44" spans="1:10" ht="39.950000000000003" customHeight="1" x14ac:dyDescent="0.15">
      <c r="A44" s="15" t="s">
        <v>2</v>
      </c>
      <c r="B44" s="15"/>
      <c r="C44" s="15"/>
      <c r="D44" s="15"/>
      <c r="E44" s="15"/>
    </row>
    <row r="45" spans="1:10" ht="20.100000000000001" customHeight="1" x14ac:dyDescent="0.15">
      <c r="A45" s="17" t="s">
        <v>454</v>
      </c>
      <c r="B45" s="17"/>
      <c r="C45" s="17"/>
      <c r="D45" s="17"/>
      <c r="E45" s="17"/>
    </row>
    <row r="46" spans="1:10" ht="15" customHeight="1" x14ac:dyDescent="0.15"/>
    <row r="47" spans="1:10" ht="39.950000000000003" customHeight="1" x14ac:dyDescent="0.15">
      <c r="A47" s="15"/>
      <c r="B47" s="15"/>
      <c r="C47" s="15"/>
      <c r="D47" s="15"/>
      <c r="E47" s="15"/>
    </row>
    <row r="48" spans="1:10" ht="20.100000000000001" customHeight="1" x14ac:dyDescent="0.15">
      <c r="A48" s="17" t="s">
        <v>7</v>
      </c>
      <c r="B48" s="17"/>
      <c r="C48" s="17" t="s">
        <v>8</v>
      </c>
      <c r="D48" s="17"/>
      <c r="E48" s="17"/>
    </row>
    <row r="49" spans="1:2" ht="20.100000000000001" customHeight="1" x14ac:dyDescent="0.15">
      <c r="A49" s="17" t="s">
        <v>453</v>
      </c>
      <c r="B49" s="17"/>
    </row>
    <row r="50" spans="1:2" ht="20.100000000000001" customHeight="1" x14ac:dyDescent="0.15">
      <c r="A50" s="4" t="s">
        <v>455</v>
      </c>
    </row>
  </sheetData>
  <sheetProtection password="A213" sheet="1" objects="1" scenarios="1"/>
  <mergeCells count="27">
    <mergeCell ref="A48:B48"/>
    <mergeCell ref="C48:E48"/>
    <mergeCell ref="A49:B49"/>
    <mergeCell ref="A41:B41"/>
    <mergeCell ref="A43:E43"/>
    <mergeCell ref="A44:E44"/>
    <mergeCell ref="A45:E45"/>
    <mergeCell ref="A47:B47"/>
    <mergeCell ref="C47:E47"/>
    <mergeCell ref="A39:B39"/>
    <mergeCell ref="C39:D39"/>
    <mergeCell ref="F39:G39"/>
    <mergeCell ref="C40:D40"/>
    <mergeCell ref="F40:G40"/>
    <mergeCell ref="A36:B36"/>
    <mergeCell ref="C36:D36"/>
    <mergeCell ref="F36:G36"/>
    <mergeCell ref="C37:D37"/>
    <mergeCell ref="F37:G37"/>
    <mergeCell ref="A2:J2"/>
    <mergeCell ref="A4:A5"/>
    <mergeCell ref="B4:B5"/>
    <mergeCell ref="C4:C5"/>
    <mergeCell ref="D4:D5"/>
    <mergeCell ref="E4:E5"/>
    <mergeCell ref="F4:F5"/>
    <mergeCell ref="G4:J4"/>
  </mergeCells>
  <phoneticPr fontId="0" type="noConversion"/>
  <pageMargins left="0.4" right="0.4" top="0.4" bottom="0.4" header="0.1" footer="0.1"/>
  <pageSetup paperSize="9" fitToHeight="0" orientation="landscape" verticalDpi="0"/>
  <headerFooter>
    <oddHeader>&amp;R&amp;R&amp;"Verdana,полужирный" &amp;12 &amp;K00-00923850.LAI.283903</oddHeader>
    <oddFooter>&amp;L&amp;L&amp;"Verdana,Полужирный"&amp;K000000&amp;L&amp;"Verdana,Полужирный"&amp;K00-014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96"/>
  <sheetViews>
    <sheetView workbookViewId="0"/>
  </sheetViews>
  <sheetFormatPr defaultRowHeight="10.5" x14ac:dyDescent="0.15"/>
  <cols>
    <col min="1" max="1" width="11.42578125" customWidth="1"/>
    <col min="2" max="2" width="57.28515625" customWidth="1"/>
    <col min="3" max="10" width="19.140625" customWidth="1"/>
  </cols>
  <sheetData>
    <row r="1" spans="1:8" ht="24.95" customHeight="1" x14ac:dyDescent="0.15"/>
    <row r="2" spans="1:8" ht="24.95" customHeight="1" x14ac:dyDescent="0.15">
      <c r="A2" s="26" t="s">
        <v>456</v>
      </c>
      <c r="B2" s="26"/>
      <c r="C2" s="27" t="s">
        <v>113</v>
      </c>
      <c r="D2" s="27"/>
      <c r="E2" s="27"/>
      <c r="F2" s="27"/>
      <c r="G2" s="27"/>
      <c r="H2" s="27"/>
    </row>
    <row r="3" spans="1:8" ht="24.95" customHeight="1" x14ac:dyDescent="0.15">
      <c r="A3" s="26" t="s">
        <v>457</v>
      </c>
      <c r="B3" s="26"/>
      <c r="C3" s="27" t="s">
        <v>458</v>
      </c>
      <c r="D3" s="27"/>
      <c r="E3" s="27"/>
      <c r="F3" s="27"/>
      <c r="G3" s="27"/>
      <c r="H3" s="27"/>
    </row>
    <row r="4" spans="1:8" ht="24.95" customHeight="1" x14ac:dyDescent="0.15">
      <c r="A4" s="17" t="s">
        <v>459</v>
      </c>
      <c r="B4" s="17"/>
      <c r="C4" s="17"/>
      <c r="D4" s="17"/>
      <c r="E4" s="17"/>
      <c r="F4" s="17"/>
      <c r="G4" s="17"/>
      <c r="H4" s="17"/>
    </row>
    <row r="5" spans="1:8" ht="24.95" customHeight="1" x14ac:dyDescent="0.15"/>
    <row r="6" spans="1:8" ht="50.1" customHeight="1" x14ac:dyDescent="0.15">
      <c r="A6" s="19" t="s">
        <v>367</v>
      </c>
      <c r="B6" s="19" t="s">
        <v>460</v>
      </c>
      <c r="C6" s="19" t="s">
        <v>461</v>
      </c>
      <c r="D6" s="19" t="s">
        <v>462</v>
      </c>
      <c r="E6" s="19"/>
      <c r="F6" s="19"/>
      <c r="G6" s="19"/>
      <c r="H6" s="19" t="s">
        <v>463</v>
      </c>
    </row>
    <row r="7" spans="1:8" ht="50.1" customHeight="1" x14ac:dyDescent="0.15">
      <c r="A7" s="19"/>
      <c r="B7" s="19"/>
      <c r="C7" s="19"/>
      <c r="D7" s="19" t="s">
        <v>464</v>
      </c>
      <c r="E7" s="19" t="s">
        <v>465</v>
      </c>
      <c r="F7" s="19"/>
      <c r="G7" s="19"/>
      <c r="H7" s="19"/>
    </row>
    <row r="8" spans="1:8" ht="50.1" customHeight="1" x14ac:dyDescent="0.15">
      <c r="A8" s="19"/>
      <c r="B8" s="19"/>
      <c r="C8" s="19"/>
      <c r="D8" s="19"/>
      <c r="E8" s="6" t="s">
        <v>466</v>
      </c>
      <c r="F8" s="6" t="s">
        <v>467</v>
      </c>
      <c r="G8" s="6" t="s">
        <v>468</v>
      </c>
      <c r="H8" s="19"/>
    </row>
    <row r="9" spans="1:8" ht="24.95" customHeight="1" x14ac:dyDescent="0.15">
      <c r="A9" s="6" t="s">
        <v>373</v>
      </c>
      <c r="B9" s="6" t="s">
        <v>469</v>
      </c>
      <c r="C9" s="6" t="s">
        <v>470</v>
      </c>
      <c r="D9" s="6" t="s">
        <v>471</v>
      </c>
      <c r="E9" s="6" t="s">
        <v>472</v>
      </c>
      <c r="F9" s="6" t="s">
        <v>473</v>
      </c>
      <c r="G9" s="6" t="s">
        <v>474</v>
      </c>
      <c r="H9" s="6" t="s">
        <v>475</v>
      </c>
    </row>
    <row r="10" spans="1:8" ht="21" x14ac:dyDescent="0.15">
      <c r="A10" s="6" t="s">
        <v>469</v>
      </c>
      <c r="B10" s="7" t="s">
        <v>476</v>
      </c>
      <c r="C10" s="10">
        <v>2</v>
      </c>
      <c r="D10" s="10">
        <v>30042.5</v>
      </c>
      <c r="E10" s="10">
        <v>23030</v>
      </c>
      <c r="F10" s="10">
        <v>0</v>
      </c>
      <c r="G10" s="10">
        <v>7012.5</v>
      </c>
      <c r="H10" s="10">
        <v>721020</v>
      </c>
    </row>
    <row r="11" spans="1:8" x14ac:dyDescent="0.15">
      <c r="A11" s="6" t="s">
        <v>477</v>
      </c>
      <c r="B11" s="7" t="s">
        <v>478</v>
      </c>
      <c r="C11" s="10">
        <v>2</v>
      </c>
      <c r="D11" s="10">
        <v>27989</v>
      </c>
      <c r="E11" s="10">
        <v>21530</v>
      </c>
      <c r="F11" s="10">
        <v>0</v>
      </c>
      <c r="G11" s="10">
        <v>6459</v>
      </c>
      <c r="H11" s="10">
        <v>671736</v>
      </c>
    </row>
    <row r="12" spans="1:8" x14ac:dyDescent="0.15">
      <c r="A12" s="6" t="s">
        <v>479</v>
      </c>
      <c r="B12" s="7" t="s">
        <v>480</v>
      </c>
      <c r="C12" s="10">
        <v>1</v>
      </c>
      <c r="D12" s="10">
        <v>30387.5</v>
      </c>
      <c r="E12" s="10">
        <v>23375</v>
      </c>
      <c r="F12" s="10">
        <v>0</v>
      </c>
      <c r="G12" s="10">
        <v>7012.5</v>
      </c>
      <c r="H12" s="10">
        <v>364650</v>
      </c>
    </row>
    <row r="13" spans="1:8" ht="21" x14ac:dyDescent="0.15">
      <c r="A13" s="6" t="s">
        <v>481</v>
      </c>
      <c r="B13" s="7" t="s">
        <v>482</v>
      </c>
      <c r="C13" s="10">
        <v>4</v>
      </c>
      <c r="D13" s="10">
        <v>28009</v>
      </c>
      <c r="E13" s="10">
        <v>24430</v>
      </c>
      <c r="F13" s="10">
        <v>0</v>
      </c>
      <c r="G13" s="10">
        <v>3579</v>
      </c>
      <c r="H13" s="10">
        <v>1344432</v>
      </c>
    </row>
    <row r="14" spans="1:8" ht="21" x14ac:dyDescent="0.15">
      <c r="A14" s="6" t="s">
        <v>481</v>
      </c>
      <c r="B14" s="7" t="s">
        <v>482</v>
      </c>
      <c r="C14" s="10">
        <v>6</v>
      </c>
      <c r="D14" s="10">
        <v>30683.522919999999</v>
      </c>
      <c r="E14" s="10">
        <v>0</v>
      </c>
      <c r="F14" s="10">
        <v>30683.522919999999</v>
      </c>
      <c r="G14" s="10">
        <v>0</v>
      </c>
      <c r="H14" s="10">
        <v>2209213.65</v>
      </c>
    </row>
    <row r="15" spans="1:8" ht="21" x14ac:dyDescent="0.15">
      <c r="A15" s="6" t="s">
        <v>483</v>
      </c>
      <c r="B15" s="7" t="s">
        <v>484</v>
      </c>
      <c r="C15" s="10">
        <v>3</v>
      </c>
      <c r="D15" s="10">
        <v>31759</v>
      </c>
      <c r="E15" s="10">
        <v>24430</v>
      </c>
      <c r="F15" s="10">
        <v>0</v>
      </c>
      <c r="G15" s="10">
        <v>7329</v>
      </c>
      <c r="H15" s="10">
        <v>1143324</v>
      </c>
    </row>
    <row r="16" spans="1:8" ht="21" x14ac:dyDescent="0.15">
      <c r="A16" s="6" t="s">
        <v>485</v>
      </c>
      <c r="B16" s="7" t="s">
        <v>486</v>
      </c>
      <c r="C16" s="10">
        <v>5</v>
      </c>
      <c r="D16" s="10">
        <v>34021.5</v>
      </c>
      <c r="E16" s="10">
        <v>24430</v>
      </c>
      <c r="F16" s="10">
        <v>2262.5</v>
      </c>
      <c r="G16" s="10">
        <v>7329</v>
      </c>
      <c r="H16" s="10">
        <v>2041290</v>
      </c>
    </row>
    <row r="17" spans="1:8" ht="21" x14ac:dyDescent="0.15">
      <c r="A17" s="6" t="s">
        <v>487</v>
      </c>
      <c r="B17" s="7" t="s">
        <v>488</v>
      </c>
      <c r="C17" s="10">
        <v>2</v>
      </c>
      <c r="D17" s="10">
        <v>31759</v>
      </c>
      <c r="E17" s="10">
        <v>24430</v>
      </c>
      <c r="F17" s="10">
        <v>0</v>
      </c>
      <c r="G17" s="10">
        <v>7329</v>
      </c>
      <c r="H17" s="10">
        <v>762216</v>
      </c>
    </row>
    <row r="18" spans="1:8" ht="21" x14ac:dyDescent="0.15">
      <c r="A18" s="6" t="s">
        <v>489</v>
      </c>
      <c r="B18" s="7" t="s">
        <v>490</v>
      </c>
      <c r="C18" s="10">
        <v>1</v>
      </c>
      <c r="D18" s="10">
        <v>20273.5</v>
      </c>
      <c r="E18" s="10">
        <v>15595</v>
      </c>
      <c r="F18" s="10">
        <v>0</v>
      </c>
      <c r="G18" s="10">
        <v>4678.5</v>
      </c>
      <c r="H18" s="10">
        <v>243282</v>
      </c>
    </row>
    <row r="19" spans="1:8" ht="21" x14ac:dyDescent="0.15">
      <c r="A19" s="6" t="s">
        <v>491</v>
      </c>
      <c r="B19" s="7" t="s">
        <v>492</v>
      </c>
      <c r="C19" s="10">
        <v>1</v>
      </c>
      <c r="D19" s="10">
        <v>20273.5</v>
      </c>
      <c r="E19" s="10">
        <v>15595</v>
      </c>
      <c r="F19" s="10">
        <v>0</v>
      </c>
      <c r="G19" s="10">
        <v>4678.5</v>
      </c>
      <c r="H19" s="10">
        <v>243282</v>
      </c>
    </row>
    <row r="20" spans="1:8" ht="21" x14ac:dyDescent="0.15">
      <c r="A20" s="6" t="s">
        <v>493</v>
      </c>
      <c r="B20" s="7" t="s">
        <v>494</v>
      </c>
      <c r="C20" s="10">
        <v>1</v>
      </c>
      <c r="D20" s="10">
        <v>18757.5</v>
      </c>
      <c r="E20" s="10">
        <v>12525</v>
      </c>
      <c r="F20" s="10">
        <v>0</v>
      </c>
      <c r="G20" s="10">
        <v>6232.5</v>
      </c>
      <c r="H20" s="10">
        <v>225090</v>
      </c>
    </row>
    <row r="21" spans="1:8" ht="21" x14ac:dyDescent="0.15">
      <c r="A21" s="6" t="s">
        <v>495</v>
      </c>
      <c r="B21" s="7" t="s">
        <v>496</v>
      </c>
      <c r="C21" s="10">
        <v>1</v>
      </c>
      <c r="D21" s="10">
        <v>32530.5</v>
      </c>
      <c r="E21" s="10">
        <v>12525</v>
      </c>
      <c r="F21" s="10">
        <v>0</v>
      </c>
      <c r="G21" s="10">
        <v>20005.5</v>
      </c>
      <c r="H21" s="10">
        <v>390366</v>
      </c>
    </row>
    <row r="22" spans="1:8" ht="21" x14ac:dyDescent="0.15">
      <c r="A22" s="6" t="s">
        <v>497</v>
      </c>
      <c r="B22" s="7" t="s">
        <v>498</v>
      </c>
      <c r="C22" s="10">
        <v>1</v>
      </c>
      <c r="D22" s="10">
        <v>23731.5</v>
      </c>
      <c r="E22" s="10">
        <v>18255</v>
      </c>
      <c r="F22" s="10">
        <v>0</v>
      </c>
      <c r="G22" s="10">
        <v>5476.5</v>
      </c>
      <c r="H22" s="10">
        <v>284778</v>
      </c>
    </row>
    <row r="23" spans="1:8" ht="42" x14ac:dyDescent="0.15">
      <c r="A23" s="6" t="s">
        <v>499</v>
      </c>
      <c r="B23" s="7" t="s">
        <v>500</v>
      </c>
      <c r="C23" s="10">
        <v>198</v>
      </c>
      <c r="D23" s="10">
        <v>5000</v>
      </c>
      <c r="E23" s="10">
        <v>0</v>
      </c>
      <c r="F23" s="10">
        <v>5000</v>
      </c>
      <c r="G23" s="10">
        <v>0</v>
      </c>
      <c r="H23" s="10">
        <v>11880000</v>
      </c>
    </row>
    <row r="24" spans="1:8" ht="73.5" x14ac:dyDescent="0.15">
      <c r="A24" s="6" t="s">
        <v>501</v>
      </c>
      <c r="B24" s="7" t="s">
        <v>502</v>
      </c>
      <c r="C24" s="10">
        <v>5</v>
      </c>
      <c r="D24" s="10">
        <v>50000</v>
      </c>
      <c r="E24" s="10">
        <v>0</v>
      </c>
      <c r="F24" s="10">
        <v>0</v>
      </c>
      <c r="G24" s="10">
        <v>50000</v>
      </c>
      <c r="H24" s="10">
        <v>2000000</v>
      </c>
    </row>
    <row r="25" spans="1:8" ht="42" x14ac:dyDescent="0.15">
      <c r="A25" s="6" t="s">
        <v>503</v>
      </c>
      <c r="B25" s="7" t="s">
        <v>504</v>
      </c>
      <c r="C25" s="10">
        <v>1</v>
      </c>
      <c r="D25" s="10">
        <v>50000</v>
      </c>
      <c r="E25" s="10">
        <v>0</v>
      </c>
      <c r="F25" s="10">
        <v>0</v>
      </c>
      <c r="G25" s="10">
        <v>50000</v>
      </c>
      <c r="H25" s="10">
        <v>100000</v>
      </c>
    </row>
    <row r="26" spans="1:8" ht="52.5" x14ac:dyDescent="0.15">
      <c r="A26" s="6" t="s">
        <v>505</v>
      </c>
      <c r="B26" s="7" t="s">
        <v>506</v>
      </c>
      <c r="C26" s="10">
        <v>1</v>
      </c>
      <c r="D26" s="10">
        <v>10000</v>
      </c>
      <c r="E26" s="10">
        <v>0</v>
      </c>
      <c r="F26" s="10">
        <v>0</v>
      </c>
      <c r="G26" s="10">
        <v>10000</v>
      </c>
      <c r="H26" s="10">
        <v>20000</v>
      </c>
    </row>
    <row r="27" spans="1:8" ht="52.5" x14ac:dyDescent="0.15">
      <c r="A27" s="6" t="s">
        <v>346</v>
      </c>
      <c r="B27" s="7" t="s">
        <v>507</v>
      </c>
      <c r="C27" s="10">
        <v>1</v>
      </c>
      <c r="D27" s="10">
        <v>10000</v>
      </c>
      <c r="E27" s="10">
        <v>0</v>
      </c>
      <c r="F27" s="10">
        <v>0</v>
      </c>
      <c r="G27" s="10">
        <v>10000</v>
      </c>
      <c r="H27" s="10">
        <v>20000</v>
      </c>
    </row>
    <row r="28" spans="1:8" ht="52.5" x14ac:dyDescent="0.15">
      <c r="A28" s="6" t="s">
        <v>508</v>
      </c>
      <c r="B28" s="7" t="s">
        <v>509</v>
      </c>
      <c r="C28" s="10">
        <v>1</v>
      </c>
      <c r="D28" s="10">
        <v>10000</v>
      </c>
      <c r="E28" s="10">
        <v>0</v>
      </c>
      <c r="F28" s="10">
        <v>0</v>
      </c>
      <c r="G28" s="10">
        <v>10000</v>
      </c>
      <c r="H28" s="10">
        <v>20000</v>
      </c>
    </row>
    <row r="29" spans="1:8" ht="52.5" x14ac:dyDescent="0.15">
      <c r="A29" s="6" t="s">
        <v>510</v>
      </c>
      <c r="B29" s="7" t="s">
        <v>511</v>
      </c>
      <c r="C29" s="10">
        <v>1</v>
      </c>
      <c r="D29" s="10">
        <v>10000</v>
      </c>
      <c r="E29" s="10">
        <v>0</v>
      </c>
      <c r="F29" s="10">
        <v>0</v>
      </c>
      <c r="G29" s="10">
        <v>10000</v>
      </c>
      <c r="H29" s="10">
        <v>20000</v>
      </c>
    </row>
    <row r="30" spans="1:8" ht="52.5" x14ac:dyDescent="0.15">
      <c r="A30" s="6" t="s">
        <v>512</v>
      </c>
      <c r="B30" s="7" t="s">
        <v>513</v>
      </c>
      <c r="C30" s="10">
        <v>1</v>
      </c>
      <c r="D30" s="10">
        <v>10000</v>
      </c>
      <c r="E30" s="10">
        <v>0</v>
      </c>
      <c r="F30" s="10">
        <v>0</v>
      </c>
      <c r="G30" s="10">
        <v>10000</v>
      </c>
      <c r="H30" s="10">
        <v>20000</v>
      </c>
    </row>
    <row r="31" spans="1:8" ht="52.5" x14ac:dyDescent="0.15">
      <c r="A31" s="6" t="s">
        <v>514</v>
      </c>
      <c r="B31" s="7" t="s">
        <v>515</v>
      </c>
      <c r="C31" s="10">
        <v>1</v>
      </c>
      <c r="D31" s="10">
        <v>10000</v>
      </c>
      <c r="E31" s="10">
        <v>0</v>
      </c>
      <c r="F31" s="10">
        <v>0</v>
      </c>
      <c r="G31" s="10">
        <v>10000</v>
      </c>
      <c r="H31" s="10">
        <v>20000</v>
      </c>
    </row>
    <row r="32" spans="1:8" ht="52.5" x14ac:dyDescent="0.15">
      <c r="A32" s="6" t="s">
        <v>516</v>
      </c>
      <c r="B32" s="7" t="s">
        <v>517</v>
      </c>
      <c r="C32" s="10">
        <v>1</v>
      </c>
      <c r="D32" s="10">
        <v>10000</v>
      </c>
      <c r="E32" s="10">
        <v>0</v>
      </c>
      <c r="F32" s="10">
        <v>0</v>
      </c>
      <c r="G32" s="10">
        <v>10000</v>
      </c>
      <c r="H32" s="10">
        <v>20000</v>
      </c>
    </row>
    <row r="33" spans="1:8" ht="52.5" x14ac:dyDescent="0.15">
      <c r="A33" s="6" t="s">
        <v>518</v>
      </c>
      <c r="B33" s="7" t="s">
        <v>519</v>
      </c>
      <c r="C33" s="10">
        <v>1</v>
      </c>
      <c r="D33" s="10">
        <v>10000</v>
      </c>
      <c r="E33" s="10">
        <v>0</v>
      </c>
      <c r="F33" s="10">
        <v>0</v>
      </c>
      <c r="G33" s="10">
        <v>10000</v>
      </c>
      <c r="H33" s="10">
        <v>20000</v>
      </c>
    </row>
    <row r="34" spans="1:8" ht="52.5" x14ac:dyDescent="0.15">
      <c r="A34" s="6" t="s">
        <v>520</v>
      </c>
      <c r="B34" s="7" t="s">
        <v>521</v>
      </c>
      <c r="C34" s="10">
        <v>7</v>
      </c>
      <c r="D34" s="10">
        <v>10000</v>
      </c>
      <c r="E34" s="10">
        <v>0</v>
      </c>
      <c r="F34" s="10">
        <v>0</v>
      </c>
      <c r="G34" s="10">
        <v>10000</v>
      </c>
      <c r="H34" s="10">
        <v>140000</v>
      </c>
    </row>
    <row r="35" spans="1:8" ht="52.5" x14ac:dyDescent="0.15">
      <c r="A35" s="6" t="s">
        <v>522</v>
      </c>
      <c r="B35" s="7" t="s">
        <v>523</v>
      </c>
      <c r="C35" s="10">
        <v>176</v>
      </c>
      <c r="D35" s="10">
        <v>10000</v>
      </c>
      <c r="E35" s="10">
        <v>0</v>
      </c>
      <c r="F35" s="10">
        <v>0</v>
      </c>
      <c r="G35" s="10">
        <v>10000</v>
      </c>
      <c r="H35" s="10">
        <v>3520000</v>
      </c>
    </row>
    <row r="36" spans="1:8" ht="52.5" x14ac:dyDescent="0.15">
      <c r="A36" s="6" t="s">
        <v>524</v>
      </c>
      <c r="B36" s="7" t="s">
        <v>525</v>
      </c>
      <c r="C36" s="10">
        <v>6</v>
      </c>
      <c r="D36" s="10">
        <v>10000</v>
      </c>
      <c r="E36" s="10">
        <v>0</v>
      </c>
      <c r="F36" s="10">
        <v>0</v>
      </c>
      <c r="G36" s="10">
        <v>10000</v>
      </c>
      <c r="H36" s="10">
        <v>120000</v>
      </c>
    </row>
    <row r="37" spans="1:8" ht="52.5" x14ac:dyDescent="0.15">
      <c r="A37" s="6" t="s">
        <v>526</v>
      </c>
      <c r="B37" s="7" t="s">
        <v>527</v>
      </c>
      <c r="C37" s="10">
        <v>3</v>
      </c>
      <c r="D37" s="10">
        <v>10000</v>
      </c>
      <c r="E37" s="10">
        <v>0</v>
      </c>
      <c r="F37" s="10">
        <v>0</v>
      </c>
      <c r="G37" s="10">
        <v>10000</v>
      </c>
      <c r="H37" s="10">
        <v>60000</v>
      </c>
    </row>
    <row r="38" spans="1:8" ht="52.5" x14ac:dyDescent="0.15">
      <c r="A38" s="6" t="s">
        <v>113</v>
      </c>
      <c r="B38" s="7" t="s">
        <v>528</v>
      </c>
      <c r="C38" s="10">
        <v>6</v>
      </c>
      <c r="D38" s="10">
        <v>10000</v>
      </c>
      <c r="E38" s="10">
        <v>0</v>
      </c>
      <c r="F38" s="10">
        <v>0</v>
      </c>
      <c r="G38" s="10">
        <v>10000</v>
      </c>
      <c r="H38" s="10">
        <v>120000</v>
      </c>
    </row>
    <row r="39" spans="1:8" ht="52.5" x14ac:dyDescent="0.15">
      <c r="A39" s="6" t="s">
        <v>144</v>
      </c>
      <c r="B39" s="7" t="s">
        <v>529</v>
      </c>
      <c r="C39" s="10">
        <v>11</v>
      </c>
      <c r="D39" s="10">
        <v>10000</v>
      </c>
      <c r="E39" s="10">
        <v>0</v>
      </c>
      <c r="F39" s="10">
        <v>0</v>
      </c>
      <c r="G39" s="10">
        <v>10000</v>
      </c>
      <c r="H39" s="10">
        <v>220000</v>
      </c>
    </row>
    <row r="40" spans="1:8" ht="52.5" x14ac:dyDescent="0.15">
      <c r="A40" s="6" t="s">
        <v>161</v>
      </c>
      <c r="B40" s="7" t="s">
        <v>530</v>
      </c>
      <c r="C40" s="10">
        <v>2</v>
      </c>
      <c r="D40" s="10">
        <v>10000</v>
      </c>
      <c r="E40" s="10">
        <v>0</v>
      </c>
      <c r="F40" s="10">
        <v>0</v>
      </c>
      <c r="G40" s="10">
        <v>10000</v>
      </c>
      <c r="H40" s="10">
        <v>40000</v>
      </c>
    </row>
    <row r="41" spans="1:8" ht="52.5" x14ac:dyDescent="0.15">
      <c r="A41" s="6" t="s">
        <v>531</v>
      </c>
      <c r="B41" s="7" t="s">
        <v>532</v>
      </c>
      <c r="C41" s="10">
        <v>2</v>
      </c>
      <c r="D41" s="10">
        <v>10000</v>
      </c>
      <c r="E41" s="10">
        <v>0</v>
      </c>
      <c r="F41" s="10">
        <v>0</v>
      </c>
      <c r="G41" s="10">
        <v>10000</v>
      </c>
      <c r="H41" s="10">
        <v>40000</v>
      </c>
    </row>
    <row r="42" spans="1:8" ht="52.5" x14ac:dyDescent="0.15">
      <c r="A42" s="6" t="s">
        <v>533</v>
      </c>
      <c r="B42" s="7" t="s">
        <v>534</v>
      </c>
      <c r="C42" s="10">
        <v>3</v>
      </c>
      <c r="D42" s="10">
        <v>10000</v>
      </c>
      <c r="E42" s="10">
        <v>0</v>
      </c>
      <c r="F42" s="10">
        <v>0</v>
      </c>
      <c r="G42" s="10">
        <v>10000</v>
      </c>
      <c r="H42" s="10">
        <v>60000</v>
      </c>
    </row>
    <row r="43" spans="1:8" ht="52.5" x14ac:dyDescent="0.15">
      <c r="A43" s="6" t="s">
        <v>535</v>
      </c>
      <c r="B43" s="7" t="s">
        <v>536</v>
      </c>
      <c r="C43" s="10">
        <v>3</v>
      </c>
      <c r="D43" s="10">
        <v>10000</v>
      </c>
      <c r="E43" s="10">
        <v>0</v>
      </c>
      <c r="F43" s="10">
        <v>0</v>
      </c>
      <c r="G43" s="10">
        <v>10000</v>
      </c>
      <c r="H43" s="10">
        <v>60000</v>
      </c>
    </row>
    <row r="44" spans="1:8" ht="42" x14ac:dyDescent="0.15">
      <c r="A44" s="6" t="s">
        <v>537</v>
      </c>
      <c r="B44" s="7" t="s">
        <v>538</v>
      </c>
      <c r="C44" s="10">
        <v>1</v>
      </c>
      <c r="D44" s="10">
        <v>10000</v>
      </c>
      <c r="E44" s="10">
        <v>0</v>
      </c>
      <c r="F44" s="10">
        <v>0</v>
      </c>
      <c r="G44" s="10">
        <v>10000</v>
      </c>
      <c r="H44" s="10">
        <v>20000</v>
      </c>
    </row>
    <row r="45" spans="1:8" ht="42" x14ac:dyDescent="0.15">
      <c r="A45" s="6" t="s">
        <v>539</v>
      </c>
      <c r="B45" s="7" t="s">
        <v>540</v>
      </c>
      <c r="C45" s="10">
        <v>1</v>
      </c>
      <c r="D45" s="10">
        <v>50000</v>
      </c>
      <c r="E45" s="10">
        <v>0</v>
      </c>
      <c r="F45" s="10">
        <v>0</v>
      </c>
      <c r="G45" s="10">
        <v>50000</v>
      </c>
      <c r="H45" s="10">
        <v>200000</v>
      </c>
    </row>
    <row r="46" spans="1:8" ht="42" x14ac:dyDescent="0.15">
      <c r="A46" s="6" t="s">
        <v>541</v>
      </c>
      <c r="B46" s="7" t="s">
        <v>542</v>
      </c>
      <c r="C46" s="10">
        <v>8</v>
      </c>
      <c r="D46" s="10">
        <v>10000</v>
      </c>
      <c r="E46" s="10">
        <v>0</v>
      </c>
      <c r="F46" s="10">
        <v>0</v>
      </c>
      <c r="G46" s="10">
        <v>10000</v>
      </c>
      <c r="H46" s="10">
        <v>320000</v>
      </c>
    </row>
    <row r="47" spans="1:8" ht="42" x14ac:dyDescent="0.15">
      <c r="A47" s="6" t="s">
        <v>543</v>
      </c>
      <c r="B47" s="7" t="s">
        <v>544</v>
      </c>
      <c r="C47" s="10">
        <v>7</v>
      </c>
      <c r="D47" s="10">
        <v>10000</v>
      </c>
      <c r="E47" s="10">
        <v>0</v>
      </c>
      <c r="F47" s="10">
        <v>0</v>
      </c>
      <c r="G47" s="10">
        <v>10000</v>
      </c>
      <c r="H47" s="10">
        <v>280000</v>
      </c>
    </row>
    <row r="48" spans="1:8" ht="42" x14ac:dyDescent="0.15">
      <c r="A48" s="6" t="s">
        <v>68</v>
      </c>
      <c r="B48" s="7" t="s">
        <v>545</v>
      </c>
      <c r="C48" s="10">
        <v>166</v>
      </c>
      <c r="D48" s="10">
        <v>10000</v>
      </c>
      <c r="E48" s="10">
        <v>0</v>
      </c>
      <c r="F48" s="10">
        <v>0</v>
      </c>
      <c r="G48" s="10">
        <v>10000</v>
      </c>
      <c r="H48" s="10">
        <v>6640000</v>
      </c>
    </row>
    <row r="49" spans="1:8" ht="42" x14ac:dyDescent="0.15">
      <c r="A49" s="6" t="s">
        <v>71</v>
      </c>
      <c r="B49" s="7" t="s">
        <v>546</v>
      </c>
      <c r="C49" s="10">
        <v>9</v>
      </c>
      <c r="D49" s="10">
        <v>10000</v>
      </c>
      <c r="E49" s="10">
        <v>0</v>
      </c>
      <c r="F49" s="10">
        <v>0</v>
      </c>
      <c r="G49" s="10">
        <v>10000</v>
      </c>
      <c r="H49" s="10">
        <v>360000</v>
      </c>
    </row>
    <row r="50" spans="1:8" ht="42" x14ac:dyDescent="0.15">
      <c r="A50" s="6" t="s">
        <v>74</v>
      </c>
      <c r="B50" s="7" t="s">
        <v>547</v>
      </c>
      <c r="C50" s="10">
        <v>17</v>
      </c>
      <c r="D50" s="10">
        <v>10000</v>
      </c>
      <c r="E50" s="10">
        <v>0</v>
      </c>
      <c r="F50" s="10">
        <v>0</v>
      </c>
      <c r="G50" s="10">
        <v>10000</v>
      </c>
      <c r="H50" s="10">
        <v>680000</v>
      </c>
    </row>
    <row r="51" spans="1:8" ht="42" x14ac:dyDescent="0.15">
      <c r="A51" s="6" t="s">
        <v>548</v>
      </c>
      <c r="B51" s="7" t="s">
        <v>549</v>
      </c>
      <c r="C51" s="10">
        <v>2</v>
      </c>
      <c r="D51" s="10">
        <v>10000</v>
      </c>
      <c r="E51" s="10">
        <v>0</v>
      </c>
      <c r="F51" s="10">
        <v>0</v>
      </c>
      <c r="G51" s="10">
        <v>10000</v>
      </c>
      <c r="H51" s="10">
        <v>240000</v>
      </c>
    </row>
    <row r="52" spans="1:8" ht="42" x14ac:dyDescent="0.15">
      <c r="A52" s="6" t="s">
        <v>550</v>
      </c>
      <c r="B52" s="7" t="s">
        <v>551</v>
      </c>
      <c r="C52" s="10">
        <v>5</v>
      </c>
      <c r="D52" s="10">
        <v>10000</v>
      </c>
      <c r="E52" s="10">
        <v>0</v>
      </c>
      <c r="F52" s="10">
        <v>0</v>
      </c>
      <c r="G52" s="10">
        <v>10000</v>
      </c>
      <c r="H52" s="10">
        <v>200000</v>
      </c>
    </row>
    <row r="53" spans="1:8" ht="73.5" x14ac:dyDescent="0.15">
      <c r="A53" s="6" t="s">
        <v>552</v>
      </c>
      <c r="B53" s="7" t="s">
        <v>553</v>
      </c>
      <c r="C53" s="10">
        <v>6</v>
      </c>
      <c r="D53" s="10">
        <v>50000</v>
      </c>
      <c r="E53" s="10">
        <v>0</v>
      </c>
      <c r="F53" s="10">
        <v>0</v>
      </c>
      <c r="G53" s="10">
        <v>50000</v>
      </c>
      <c r="H53" s="10">
        <v>1200000</v>
      </c>
    </row>
    <row r="54" spans="1:8" ht="73.5" x14ac:dyDescent="0.15">
      <c r="A54" s="6" t="s">
        <v>552</v>
      </c>
      <c r="B54" s="7" t="s">
        <v>553</v>
      </c>
      <c r="C54" s="10">
        <v>3</v>
      </c>
      <c r="D54" s="10">
        <v>40000</v>
      </c>
      <c r="E54" s="10">
        <v>0</v>
      </c>
      <c r="F54" s="10">
        <v>0</v>
      </c>
      <c r="G54" s="10">
        <v>40000</v>
      </c>
      <c r="H54" s="10">
        <v>480000</v>
      </c>
    </row>
    <row r="55" spans="1:8" ht="24.95" customHeight="1" x14ac:dyDescent="0.15">
      <c r="A55" s="28" t="s">
        <v>554</v>
      </c>
      <c r="B55" s="28"/>
      <c r="C55" s="12" t="s">
        <v>376</v>
      </c>
      <c r="D55" s="12">
        <f>SUBTOTAL(9,D10:D54)</f>
        <v>865217.52292000002</v>
      </c>
      <c r="E55" s="12" t="s">
        <v>376</v>
      </c>
      <c r="F55" s="12" t="s">
        <v>376</v>
      </c>
      <c r="G55" s="12" t="s">
        <v>376</v>
      </c>
      <c r="H55" s="12">
        <f>SUBTOTAL(9,H10:H54)</f>
        <v>39784679.649999999</v>
      </c>
    </row>
    <row r="56" spans="1:8" ht="24.95" customHeight="1" x14ac:dyDescent="0.15"/>
    <row r="57" spans="1:8" ht="24.95" customHeight="1" x14ac:dyDescent="0.15">
      <c r="A57" s="26" t="s">
        <v>456</v>
      </c>
      <c r="B57" s="26"/>
      <c r="C57" s="27" t="s">
        <v>113</v>
      </c>
      <c r="D57" s="27"/>
      <c r="E57" s="27"/>
      <c r="F57" s="27"/>
      <c r="G57" s="27"/>
      <c r="H57" s="27"/>
    </row>
    <row r="58" spans="1:8" ht="24.95" customHeight="1" x14ac:dyDescent="0.15">
      <c r="A58" s="26" t="s">
        <v>457</v>
      </c>
      <c r="B58" s="26"/>
      <c r="C58" s="27" t="s">
        <v>555</v>
      </c>
      <c r="D58" s="27"/>
      <c r="E58" s="27"/>
      <c r="F58" s="27"/>
      <c r="G58" s="27"/>
      <c r="H58" s="27"/>
    </row>
    <row r="59" spans="1:8" ht="24.95" customHeight="1" x14ac:dyDescent="0.15">
      <c r="A59" s="17" t="s">
        <v>459</v>
      </c>
      <c r="B59" s="17"/>
      <c r="C59" s="17"/>
      <c r="D59" s="17"/>
      <c r="E59" s="17"/>
      <c r="F59" s="17"/>
      <c r="G59" s="17"/>
      <c r="H59" s="17"/>
    </row>
    <row r="60" spans="1:8" ht="24.95" customHeight="1" x14ac:dyDescent="0.15"/>
    <row r="61" spans="1:8" ht="50.1" customHeight="1" x14ac:dyDescent="0.15">
      <c r="A61" s="19" t="s">
        <v>367</v>
      </c>
      <c r="B61" s="19" t="s">
        <v>460</v>
      </c>
      <c r="C61" s="19" t="s">
        <v>461</v>
      </c>
      <c r="D61" s="19" t="s">
        <v>462</v>
      </c>
      <c r="E61" s="19"/>
      <c r="F61" s="19"/>
      <c r="G61" s="19"/>
      <c r="H61" s="19" t="s">
        <v>463</v>
      </c>
    </row>
    <row r="62" spans="1:8" ht="50.1" customHeight="1" x14ac:dyDescent="0.15">
      <c r="A62" s="19"/>
      <c r="B62" s="19"/>
      <c r="C62" s="19"/>
      <c r="D62" s="19" t="s">
        <v>464</v>
      </c>
      <c r="E62" s="19" t="s">
        <v>465</v>
      </c>
      <c r="F62" s="19"/>
      <c r="G62" s="19"/>
      <c r="H62" s="19"/>
    </row>
    <row r="63" spans="1:8" ht="50.1" customHeight="1" x14ac:dyDescent="0.15">
      <c r="A63" s="19"/>
      <c r="B63" s="19"/>
      <c r="C63" s="19"/>
      <c r="D63" s="19"/>
      <c r="E63" s="6" t="s">
        <v>466</v>
      </c>
      <c r="F63" s="6" t="s">
        <v>467</v>
      </c>
      <c r="G63" s="6" t="s">
        <v>468</v>
      </c>
      <c r="H63" s="19"/>
    </row>
    <row r="64" spans="1:8" ht="24.95" customHeight="1" x14ac:dyDescent="0.15">
      <c r="A64" s="6" t="s">
        <v>373</v>
      </c>
      <c r="B64" s="6" t="s">
        <v>469</v>
      </c>
      <c r="C64" s="6" t="s">
        <v>470</v>
      </c>
      <c r="D64" s="6" t="s">
        <v>471</v>
      </c>
      <c r="E64" s="6" t="s">
        <v>472</v>
      </c>
      <c r="F64" s="6" t="s">
        <v>473</v>
      </c>
      <c r="G64" s="6" t="s">
        <v>474</v>
      </c>
      <c r="H64" s="6" t="s">
        <v>475</v>
      </c>
    </row>
    <row r="65" spans="1:8" x14ac:dyDescent="0.15">
      <c r="A65" s="6" t="s">
        <v>373</v>
      </c>
      <c r="B65" s="7" t="s">
        <v>556</v>
      </c>
      <c r="C65" s="10">
        <v>1</v>
      </c>
      <c r="D65" s="10">
        <v>139617.5</v>
      </c>
      <c r="E65" s="10">
        <v>0</v>
      </c>
      <c r="F65" s="10">
        <v>0</v>
      </c>
      <c r="G65" s="10">
        <v>139617.5</v>
      </c>
      <c r="H65" s="10">
        <v>1675410</v>
      </c>
    </row>
    <row r="66" spans="1:8" ht="21" x14ac:dyDescent="0.15">
      <c r="A66" s="6" t="s">
        <v>469</v>
      </c>
      <c r="B66" s="7" t="s">
        <v>476</v>
      </c>
      <c r="C66" s="10">
        <v>1</v>
      </c>
      <c r="D66" s="10">
        <v>92120</v>
      </c>
      <c r="E66" s="10">
        <v>0</v>
      </c>
      <c r="F66" s="10">
        <v>0</v>
      </c>
      <c r="G66" s="10">
        <v>92120</v>
      </c>
      <c r="H66" s="10">
        <v>1105440</v>
      </c>
    </row>
    <row r="67" spans="1:8" ht="21" x14ac:dyDescent="0.15">
      <c r="A67" s="6" t="s">
        <v>470</v>
      </c>
      <c r="B67" s="7" t="s">
        <v>557</v>
      </c>
      <c r="C67" s="10">
        <v>7</v>
      </c>
      <c r="D67" s="10">
        <v>24540</v>
      </c>
      <c r="E67" s="10">
        <v>0</v>
      </c>
      <c r="F67" s="10">
        <v>0</v>
      </c>
      <c r="G67" s="10">
        <v>24540</v>
      </c>
      <c r="H67" s="10">
        <v>2061360</v>
      </c>
    </row>
    <row r="68" spans="1:8" ht="21" x14ac:dyDescent="0.15">
      <c r="A68" s="6" t="s">
        <v>558</v>
      </c>
      <c r="B68" s="7" t="s">
        <v>559</v>
      </c>
      <c r="C68" s="10">
        <v>1</v>
      </c>
      <c r="D68" s="10">
        <v>19040</v>
      </c>
      <c r="E68" s="10">
        <v>0</v>
      </c>
      <c r="F68" s="10">
        <v>0</v>
      </c>
      <c r="G68" s="10">
        <v>19040</v>
      </c>
      <c r="H68" s="10">
        <v>228480</v>
      </c>
    </row>
    <row r="69" spans="1:8" ht="21" x14ac:dyDescent="0.15">
      <c r="A69" s="6" t="s">
        <v>560</v>
      </c>
      <c r="B69" s="7" t="s">
        <v>561</v>
      </c>
      <c r="C69" s="10">
        <v>1</v>
      </c>
      <c r="D69" s="10">
        <v>64590</v>
      </c>
      <c r="E69" s="10">
        <v>0</v>
      </c>
      <c r="F69" s="10">
        <v>0</v>
      </c>
      <c r="G69" s="10">
        <v>64590</v>
      </c>
      <c r="H69" s="10">
        <v>775080</v>
      </c>
    </row>
    <row r="70" spans="1:8" x14ac:dyDescent="0.15">
      <c r="A70" s="6" t="s">
        <v>477</v>
      </c>
      <c r="B70" s="7" t="s">
        <v>478</v>
      </c>
      <c r="C70" s="10">
        <v>2</v>
      </c>
      <c r="D70" s="10">
        <v>92579</v>
      </c>
      <c r="E70" s="10">
        <v>21530</v>
      </c>
      <c r="F70" s="10">
        <v>0</v>
      </c>
      <c r="G70" s="10">
        <v>71049</v>
      </c>
      <c r="H70" s="10">
        <v>2221896</v>
      </c>
    </row>
    <row r="71" spans="1:8" ht="21" x14ac:dyDescent="0.15">
      <c r="A71" s="6" t="s">
        <v>562</v>
      </c>
      <c r="B71" s="7" t="s">
        <v>563</v>
      </c>
      <c r="C71" s="10">
        <v>1</v>
      </c>
      <c r="D71" s="10">
        <v>21529.99667</v>
      </c>
      <c r="E71" s="10">
        <v>0</v>
      </c>
      <c r="F71" s="10">
        <v>0</v>
      </c>
      <c r="G71" s="10">
        <v>21529.99667</v>
      </c>
      <c r="H71" s="10">
        <v>258359.96</v>
      </c>
    </row>
    <row r="72" spans="1:8" x14ac:dyDescent="0.15">
      <c r="A72" s="6" t="s">
        <v>479</v>
      </c>
      <c r="B72" s="7" t="s">
        <v>480</v>
      </c>
      <c r="C72" s="10">
        <v>1</v>
      </c>
      <c r="D72" s="10">
        <v>46481.279999999999</v>
      </c>
      <c r="E72" s="10">
        <v>23030</v>
      </c>
      <c r="F72" s="10">
        <v>0</v>
      </c>
      <c r="G72" s="10">
        <v>23451.279999999999</v>
      </c>
      <c r="H72" s="10">
        <v>557775.35999999999</v>
      </c>
    </row>
    <row r="73" spans="1:8" ht="21" x14ac:dyDescent="0.15">
      <c r="A73" s="6" t="s">
        <v>481</v>
      </c>
      <c r="B73" s="7" t="s">
        <v>482</v>
      </c>
      <c r="C73" s="10">
        <v>41.2</v>
      </c>
      <c r="D73" s="10">
        <v>42800.252829999998</v>
      </c>
      <c r="E73" s="10">
        <v>24430</v>
      </c>
      <c r="F73" s="10">
        <v>3664.5</v>
      </c>
      <c r="G73" s="10">
        <v>14705.752829999999</v>
      </c>
      <c r="H73" s="10">
        <v>21160445</v>
      </c>
    </row>
    <row r="74" spans="1:8" ht="21" x14ac:dyDescent="0.15">
      <c r="A74" s="6" t="s">
        <v>485</v>
      </c>
      <c r="B74" s="7" t="s">
        <v>486</v>
      </c>
      <c r="C74" s="10">
        <v>3</v>
      </c>
      <c r="D74" s="10">
        <v>35423.5</v>
      </c>
      <c r="E74" s="10">
        <v>24430</v>
      </c>
      <c r="F74" s="10">
        <v>3664.5</v>
      </c>
      <c r="G74" s="10">
        <v>7329</v>
      </c>
      <c r="H74" s="10">
        <v>1275246</v>
      </c>
    </row>
    <row r="75" spans="1:8" ht="21" x14ac:dyDescent="0.15">
      <c r="A75" s="6" t="s">
        <v>487</v>
      </c>
      <c r="B75" s="7" t="s">
        <v>488</v>
      </c>
      <c r="C75" s="10">
        <v>9</v>
      </c>
      <c r="D75" s="10">
        <v>57797.580739999998</v>
      </c>
      <c r="E75" s="10">
        <v>24430</v>
      </c>
      <c r="F75" s="10">
        <v>0</v>
      </c>
      <c r="G75" s="10">
        <v>33367.580739999998</v>
      </c>
      <c r="H75" s="10">
        <v>6242138.7199999997</v>
      </c>
    </row>
    <row r="76" spans="1:8" ht="21" x14ac:dyDescent="0.15">
      <c r="A76" s="6" t="s">
        <v>489</v>
      </c>
      <c r="B76" s="7" t="s">
        <v>490</v>
      </c>
      <c r="C76" s="10">
        <v>5</v>
      </c>
      <c r="D76" s="10">
        <v>23912.333330000001</v>
      </c>
      <c r="E76" s="10">
        <v>15595</v>
      </c>
      <c r="F76" s="10">
        <v>0</v>
      </c>
      <c r="G76" s="10">
        <v>8317.3333299999995</v>
      </c>
      <c r="H76" s="10">
        <v>1434740</v>
      </c>
    </row>
    <row r="77" spans="1:8" ht="21" x14ac:dyDescent="0.15">
      <c r="A77" s="6" t="s">
        <v>491</v>
      </c>
      <c r="B77" s="7" t="s">
        <v>492</v>
      </c>
      <c r="C77" s="10">
        <v>1</v>
      </c>
      <c r="D77" s="10">
        <v>35868.5</v>
      </c>
      <c r="E77" s="10">
        <v>15595</v>
      </c>
      <c r="F77" s="10">
        <v>0</v>
      </c>
      <c r="G77" s="10">
        <v>20273.5</v>
      </c>
      <c r="H77" s="10">
        <v>430422</v>
      </c>
    </row>
    <row r="78" spans="1:8" ht="21" x14ac:dyDescent="0.15">
      <c r="A78" s="6" t="s">
        <v>493</v>
      </c>
      <c r="B78" s="7" t="s">
        <v>494</v>
      </c>
      <c r="C78" s="10">
        <v>1</v>
      </c>
      <c r="D78" s="10">
        <v>19500</v>
      </c>
      <c r="E78" s="10">
        <v>15000</v>
      </c>
      <c r="F78" s="10">
        <v>0</v>
      </c>
      <c r="G78" s="10">
        <v>4500</v>
      </c>
      <c r="H78" s="10">
        <v>234000</v>
      </c>
    </row>
    <row r="79" spans="1:8" ht="21" x14ac:dyDescent="0.15">
      <c r="A79" s="6" t="s">
        <v>497</v>
      </c>
      <c r="B79" s="7" t="s">
        <v>498</v>
      </c>
      <c r="C79" s="10">
        <v>1</v>
      </c>
      <c r="D79" s="10">
        <v>28807.5</v>
      </c>
      <c r="E79" s="10">
        <v>12525</v>
      </c>
      <c r="F79" s="10">
        <v>0</v>
      </c>
      <c r="G79" s="10">
        <v>16282.5</v>
      </c>
      <c r="H79" s="10">
        <v>345690</v>
      </c>
    </row>
    <row r="80" spans="1:8" ht="21" x14ac:dyDescent="0.15">
      <c r="A80" s="6" t="s">
        <v>564</v>
      </c>
      <c r="B80" s="7" t="s">
        <v>565</v>
      </c>
      <c r="C80" s="10">
        <v>1</v>
      </c>
      <c r="D80" s="10">
        <v>79705.661110000001</v>
      </c>
      <c r="E80" s="10">
        <v>23375</v>
      </c>
      <c r="F80" s="10">
        <v>0</v>
      </c>
      <c r="G80" s="10">
        <v>56330.661110000001</v>
      </c>
      <c r="H80" s="10">
        <v>956467.93</v>
      </c>
    </row>
    <row r="81" spans="1:8" ht="21" x14ac:dyDescent="0.15">
      <c r="A81" s="6" t="s">
        <v>566</v>
      </c>
      <c r="B81" s="7" t="s">
        <v>567</v>
      </c>
      <c r="C81" s="10">
        <v>1</v>
      </c>
      <c r="D81" s="10">
        <v>52969</v>
      </c>
      <c r="E81" s="10">
        <v>23030</v>
      </c>
      <c r="F81" s="10">
        <v>0</v>
      </c>
      <c r="G81" s="10">
        <v>29939</v>
      </c>
      <c r="H81" s="10">
        <v>635628</v>
      </c>
    </row>
    <row r="82" spans="1:8" ht="21" x14ac:dyDescent="0.15">
      <c r="A82" s="6" t="s">
        <v>568</v>
      </c>
      <c r="B82" s="7" t="s">
        <v>569</v>
      </c>
      <c r="C82" s="10">
        <v>2</v>
      </c>
      <c r="D82" s="10">
        <v>22188.959169999998</v>
      </c>
      <c r="E82" s="10">
        <v>15595</v>
      </c>
      <c r="F82" s="10">
        <v>0</v>
      </c>
      <c r="G82" s="10">
        <v>6593.9591700000001</v>
      </c>
      <c r="H82" s="10">
        <v>532535.02</v>
      </c>
    </row>
    <row r="83" spans="1:8" ht="21" x14ac:dyDescent="0.15">
      <c r="A83" s="6" t="s">
        <v>570</v>
      </c>
      <c r="B83" s="7" t="s">
        <v>571</v>
      </c>
      <c r="C83" s="10">
        <v>6</v>
      </c>
      <c r="D83" s="10">
        <v>19500</v>
      </c>
      <c r="E83" s="10">
        <v>15000</v>
      </c>
      <c r="F83" s="10">
        <v>0</v>
      </c>
      <c r="G83" s="10">
        <v>4500</v>
      </c>
      <c r="H83" s="10">
        <v>1404000</v>
      </c>
    </row>
    <row r="84" spans="1:8" ht="21" x14ac:dyDescent="0.15">
      <c r="A84" s="6" t="s">
        <v>572</v>
      </c>
      <c r="B84" s="7" t="s">
        <v>573</v>
      </c>
      <c r="C84" s="10">
        <v>2</v>
      </c>
      <c r="D84" s="10">
        <v>52524.5</v>
      </c>
      <c r="E84" s="10">
        <v>28094.5</v>
      </c>
      <c r="F84" s="10">
        <v>0</v>
      </c>
      <c r="G84" s="10">
        <v>24430</v>
      </c>
      <c r="H84" s="10">
        <v>1260588</v>
      </c>
    </row>
    <row r="85" spans="1:8" ht="21" x14ac:dyDescent="0.15">
      <c r="A85" s="6" t="s">
        <v>574</v>
      </c>
      <c r="B85" s="7" t="s">
        <v>575</v>
      </c>
      <c r="C85" s="10">
        <v>1</v>
      </c>
      <c r="D85" s="10">
        <v>20723</v>
      </c>
      <c r="E85" s="10">
        <v>9010</v>
      </c>
      <c r="F85" s="10">
        <v>0</v>
      </c>
      <c r="G85" s="10">
        <v>11713</v>
      </c>
      <c r="H85" s="10">
        <v>248676</v>
      </c>
    </row>
    <row r="86" spans="1:8" ht="21" x14ac:dyDescent="0.15">
      <c r="A86" s="6" t="s">
        <v>576</v>
      </c>
      <c r="B86" s="7" t="s">
        <v>577</v>
      </c>
      <c r="C86" s="10">
        <v>1</v>
      </c>
      <c r="D86" s="10">
        <v>35868.5</v>
      </c>
      <c r="E86" s="10">
        <v>15595</v>
      </c>
      <c r="F86" s="10">
        <v>0</v>
      </c>
      <c r="G86" s="10">
        <v>20273.5</v>
      </c>
      <c r="H86" s="10">
        <v>430422</v>
      </c>
    </row>
    <row r="87" spans="1:8" ht="21" x14ac:dyDescent="0.15">
      <c r="A87" s="6" t="s">
        <v>578</v>
      </c>
      <c r="B87" s="7" t="s">
        <v>579</v>
      </c>
      <c r="C87" s="10">
        <v>3</v>
      </c>
      <c r="D87" s="10">
        <v>26475.9</v>
      </c>
      <c r="E87" s="10">
        <v>8023</v>
      </c>
      <c r="F87" s="10">
        <v>0</v>
      </c>
      <c r="G87" s="10">
        <v>18452.900000000001</v>
      </c>
      <c r="H87" s="10">
        <v>953132.4</v>
      </c>
    </row>
    <row r="88" spans="1:8" ht="21" x14ac:dyDescent="0.15">
      <c r="A88" s="6" t="s">
        <v>580</v>
      </c>
      <c r="B88" s="7" t="s">
        <v>581</v>
      </c>
      <c r="C88" s="10">
        <v>2</v>
      </c>
      <c r="D88" s="10">
        <v>56189</v>
      </c>
      <c r="E88" s="10">
        <v>24430</v>
      </c>
      <c r="F88" s="10">
        <v>0</v>
      </c>
      <c r="G88" s="10">
        <v>31759</v>
      </c>
      <c r="H88" s="10">
        <v>1348536</v>
      </c>
    </row>
    <row r="89" spans="1:8" x14ac:dyDescent="0.15">
      <c r="A89" s="6" t="s">
        <v>582</v>
      </c>
      <c r="B89" s="7" t="s">
        <v>583</v>
      </c>
      <c r="C89" s="10">
        <v>1</v>
      </c>
      <c r="D89" s="10">
        <v>28807.5</v>
      </c>
      <c r="E89" s="10">
        <v>12525</v>
      </c>
      <c r="F89" s="10">
        <v>0</v>
      </c>
      <c r="G89" s="10">
        <v>16282.5</v>
      </c>
      <c r="H89" s="10">
        <v>345690</v>
      </c>
    </row>
    <row r="90" spans="1:8" ht="21" x14ac:dyDescent="0.15">
      <c r="A90" s="6" t="s">
        <v>584</v>
      </c>
      <c r="B90" s="7" t="s">
        <v>585</v>
      </c>
      <c r="C90" s="10">
        <v>1</v>
      </c>
      <c r="D90" s="10">
        <v>19500</v>
      </c>
      <c r="E90" s="10">
        <v>0</v>
      </c>
      <c r="F90" s="10">
        <v>0</v>
      </c>
      <c r="G90" s="10">
        <v>19500</v>
      </c>
      <c r="H90" s="10">
        <v>234000</v>
      </c>
    </row>
    <row r="91" spans="1:8" ht="21" x14ac:dyDescent="0.15">
      <c r="A91" s="6" t="s">
        <v>586</v>
      </c>
      <c r="B91" s="7" t="s">
        <v>587</v>
      </c>
      <c r="C91" s="10">
        <v>1.5</v>
      </c>
      <c r="D91" s="10">
        <v>19500</v>
      </c>
      <c r="E91" s="10">
        <v>15000</v>
      </c>
      <c r="F91" s="10">
        <v>0</v>
      </c>
      <c r="G91" s="10">
        <v>4500</v>
      </c>
      <c r="H91" s="10">
        <v>351000</v>
      </c>
    </row>
    <row r="92" spans="1:8" ht="21" x14ac:dyDescent="0.15">
      <c r="A92" s="6" t="s">
        <v>588</v>
      </c>
      <c r="B92" s="7" t="s">
        <v>589</v>
      </c>
      <c r="C92" s="10">
        <v>1</v>
      </c>
      <c r="D92" s="10">
        <v>19500</v>
      </c>
      <c r="E92" s="10">
        <v>15000</v>
      </c>
      <c r="F92" s="10">
        <v>0</v>
      </c>
      <c r="G92" s="10">
        <v>4500</v>
      </c>
      <c r="H92" s="10">
        <v>234000</v>
      </c>
    </row>
    <row r="93" spans="1:8" ht="21" x14ac:dyDescent="0.15">
      <c r="A93" s="6" t="s">
        <v>590</v>
      </c>
      <c r="B93" s="7" t="s">
        <v>591</v>
      </c>
      <c r="C93" s="10">
        <v>1</v>
      </c>
      <c r="D93" s="10">
        <v>19500</v>
      </c>
      <c r="E93" s="10">
        <v>0</v>
      </c>
      <c r="F93" s="10">
        <v>0</v>
      </c>
      <c r="G93" s="10">
        <v>19500</v>
      </c>
      <c r="H93" s="10">
        <v>234000</v>
      </c>
    </row>
    <row r="94" spans="1:8" ht="21" x14ac:dyDescent="0.15">
      <c r="A94" s="6" t="s">
        <v>592</v>
      </c>
      <c r="B94" s="7" t="s">
        <v>593</v>
      </c>
      <c r="C94" s="10">
        <v>2</v>
      </c>
      <c r="D94" s="10">
        <v>19500</v>
      </c>
      <c r="E94" s="10">
        <v>0</v>
      </c>
      <c r="F94" s="10">
        <v>0</v>
      </c>
      <c r="G94" s="10">
        <v>19500</v>
      </c>
      <c r="H94" s="10">
        <v>468000</v>
      </c>
    </row>
    <row r="95" spans="1:8" ht="21" x14ac:dyDescent="0.15">
      <c r="A95" s="6" t="s">
        <v>594</v>
      </c>
      <c r="B95" s="7" t="s">
        <v>595</v>
      </c>
      <c r="C95" s="10">
        <v>1</v>
      </c>
      <c r="D95" s="10">
        <v>18452.900000000001</v>
      </c>
      <c r="E95" s="10">
        <v>8023</v>
      </c>
      <c r="F95" s="10">
        <v>0</v>
      </c>
      <c r="G95" s="10">
        <v>10429.9</v>
      </c>
      <c r="H95" s="10">
        <v>221434.8</v>
      </c>
    </row>
    <row r="96" spans="1:8" ht="21" x14ac:dyDescent="0.15">
      <c r="A96" s="6" t="s">
        <v>596</v>
      </c>
      <c r="B96" s="7" t="s">
        <v>597</v>
      </c>
      <c r="C96" s="10">
        <v>3</v>
      </c>
      <c r="D96" s="10">
        <v>22034</v>
      </c>
      <c r="E96" s="10">
        <v>9580</v>
      </c>
      <c r="F96" s="10">
        <v>0</v>
      </c>
      <c r="G96" s="10">
        <v>12454</v>
      </c>
      <c r="H96" s="10">
        <v>793224</v>
      </c>
    </row>
    <row r="97" spans="1:8" ht="21" x14ac:dyDescent="0.15">
      <c r="A97" s="6" t="s">
        <v>598</v>
      </c>
      <c r="B97" s="7" t="s">
        <v>599</v>
      </c>
      <c r="C97" s="10">
        <v>1</v>
      </c>
      <c r="D97" s="10">
        <v>23184</v>
      </c>
      <c r="E97" s="10">
        <v>10080</v>
      </c>
      <c r="F97" s="10">
        <v>0</v>
      </c>
      <c r="G97" s="10">
        <v>13104</v>
      </c>
      <c r="H97" s="10">
        <v>278208</v>
      </c>
    </row>
    <row r="98" spans="1:8" ht="21" x14ac:dyDescent="0.15">
      <c r="A98" s="6" t="s">
        <v>600</v>
      </c>
      <c r="B98" s="7" t="s">
        <v>601</v>
      </c>
      <c r="C98" s="10">
        <v>1</v>
      </c>
      <c r="D98" s="10">
        <v>19500</v>
      </c>
      <c r="E98" s="10">
        <v>0</v>
      </c>
      <c r="F98" s="10">
        <v>0</v>
      </c>
      <c r="G98" s="10">
        <v>19500</v>
      </c>
      <c r="H98" s="10">
        <v>234000</v>
      </c>
    </row>
    <row r="99" spans="1:8" ht="21" x14ac:dyDescent="0.15">
      <c r="A99" s="6" t="s">
        <v>602</v>
      </c>
      <c r="B99" s="7" t="s">
        <v>603</v>
      </c>
      <c r="C99" s="10">
        <v>1</v>
      </c>
      <c r="D99" s="10">
        <v>19500</v>
      </c>
      <c r="E99" s="10">
        <v>0</v>
      </c>
      <c r="F99" s="10">
        <v>0</v>
      </c>
      <c r="G99" s="10">
        <v>19500</v>
      </c>
      <c r="H99" s="10">
        <v>234000</v>
      </c>
    </row>
    <row r="100" spans="1:8" ht="21" x14ac:dyDescent="0.15">
      <c r="A100" s="6" t="s">
        <v>604</v>
      </c>
      <c r="B100" s="7" t="s">
        <v>605</v>
      </c>
      <c r="C100" s="10">
        <v>1</v>
      </c>
      <c r="D100" s="10">
        <v>19500</v>
      </c>
      <c r="E100" s="10">
        <v>0</v>
      </c>
      <c r="F100" s="10">
        <v>0</v>
      </c>
      <c r="G100" s="10">
        <v>19500</v>
      </c>
      <c r="H100" s="10">
        <v>234000</v>
      </c>
    </row>
    <row r="101" spans="1:8" ht="21" x14ac:dyDescent="0.15">
      <c r="A101" s="6" t="s">
        <v>606</v>
      </c>
      <c r="B101" s="7" t="s">
        <v>607</v>
      </c>
      <c r="C101" s="10">
        <v>1</v>
      </c>
      <c r="D101" s="10">
        <v>34851.699999999997</v>
      </c>
      <c r="E101" s="10">
        <v>26809</v>
      </c>
      <c r="F101" s="10">
        <v>0</v>
      </c>
      <c r="G101" s="10">
        <v>8042.7</v>
      </c>
      <c r="H101" s="10">
        <v>418220.4</v>
      </c>
    </row>
    <row r="102" spans="1:8" ht="21" x14ac:dyDescent="0.15">
      <c r="A102" s="6" t="s">
        <v>608</v>
      </c>
      <c r="B102" s="7" t="s">
        <v>609</v>
      </c>
      <c r="C102" s="10">
        <v>1</v>
      </c>
      <c r="D102" s="10">
        <v>63644.540829999998</v>
      </c>
      <c r="E102" s="10">
        <v>0</v>
      </c>
      <c r="F102" s="10">
        <v>0</v>
      </c>
      <c r="G102" s="10">
        <v>63644.540829999998</v>
      </c>
      <c r="H102" s="10">
        <v>763734.49</v>
      </c>
    </row>
    <row r="103" spans="1:8" ht="21" x14ac:dyDescent="0.15">
      <c r="A103" s="6" t="s">
        <v>610</v>
      </c>
      <c r="B103" s="7" t="s">
        <v>611</v>
      </c>
      <c r="C103" s="10">
        <v>1</v>
      </c>
      <c r="D103" s="10">
        <v>56189</v>
      </c>
      <c r="E103" s="10">
        <v>24430</v>
      </c>
      <c r="F103" s="10">
        <v>0</v>
      </c>
      <c r="G103" s="10">
        <v>31759</v>
      </c>
      <c r="H103" s="10">
        <v>674268</v>
      </c>
    </row>
    <row r="104" spans="1:8" x14ac:dyDescent="0.15">
      <c r="A104" s="6" t="s">
        <v>612</v>
      </c>
      <c r="B104" s="7" t="s">
        <v>613</v>
      </c>
      <c r="C104" s="10">
        <v>2</v>
      </c>
      <c r="D104" s="10">
        <v>56189</v>
      </c>
      <c r="E104" s="10">
        <v>24430</v>
      </c>
      <c r="F104" s="10">
        <v>0</v>
      </c>
      <c r="G104" s="10">
        <v>31759</v>
      </c>
      <c r="H104" s="10">
        <v>1348536</v>
      </c>
    </row>
    <row r="105" spans="1:8" ht="21" x14ac:dyDescent="0.15">
      <c r="A105" s="6" t="s">
        <v>614</v>
      </c>
      <c r="B105" s="7" t="s">
        <v>615</v>
      </c>
      <c r="C105" s="10">
        <v>1</v>
      </c>
      <c r="D105" s="10">
        <v>19500</v>
      </c>
      <c r="E105" s="10">
        <v>0</v>
      </c>
      <c r="F105" s="10">
        <v>0</v>
      </c>
      <c r="G105" s="10">
        <v>19500</v>
      </c>
      <c r="H105" s="10">
        <v>234000</v>
      </c>
    </row>
    <row r="106" spans="1:8" ht="21" x14ac:dyDescent="0.15">
      <c r="A106" s="6" t="s">
        <v>616</v>
      </c>
      <c r="B106" s="7" t="s">
        <v>617</v>
      </c>
      <c r="C106" s="10">
        <v>0.5</v>
      </c>
      <c r="D106" s="10">
        <v>19400.5</v>
      </c>
      <c r="E106" s="10">
        <v>8435</v>
      </c>
      <c r="F106" s="10">
        <v>0</v>
      </c>
      <c r="G106" s="10">
        <v>10965.5</v>
      </c>
      <c r="H106" s="10">
        <v>116403</v>
      </c>
    </row>
    <row r="107" spans="1:8" ht="21" x14ac:dyDescent="0.15">
      <c r="A107" s="6" t="s">
        <v>618</v>
      </c>
      <c r="B107" s="7" t="s">
        <v>619</v>
      </c>
      <c r="C107" s="10">
        <v>1</v>
      </c>
      <c r="D107" s="10">
        <v>19400.5</v>
      </c>
      <c r="E107" s="10">
        <v>8435</v>
      </c>
      <c r="F107" s="10">
        <v>0</v>
      </c>
      <c r="G107" s="10">
        <v>10965.5</v>
      </c>
      <c r="H107" s="10">
        <v>232806</v>
      </c>
    </row>
    <row r="108" spans="1:8" ht="52.5" x14ac:dyDescent="0.15">
      <c r="A108" s="6" t="s">
        <v>620</v>
      </c>
      <c r="B108" s="7" t="s">
        <v>621</v>
      </c>
      <c r="C108" s="10">
        <v>1</v>
      </c>
      <c r="D108" s="10">
        <v>46750</v>
      </c>
      <c r="E108" s="10">
        <v>0</v>
      </c>
      <c r="F108" s="10">
        <v>0</v>
      </c>
      <c r="G108" s="10">
        <v>46750</v>
      </c>
      <c r="H108" s="10">
        <v>187000</v>
      </c>
    </row>
    <row r="109" spans="1:8" ht="52.5" x14ac:dyDescent="0.15">
      <c r="A109" s="6" t="s">
        <v>168</v>
      </c>
      <c r="B109" s="7" t="s">
        <v>622</v>
      </c>
      <c r="C109" s="10">
        <v>2</v>
      </c>
      <c r="D109" s="10">
        <v>46060</v>
      </c>
      <c r="E109" s="10">
        <v>0</v>
      </c>
      <c r="F109" s="10">
        <v>0</v>
      </c>
      <c r="G109" s="10">
        <v>46060</v>
      </c>
      <c r="H109" s="10">
        <v>368480</v>
      </c>
    </row>
    <row r="110" spans="1:8" ht="52.5" x14ac:dyDescent="0.15">
      <c r="A110" s="6" t="s">
        <v>62</v>
      </c>
      <c r="B110" s="7" t="s">
        <v>623</v>
      </c>
      <c r="C110" s="10">
        <v>2</v>
      </c>
      <c r="D110" s="10">
        <v>9435</v>
      </c>
      <c r="E110" s="10">
        <v>0</v>
      </c>
      <c r="F110" s="10">
        <v>0</v>
      </c>
      <c r="G110" s="10">
        <v>9435</v>
      </c>
      <c r="H110" s="10">
        <v>75480</v>
      </c>
    </row>
    <row r="111" spans="1:8" ht="52.5" x14ac:dyDescent="0.15">
      <c r="A111" s="6" t="s">
        <v>65</v>
      </c>
      <c r="B111" s="7" t="s">
        <v>624</v>
      </c>
      <c r="C111" s="10">
        <v>2</v>
      </c>
      <c r="D111" s="10">
        <v>31190</v>
      </c>
      <c r="E111" s="10">
        <v>0</v>
      </c>
      <c r="F111" s="10">
        <v>0</v>
      </c>
      <c r="G111" s="10">
        <v>31190</v>
      </c>
      <c r="H111" s="10">
        <v>249520</v>
      </c>
    </row>
    <row r="112" spans="1:8" ht="63" x14ac:dyDescent="0.15">
      <c r="A112" s="6" t="s">
        <v>625</v>
      </c>
      <c r="B112" s="7" t="s">
        <v>626</v>
      </c>
      <c r="C112" s="10">
        <v>2</v>
      </c>
      <c r="D112" s="10">
        <v>16125</v>
      </c>
      <c r="E112" s="10">
        <v>0</v>
      </c>
      <c r="F112" s="10">
        <v>0</v>
      </c>
      <c r="G112" s="10">
        <v>16125</v>
      </c>
      <c r="H112" s="10">
        <v>129000</v>
      </c>
    </row>
    <row r="113" spans="1:8" ht="63" x14ac:dyDescent="0.15">
      <c r="A113" s="6" t="s">
        <v>627</v>
      </c>
      <c r="B113" s="7" t="s">
        <v>628</v>
      </c>
      <c r="C113" s="10">
        <v>1</v>
      </c>
      <c r="D113" s="10">
        <v>43060</v>
      </c>
      <c r="E113" s="10">
        <v>0</v>
      </c>
      <c r="F113" s="10">
        <v>0</v>
      </c>
      <c r="G113" s="10">
        <v>43060</v>
      </c>
      <c r="H113" s="10">
        <v>172240</v>
      </c>
    </row>
    <row r="114" spans="1:8" ht="63" x14ac:dyDescent="0.15">
      <c r="A114" s="6" t="s">
        <v>629</v>
      </c>
      <c r="B114" s="7" t="s">
        <v>630</v>
      </c>
      <c r="C114" s="10">
        <v>1</v>
      </c>
      <c r="D114" s="10">
        <v>43060</v>
      </c>
      <c r="E114" s="10">
        <v>0</v>
      </c>
      <c r="F114" s="10">
        <v>0</v>
      </c>
      <c r="G114" s="10">
        <v>43060</v>
      </c>
      <c r="H114" s="10">
        <v>172240</v>
      </c>
    </row>
    <row r="115" spans="1:8" ht="63" x14ac:dyDescent="0.15">
      <c r="A115" s="6" t="s">
        <v>631</v>
      </c>
      <c r="B115" s="7" t="s">
        <v>632</v>
      </c>
      <c r="C115" s="10">
        <v>2</v>
      </c>
      <c r="D115" s="10">
        <v>18255</v>
      </c>
      <c r="E115" s="10">
        <v>0</v>
      </c>
      <c r="F115" s="10">
        <v>0</v>
      </c>
      <c r="G115" s="10">
        <v>18255</v>
      </c>
      <c r="H115" s="10">
        <v>146040</v>
      </c>
    </row>
    <row r="116" spans="1:8" ht="24.95" customHeight="1" x14ac:dyDescent="0.15">
      <c r="A116" s="28" t="s">
        <v>554</v>
      </c>
      <c r="B116" s="28"/>
      <c r="C116" s="12" t="s">
        <v>376</v>
      </c>
      <c r="D116" s="12">
        <f>SUBTOTAL(9,D65:D115)</f>
        <v>1882340.6046800001</v>
      </c>
      <c r="E116" s="12" t="s">
        <v>376</v>
      </c>
      <c r="F116" s="12" t="s">
        <v>376</v>
      </c>
      <c r="G116" s="12" t="s">
        <v>376</v>
      </c>
      <c r="H116" s="12">
        <f>SUBTOTAL(9,H65:H115)</f>
        <v>56925993.079999998</v>
      </c>
    </row>
    <row r="117" spans="1:8" ht="24.95" customHeight="1" x14ac:dyDescent="0.15"/>
    <row r="118" spans="1:8" ht="24.95" customHeight="1" x14ac:dyDescent="0.15">
      <c r="A118" s="26" t="s">
        <v>456</v>
      </c>
      <c r="B118" s="26"/>
      <c r="C118" s="27" t="s">
        <v>113</v>
      </c>
      <c r="D118" s="27"/>
      <c r="E118" s="27"/>
      <c r="F118" s="27"/>
      <c r="G118" s="27"/>
      <c r="H118" s="27"/>
    </row>
    <row r="119" spans="1:8" ht="24.95" customHeight="1" x14ac:dyDescent="0.15">
      <c r="A119" s="26" t="s">
        <v>457</v>
      </c>
      <c r="B119" s="26"/>
      <c r="C119" s="27" t="s">
        <v>633</v>
      </c>
      <c r="D119" s="27"/>
      <c r="E119" s="27"/>
      <c r="F119" s="27"/>
      <c r="G119" s="27"/>
      <c r="H119" s="27"/>
    </row>
    <row r="120" spans="1:8" ht="24.95" customHeight="1" x14ac:dyDescent="0.15">
      <c r="A120" s="17" t="s">
        <v>459</v>
      </c>
      <c r="B120" s="17"/>
      <c r="C120" s="17"/>
      <c r="D120" s="17"/>
      <c r="E120" s="17"/>
      <c r="F120" s="17"/>
      <c r="G120" s="17"/>
      <c r="H120" s="17"/>
    </row>
    <row r="121" spans="1:8" ht="24.95" customHeight="1" x14ac:dyDescent="0.15"/>
    <row r="122" spans="1:8" ht="50.1" customHeight="1" x14ac:dyDescent="0.15">
      <c r="A122" s="19" t="s">
        <v>367</v>
      </c>
      <c r="B122" s="19" t="s">
        <v>460</v>
      </c>
      <c r="C122" s="19" t="s">
        <v>461</v>
      </c>
      <c r="D122" s="19" t="s">
        <v>462</v>
      </c>
      <c r="E122" s="19"/>
      <c r="F122" s="19"/>
      <c r="G122" s="19"/>
      <c r="H122" s="19" t="s">
        <v>463</v>
      </c>
    </row>
    <row r="123" spans="1:8" ht="50.1" customHeight="1" x14ac:dyDescent="0.15">
      <c r="A123" s="19"/>
      <c r="B123" s="19"/>
      <c r="C123" s="19"/>
      <c r="D123" s="19" t="s">
        <v>464</v>
      </c>
      <c r="E123" s="19" t="s">
        <v>465</v>
      </c>
      <c r="F123" s="19"/>
      <c r="G123" s="19"/>
      <c r="H123" s="19"/>
    </row>
    <row r="124" spans="1:8" ht="50.1" customHeight="1" x14ac:dyDescent="0.15">
      <c r="A124" s="19"/>
      <c r="B124" s="19"/>
      <c r="C124" s="19"/>
      <c r="D124" s="19"/>
      <c r="E124" s="6" t="s">
        <v>466</v>
      </c>
      <c r="F124" s="6" t="s">
        <v>467</v>
      </c>
      <c r="G124" s="6" t="s">
        <v>468</v>
      </c>
      <c r="H124" s="19"/>
    </row>
    <row r="125" spans="1:8" ht="24.95" customHeight="1" x14ac:dyDescent="0.15">
      <c r="A125" s="6" t="s">
        <v>373</v>
      </c>
      <c r="B125" s="6" t="s">
        <v>469</v>
      </c>
      <c r="C125" s="6" t="s">
        <v>470</v>
      </c>
      <c r="D125" s="6" t="s">
        <v>471</v>
      </c>
      <c r="E125" s="6" t="s">
        <v>472</v>
      </c>
      <c r="F125" s="6" t="s">
        <v>473</v>
      </c>
      <c r="G125" s="6" t="s">
        <v>474</v>
      </c>
      <c r="H125" s="6" t="s">
        <v>475</v>
      </c>
    </row>
    <row r="126" spans="1:8" x14ac:dyDescent="0.15">
      <c r="A126" s="6" t="s">
        <v>373</v>
      </c>
      <c r="B126" s="7" t="s">
        <v>556</v>
      </c>
      <c r="C126" s="10">
        <v>1</v>
      </c>
      <c r="D126" s="10">
        <v>162040.50333000001</v>
      </c>
      <c r="E126" s="10">
        <v>31731.250830000001</v>
      </c>
      <c r="F126" s="10">
        <v>0</v>
      </c>
      <c r="G126" s="10">
        <v>130309.2525</v>
      </c>
      <c r="H126" s="10">
        <v>1944486.04</v>
      </c>
    </row>
    <row r="127" spans="1:8" ht="21" x14ac:dyDescent="0.15">
      <c r="A127" s="6" t="s">
        <v>469</v>
      </c>
      <c r="B127" s="7" t="s">
        <v>476</v>
      </c>
      <c r="C127" s="10">
        <v>6</v>
      </c>
      <c r="D127" s="10">
        <v>58726.5</v>
      </c>
      <c r="E127" s="10">
        <v>28787.5</v>
      </c>
      <c r="F127" s="10">
        <v>0</v>
      </c>
      <c r="G127" s="10">
        <v>29939</v>
      </c>
      <c r="H127" s="10">
        <v>4228308</v>
      </c>
    </row>
    <row r="128" spans="1:8" ht="21" x14ac:dyDescent="0.15">
      <c r="A128" s="6" t="s">
        <v>470</v>
      </c>
      <c r="B128" s="7" t="s">
        <v>557</v>
      </c>
      <c r="C128" s="10">
        <v>6</v>
      </c>
      <c r="D128" s="10">
        <v>61227.3</v>
      </c>
      <c r="E128" s="10">
        <v>28221</v>
      </c>
      <c r="F128" s="10">
        <v>0</v>
      </c>
      <c r="G128" s="10">
        <v>33006.300000000003</v>
      </c>
      <c r="H128" s="10">
        <v>4408365.5999999996</v>
      </c>
    </row>
    <row r="129" spans="1:8" ht="21" x14ac:dyDescent="0.15">
      <c r="A129" s="6" t="s">
        <v>472</v>
      </c>
      <c r="B129" s="7" t="s">
        <v>634</v>
      </c>
      <c r="C129" s="10">
        <v>1</v>
      </c>
      <c r="D129" s="10">
        <v>49519</v>
      </c>
      <c r="E129" s="10">
        <v>21530</v>
      </c>
      <c r="F129" s="10">
        <v>0</v>
      </c>
      <c r="G129" s="10">
        <v>27989</v>
      </c>
      <c r="H129" s="10">
        <v>594228</v>
      </c>
    </row>
    <row r="130" spans="1:8" ht="21" x14ac:dyDescent="0.15">
      <c r="A130" s="6" t="s">
        <v>474</v>
      </c>
      <c r="B130" s="7" t="s">
        <v>635</v>
      </c>
      <c r="C130" s="10">
        <v>9</v>
      </c>
      <c r="D130" s="10">
        <v>49519</v>
      </c>
      <c r="E130" s="10">
        <v>21530</v>
      </c>
      <c r="F130" s="10">
        <v>0</v>
      </c>
      <c r="G130" s="10">
        <v>27989</v>
      </c>
      <c r="H130" s="10">
        <v>5348052</v>
      </c>
    </row>
    <row r="131" spans="1:8" ht="21" x14ac:dyDescent="0.15">
      <c r="A131" s="6" t="s">
        <v>475</v>
      </c>
      <c r="B131" s="7" t="s">
        <v>636</v>
      </c>
      <c r="C131" s="10">
        <v>3</v>
      </c>
      <c r="D131" s="10">
        <v>20723</v>
      </c>
      <c r="E131" s="10">
        <v>9010</v>
      </c>
      <c r="F131" s="10">
        <v>0</v>
      </c>
      <c r="G131" s="10">
        <v>11713</v>
      </c>
      <c r="H131" s="10">
        <v>746028</v>
      </c>
    </row>
    <row r="132" spans="1:8" ht="21" x14ac:dyDescent="0.15">
      <c r="A132" s="6" t="s">
        <v>637</v>
      </c>
      <c r="B132" s="7" t="s">
        <v>638</v>
      </c>
      <c r="C132" s="10">
        <v>1.5</v>
      </c>
      <c r="D132" s="10">
        <v>20723</v>
      </c>
      <c r="E132" s="10">
        <v>9010</v>
      </c>
      <c r="F132" s="10">
        <v>0</v>
      </c>
      <c r="G132" s="10">
        <v>11713</v>
      </c>
      <c r="H132" s="10">
        <v>373014</v>
      </c>
    </row>
    <row r="133" spans="1:8" ht="21" x14ac:dyDescent="0.15">
      <c r="A133" s="6" t="s">
        <v>558</v>
      </c>
      <c r="B133" s="7" t="s">
        <v>559</v>
      </c>
      <c r="C133" s="10">
        <v>1</v>
      </c>
      <c r="D133" s="10">
        <v>44827</v>
      </c>
      <c r="E133" s="10">
        <v>19490</v>
      </c>
      <c r="F133" s="10">
        <v>0</v>
      </c>
      <c r="G133" s="10">
        <v>25337</v>
      </c>
      <c r="H133" s="10">
        <v>537924</v>
      </c>
    </row>
    <row r="134" spans="1:8" ht="21" x14ac:dyDescent="0.15">
      <c r="A134" s="6" t="s">
        <v>639</v>
      </c>
      <c r="B134" s="7" t="s">
        <v>640</v>
      </c>
      <c r="C134" s="10">
        <v>2</v>
      </c>
      <c r="D134" s="10">
        <v>22034</v>
      </c>
      <c r="E134" s="10">
        <v>9580</v>
      </c>
      <c r="F134" s="10">
        <v>0</v>
      </c>
      <c r="G134" s="10">
        <v>12454</v>
      </c>
      <c r="H134" s="10">
        <v>528816</v>
      </c>
    </row>
    <row r="135" spans="1:8" ht="21" x14ac:dyDescent="0.15">
      <c r="A135" s="6" t="s">
        <v>560</v>
      </c>
      <c r="B135" s="7" t="s">
        <v>561</v>
      </c>
      <c r="C135" s="10">
        <v>1</v>
      </c>
      <c r="D135" s="10">
        <v>50487.85</v>
      </c>
      <c r="E135" s="10">
        <v>21530</v>
      </c>
      <c r="F135" s="10">
        <v>0</v>
      </c>
      <c r="G135" s="10">
        <v>28957.85</v>
      </c>
      <c r="H135" s="10">
        <v>605854.19999999995</v>
      </c>
    </row>
    <row r="136" spans="1:8" ht="31.5" x14ac:dyDescent="0.15">
      <c r="A136" s="6" t="s">
        <v>641</v>
      </c>
      <c r="B136" s="7" t="s">
        <v>642</v>
      </c>
      <c r="C136" s="10">
        <v>1</v>
      </c>
      <c r="D136" s="10">
        <v>49519</v>
      </c>
      <c r="E136" s="10">
        <v>21530</v>
      </c>
      <c r="F136" s="10">
        <v>0</v>
      </c>
      <c r="G136" s="10">
        <v>27989</v>
      </c>
      <c r="H136" s="10">
        <v>594228</v>
      </c>
    </row>
    <row r="137" spans="1:8" x14ac:dyDescent="0.15">
      <c r="A137" s="6" t="s">
        <v>477</v>
      </c>
      <c r="B137" s="7" t="s">
        <v>478</v>
      </c>
      <c r="C137" s="10">
        <v>5</v>
      </c>
      <c r="D137" s="10">
        <v>49519</v>
      </c>
      <c r="E137" s="10">
        <v>21530</v>
      </c>
      <c r="F137" s="10">
        <v>0</v>
      </c>
      <c r="G137" s="10">
        <v>27989</v>
      </c>
      <c r="H137" s="10">
        <v>2971140</v>
      </c>
    </row>
    <row r="138" spans="1:8" ht="21" x14ac:dyDescent="0.15">
      <c r="A138" s="6" t="s">
        <v>562</v>
      </c>
      <c r="B138" s="7" t="s">
        <v>563</v>
      </c>
      <c r="C138" s="10">
        <v>1</v>
      </c>
      <c r="D138" s="10">
        <v>49519</v>
      </c>
      <c r="E138" s="10">
        <v>21530</v>
      </c>
      <c r="F138" s="10">
        <v>0</v>
      </c>
      <c r="G138" s="10">
        <v>27989</v>
      </c>
      <c r="H138" s="10">
        <v>594228</v>
      </c>
    </row>
    <row r="139" spans="1:8" ht="21" x14ac:dyDescent="0.15">
      <c r="A139" s="6" t="s">
        <v>643</v>
      </c>
      <c r="B139" s="7" t="s">
        <v>644</v>
      </c>
      <c r="C139" s="10">
        <v>1</v>
      </c>
      <c r="D139" s="10">
        <v>49519</v>
      </c>
      <c r="E139" s="10">
        <v>21530</v>
      </c>
      <c r="F139" s="10">
        <v>0</v>
      </c>
      <c r="G139" s="10">
        <v>27989</v>
      </c>
      <c r="H139" s="10">
        <v>594228</v>
      </c>
    </row>
    <row r="140" spans="1:8" x14ac:dyDescent="0.15">
      <c r="A140" s="6" t="s">
        <v>645</v>
      </c>
      <c r="B140" s="7" t="s">
        <v>646</v>
      </c>
      <c r="C140" s="10">
        <v>1</v>
      </c>
      <c r="D140" s="10">
        <v>49519</v>
      </c>
      <c r="E140" s="10">
        <v>21530</v>
      </c>
      <c r="F140" s="10">
        <v>0</v>
      </c>
      <c r="G140" s="10">
        <v>27989</v>
      </c>
      <c r="H140" s="10">
        <v>594228</v>
      </c>
    </row>
    <row r="141" spans="1:8" ht="21" x14ac:dyDescent="0.15">
      <c r="A141" s="6" t="s">
        <v>647</v>
      </c>
      <c r="B141" s="7" t="s">
        <v>648</v>
      </c>
      <c r="C141" s="10">
        <v>1</v>
      </c>
      <c r="D141" s="10">
        <v>49519</v>
      </c>
      <c r="E141" s="10">
        <v>21530</v>
      </c>
      <c r="F141" s="10">
        <v>0</v>
      </c>
      <c r="G141" s="10">
        <v>27989</v>
      </c>
      <c r="H141" s="10">
        <v>594228</v>
      </c>
    </row>
    <row r="142" spans="1:8" x14ac:dyDescent="0.15">
      <c r="A142" s="6" t="s">
        <v>479</v>
      </c>
      <c r="B142" s="7" t="s">
        <v>480</v>
      </c>
      <c r="C142" s="10">
        <v>2</v>
      </c>
      <c r="D142" s="10">
        <v>53762.5</v>
      </c>
      <c r="E142" s="10">
        <v>23375</v>
      </c>
      <c r="F142" s="10">
        <v>0</v>
      </c>
      <c r="G142" s="10">
        <v>30387.5</v>
      </c>
      <c r="H142" s="10">
        <v>1290300</v>
      </c>
    </row>
    <row r="143" spans="1:8" ht="21" x14ac:dyDescent="0.15">
      <c r="A143" s="6" t="s">
        <v>481</v>
      </c>
      <c r="B143" s="7" t="s">
        <v>482</v>
      </c>
      <c r="C143" s="10">
        <v>36</v>
      </c>
      <c r="D143" s="10">
        <v>5000</v>
      </c>
      <c r="E143" s="10">
        <v>0</v>
      </c>
      <c r="F143" s="10">
        <v>5000</v>
      </c>
      <c r="G143" s="10">
        <v>0</v>
      </c>
      <c r="H143" s="10">
        <v>2160000</v>
      </c>
    </row>
    <row r="144" spans="1:8" ht="21" x14ac:dyDescent="0.15">
      <c r="A144" s="6" t="s">
        <v>481</v>
      </c>
      <c r="B144" s="7" t="s">
        <v>482</v>
      </c>
      <c r="C144" s="10">
        <v>355</v>
      </c>
      <c r="D144" s="10">
        <v>43261.97524</v>
      </c>
      <c r="E144" s="10">
        <v>24430</v>
      </c>
      <c r="F144" s="10">
        <v>8664.5</v>
      </c>
      <c r="G144" s="10">
        <v>10167.47524</v>
      </c>
      <c r="H144" s="10">
        <v>184296014.52000001</v>
      </c>
    </row>
    <row r="145" spans="1:8" ht="21" x14ac:dyDescent="0.15">
      <c r="A145" s="6" t="s">
        <v>487</v>
      </c>
      <c r="B145" s="7" t="s">
        <v>488</v>
      </c>
      <c r="C145" s="10">
        <v>16</v>
      </c>
      <c r="D145" s="10">
        <v>59418.5</v>
      </c>
      <c r="E145" s="10">
        <v>24430</v>
      </c>
      <c r="F145" s="10">
        <v>3619.5</v>
      </c>
      <c r="G145" s="10">
        <v>31369</v>
      </c>
      <c r="H145" s="10">
        <v>11408352</v>
      </c>
    </row>
    <row r="146" spans="1:8" ht="21" x14ac:dyDescent="0.15">
      <c r="A146" s="6" t="s">
        <v>489</v>
      </c>
      <c r="B146" s="7" t="s">
        <v>490</v>
      </c>
      <c r="C146" s="10">
        <v>5</v>
      </c>
      <c r="D146" s="10">
        <v>35868.5</v>
      </c>
      <c r="E146" s="10">
        <v>15595</v>
      </c>
      <c r="F146" s="10">
        <v>0</v>
      </c>
      <c r="G146" s="10">
        <v>20273.5</v>
      </c>
      <c r="H146" s="10">
        <v>2152110</v>
      </c>
    </row>
    <row r="147" spans="1:8" ht="21" x14ac:dyDescent="0.15">
      <c r="A147" s="6" t="s">
        <v>491</v>
      </c>
      <c r="B147" s="7" t="s">
        <v>492</v>
      </c>
      <c r="C147" s="10">
        <v>1</v>
      </c>
      <c r="D147" s="10">
        <v>35868.5</v>
      </c>
      <c r="E147" s="10">
        <v>15595</v>
      </c>
      <c r="F147" s="10">
        <v>0</v>
      </c>
      <c r="G147" s="10">
        <v>20273.5</v>
      </c>
      <c r="H147" s="10">
        <v>430422</v>
      </c>
    </row>
    <row r="148" spans="1:8" ht="21" x14ac:dyDescent="0.15">
      <c r="A148" s="6" t="s">
        <v>497</v>
      </c>
      <c r="B148" s="7" t="s">
        <v>498</v>
      </c>
      <c r="C148" s="10">
        <v>4</v>
      </c>
      <c r="D148" s="10">
        <v>41986.5</v>
      </c>
      <c r="E148" s="10">
        <v>18255</v>
      </c>
      <c r="F148" s="10">
        <v>0</v>
      </c>
      <c r="G148" s="10">
        <v>23731.5</v>
      </c>
      <c r="H148" s="10">
        <v>2015352</v>
      </c>
    </row>
    <row r="149" spans="1:8" ht="21" x14ac:dyDescent="0.15">
      <c r="A149" s="6" t="s">
        <v>564</v>
      </c>
      <c r="B149" s="7" t="s">
        <v>565</v>
      </c>
      <c r="C149" s="10">
        <v>5</v>
      </c>
      <c r="D149" s="10">
        <v>53762.5</v>
      </c>
      <c r="E149" s="10">
        <v>23375</v>
      </c>
      <c r="F149" s="10">
        <v>0</v>
      </c>
      <c r="G149" s="10">
        <v>30387.5</v>
      </c>
      <c r="H149" s="10">
        <v>3225750</v>
      </c>
    </row>
    <row r="150" spans="1:8" ht="21" x14ac:dyDescent="0.15">
      <c r="A150" s="6" t="s">
        <v>568</v>
      </c>
      <c r="B150" s="7" t="s">
        <v>569</v>
      </c>
      <c r="C150" s="10">
        <v>3</v>
      </c>
      <c r="D150" s="10">
        <v>35868.5</v>
      </c>
      <c r="E150" s="10">
        <v>15595</v>
      </c>
      <c r="F150" s="10">
        <v>0</v>
      </c>
      <c r="G150" s="10">
        <v>20273.5</v>
      </c>
      <c r="H150" s="10">
        <v>1291266</v>
      </c>
    </row>
    <row r="151" spans="1:8" ht="21" x14ac:dyDescent="0.15">
      <c r="A151" s="6" t="s">
        <v>572</v>
      </c>
      <c r="B151" s="7" t="s">
        <v>573</v>
      </c>
      <c r="C151" s="10">
        <v>7</v>
      </c>
      <c r="D151" s="10">
        <v>61075</v>
      </c>
      <c r="E151" s="10">
        <v>25651.5</v>
      </c>
      <c r="F151" s="10">
        <v>3664.5</v>
      </c>
      <c r="G151" s="10">
        <v>31759</v>
      </c>
      <c r="H151" s="10">
        <v>5130300</v>
      </c>
    </row>
    <row r="152" spans="1:8" ht="21" x14ac:dyDescent="0.15">
      <c r="A152" s="6" t="s">
        <v>576</v>
      </c>
      <c r="B152" s="7" t="s">
        <v>577</v>
      </c>
      <c r="C152" s="10">
        <v>3</v>
      </c>
      <c r="D152" s="10">
        <v>35868.5</v>
      </c>
      <c r="E152" s="10">
        <v>15595</v>
      </c>
      <c r="F152" s="10">
        <v>0</v>
      </c>
      <c r="G152" s="10">
        <v>20273.5</v>
      </c>
      <c r="H152" s="10">
        <v>1291266</v>
      </c>
    </row>
    <row r="153" spans="1:8" ht="21" x14ac:dyDescent="0.15">
      <c r="A153" s="6" t="s">
        <v>578</v>
      </c>
      <c r="B153" s="7" t="s">
        <v>579</v>
      </c>
      <c r="C153" s="10">
        <v>51</v>
      </c>
      <c r="D153" s="10">
        <v>18452.900000000001</v>
      </c>
      <c r="E153" s="10">
        <v>8023</v>
      </c>
      <c r="F153" s="10">
        <v>0</v>
      </c>
      <c r="G153" s="10">
        <v>10429.9</v>
      </c>
      <c r="H153" s="10">
        <v>11293174.800000001</v>
      </c>
    </row>
    <row r="154" spans="1:8" ht="21" x14ac:dyDescent="0.15">
      <c r="A154" s="6" t="s">
        <v>580</v>
      </c>
      <c r="B154" s="7" t="s">
        <v>581</v>
      </c>
      <c r="C154" s="10">
        <v>5</v>
      </c>
      <c r="D154" s="10">
        <v>67304.649999999994</v>
      </c>
      <c r="E154" s="10">
        <v>24430</v>
      </c>
      <c r="F154" s="10">
        <v>8550.5</v>
      </c>
      <c r="G154" s="10">
        <v>34324.15</v>
      </c>
      <c r="H154" s="10">
        <v>4038279</v>
      </c>
    </row>
    <row r="155" spans="1:8" x14ac:dyDescent="0.15">
      <c r="A155" s="6" t="s">
        <v>582</v>
      </c>
      <c r="B155" s="7" t="s">
        <v>583</v>
      </c>
      <c r="C155" s="10">
        <v>1</v>
      </c>
      <c r="D155" s="10">
        <v>28807.5</v>
      </c>
      <c r="E155" s="10">
        <v>12525</v>
      </c>
      <c r="F155" s="10">
        <v>0</v>
      </c>
      <c r="G155" s="10">
        <v>16282.5</v>
      </c>
      <c r="H155" s="10">
        <v>345690</v>
      </c>
    </row>
    <row r="156" spans="1:8" ht="21" x14ac:dyDescent="0.15">
      <c r="A156" s="6" t="s">
        <v>649</v>
      </c>
      <c r="B156" s="7" t="s">
        <v>650</v>
      </c>
      <c r="C156" s="10">
        <v>4</v>
      </c>
      <c r="D156" s="10">
        <v>20723</v>
      </c>
      <c r="E156" s="10">
        <v>9010</v>
      </c>
      <c r="F156" s="10">
        <v>0</v>
      </c>
      <c r="G156" s="10">
        <v>11713</v>
      </c>
      <c r="H156" s="10">
        <v>994704</v>
      </c>
    </row>
    <row r="157" spans="1:8" ht="21" x14ac:dyDescent="0.15">
      <c r="A157" s="6" t="s">
        <v>590</v>
      </c>
      <c r="B157" s="7" t="s">
        <v>591</v>
      </c>
      <c r="C157" s="10">
        <v>8</v>
      </c>
      <c r="D157" s="10">
        <v>33764</v>
      </c>
      <c r="E157" s="10">
        <v>14680</v>
      </c>
      <c r="F157" s="10">
        <v>0</v>
      </c>
      <c r="G157" s="10">
        <v>19084</v>
      </c>
      <c r="H157" s="10">
        <v>3241344</v>
      </c>
    </row>
    <row r="158" spans="1:8" ht="21" x14ac:dyDescent="0.15">
      <c r="A158" s="6" t="s">
        <v>592</v>
      </c>
      <c r="B158" s="7" t="s">
        <v>593</v>
      </c>
      <c r="C158" s="10">
        <v>12</v>
      </c>
      <c r="D158" s="10">
        <v>17726.8</v>
      </c>
      <c r="E158" s="10">
        <v>7706</v>
      </c>
      <c r="F158" s="10">
        <v>0</v>
      </c>
      <c r="G158" s="10">
        <v>10020.799999999999</v>
      </c>
      <c r="H158" s="10">
        <v>2552659.2000000002</v>
      </c>
    </row>
    <row r="159" spans="1:8" ht="21" x14ac:dyDescent="0.15">
      <c r="A159" s="6" t="s">
        <v>594</v>
      </c>
      <c r="B159" s="7" t="s">
        <v>595</v>
      </c>
      <c r="C159" s="10">
        <v>1</v>
      </c>
      <c r="D159" s="10">
        <v>18452.900000000001</v>
      </c>
      <c r="E159" s="10">
        <v>8023</v>
      </c>
      <c r="F159" s="10">
        <v>0</v>
      </c>
      <c r="G159" s="10">
        <v>10429.9</v>
      </c>
      <c r="H159" s="10">
        <v>221434.8</v>
      </c>
    </row>
    <row r="160" spans="1:8" ht="21" x14ac:dyDescent="0.15">
      <c r="A160" s="6" t="s">
        <v>596</v>
      </c>
      <c r="B160" s="7" t="s">
        <v>597</v>
      </c>
      <c r="C160" s="10">
        <v>2</v>
      </c>
      <c r="D160" s="10">
        <v>22034</v>
      </c>
      <c r="E160" s="10">
        <v>9580</v>
      </c>
      <c r="F160" s="10">
        <v>0</v>
      </c>
      <c r="G160" s="10">
        <v>12454</v>
      </c>
      <c r="H160" s="10">
        <v>528816</v>
      </c>
    </row>
    <row r="161" spans="1:8" ht="21" x14ac:dyDescent="0.15">
      <c r="A161" s="6" t="s">
        <v>598</v>
      </c>
      <c r="B161" s="7" t="s">
        <v>599</v>
      </c>
      <c r="C161" s="10">
        <v>7</v>
      </c>
      <c r="D161" s="10">
        <v>23184</v>
      </c>
      <c r="E161" s="10">
        <v>10080</v>
      </c>
      <c r="F161" s="10">
        <v>0</v>
      </c>
      <c r="G161" s="10">
        <v>13104</v>
      </c>
      <c r="H161" s="10">
        <v>1947456</v>
      </c>
    </row>
    <row r="162" spans="1:8" ht="21" x14ac:dyDescent="0.15">
      <c r="A162" s="6" t="s">
        <v>600</v>
      </c>
      <c r="B162" s="7" t="s">
        <v>601</v>
      </c>
      <c r="C162" s="10">
        <v>7</v>
      </c>
      <c r="D162" s="10">
        <v>23184</v>
      </c>
      <c r="E162" s="10">
        <v>10080</v>
      </c>
      <c r="F162" s="10">
        <v>0</v>
      </c>
      <c r="G162" s="10">
        <v>13104</v>
      </c>
      <c r="H162" s="10">
        <v>1947456</v>
      </c>
    </row>
    <row r="163" spans="1:8" ht="21" x14ac:dyDescent="0.15">
      <c r="A163" s="6" t="s">
        <v>602</v>
      </c>
      <c r="B163" s="7" t="s">
        <v>603</v>
      </c>
      <c r="C163" s="10">
        <v>1</v>
      </c>
      <c r="D163" s="10">
        <v>23184</v>
      </c>
      <c r="E163" s="10">
        <v>10080</v>
      </c>
      <c r="F163" s="10">
        <v>0</v>
      </c>
      <c r="G163" s="10">
        <v>13104</v>
      </c>
      <c r="H163" s="10">
        <v>278208</v>
      </c>
    </row>
    <row r="164" spans="1:8" ht="21" x14ac:dyDescent="0.15">
      <c r="A164" s="6" t="s">
        <v>604</v>
      </c>
      <c r="B164" s="7" t="s">
        <v>605</v>
      </c>
      <c r="C164" s="10">
        <v>6</v>
      </c>
      <c r="D164" s="10">
        <v>22563</v>
      </c>
      <c r="E164" s="10">
        <v>9810</v>
      </c>
      <c r="F164" s="10">
        <v>0</v>
      </c>
      <c r="G164" s="10">
        <v>12753</v>
      </c>
      <c r="H164" s="10">
        <v>1624536</v>
      </c>
    </row>
    <row r="165" spans="1:8" ht="21" x14ac:dyDescent="0.15">
      <c r="A165" s="6" t="s">
        <v>608</v>
      </c>
      <c r="B165" s="7" t="s">
        <v>609</v>
      </c>
      <c r="C165" s="10">
        <v>1</v>
      </c>
      <c r="D165" s="10">
        <v>52969</v>
      </c>
      <c r="E165" s="10">
        <v>23030</v>
      </c>
      <c r="F165" s="10">
        <v>0</v>
      </c>
      <c r="G165" s="10">
        <v>29939</v>
      </c>
      <c r="H165" s="10">
        <v>635628</v>
      </c>
    </row>
    <row r="166" spans="1:8" ht="21" x14ac:dyDescent="0.15">
      <c r="A166" s="6" t="s">
        <v>610</v>
      </c>
      <c r="B166" s="7" t="s">
        <v>611</v>
      </c>
      <c r="C166" s="10">
        <v>13</v>
      </c>
      <c r="D166" s="10">
        <v>55782.619500000001</v>
      </c>
      <c r="E166" s="10">
        <v>24410</v>
      </c>
      <c r="F166" s="10">
        <v>3.6194999999999999</v>
      </c>
      <c r="G166" s="10">
        <v>31369</v>
      </c>
      <c r="H166" s="10">
        <v>8702088.6400000006</v>
      </c>
    </row>
    <row r="167" spans="1:8" ht="21" x14ac:dyDescent="0.15">
      <c r="A167" s="6" t="s">
        <v>651</v>
      </c>
      <c r="B167" s="7" t="s">
        <v>652</v>
      </c>
      <c r="C167" s="10">
        <v>1</v>
      </c>
      <c r="D167" s="10">
        <v>59853.5</v>
      </c>
      <c r="E167" s="10">
        <v>24430</v>
      </c>
      <c r="F167" s="10">
        <v>3664.5</v>
      </c>
      <c r="G167" s="10">
        <v>31759</v>
      </c>
      <c r="H167" s="10">
        <v>718242</v>
      </c>
    </row>
    <row r="168" spans="1:8" ht="31.5" x14ac:dyDescent="0.15">
      <c r="A168" s="6" t="s">
        <v>653</v>
      </c>
      <c r="B168" s="7" t="s">
        <v>654</v>
      </c>
      <c r="C168" s="10">
        <v>1</v>
      </c>
      <c r="D168" s="10">
        <v>59853.5</v>
      </c>
      <c r="E168" s="10">
        <v>24430</v>
      </c>
      <c r="F168" s="10">
        <v>3664.5</v>
      </c>
      <c r="G168" s="10">
        <v>31759</v>
      </c>
      <c r="H168" s="10">
        <v>718242</v>
      </c>
    </row>
    <row r="169" spans="1:8" ht="21" x14ac:dyDescent="0.15">
      <c r="A169" s="6" t="s">
        <v>655</v>
      </c>
      <c r="B169" s="7" t="s">
        <v>656</v>
      </c>
      <c r="C169" s="10">
        <v>2</v>
      </c>
      <c r="D169" s="10">
        <v>67304.649999999994</v>
      </c>
      <c r="E169" s="10">
        <v>24430</v>
      </c>
      <c r="F169" s="10">
        <v>8550.5</v>
      </c>
      <c r="G169" s="10">
        <v>34324.15</v>
      </c>
      <c r="H169" s="10">
        <v>1615311.6</v>
      </c>
    </row>
    <row r="170" spans="1:8" ht="21" x14ac:dyDescent="0.15">
      <c r="A170" s="6" t="s">
        <v>657</v>
      </c>
      <c r="B170" s="7" t="s">
        <v>658</v>
      </c>
      <c r="C170" s="10">
        <v>5</v>
      </c>
      <c r="D170" s="10">
        <v>67304.649999999994</v>
      </c>
      <c r="E170" s="10">
        <v>24430</v>
      </c>
      <c r="F170" s="10">
        <v>8550.5</v>
      </c>
      <c r="G170" s="10">
        <v>34324.15</v>
      </c>
      <c r="H170" s="10">
        <v>4038279</v>
      </c>
    </row>
    <row r="171" spans="1:8" ht="21" x14ac:dyDescent="0.15">
      <c r="A171" s="6" t="s">
        <v>659</v>
      </c>
      <c r="B171" s="7" t="s">
        <v>660</v>
      </c>
      <c r="C171" s="10">
        <v>4</v>
      </c>
      <c r="D171" s="10">
        <v>58891.568749999999</v>
      </c>
      <c r="E171" s="10">
        <v>24430</v>
      </c>
      <c r="F171" s="10">
        <v>8550.5</v>
      </c>
      <c r="G171" s="10">
        <v>25911.068749999999</v>
      </c>
      <c r="H171" s="10">
        <v>2826795.3</v>
      </c>
    </row>
    <row r="172" spans="1:8" x14ac:dyDescent="0.15">
      <c r="A172" s="6" t="s">
        <v>612</v>
      </c>
      <c r="B172" s="7" t="s">
        <v>613</v>
      </c>
      <c r="C172" s="10">
        <v>1</v>
      </c>
      <c r="D172" s="10">
        <v>67304.649999999994</v>
      </c>
      <c r="E172" s="10">
        <v>29316</v>
      </c>
      <c r="F172" s="10">
        <v>3664.5</v>
      </c>
      <c r="G172" s="10">
        <v>34324.15</v>
      </c>
      <c r="H172" s="10">
        <v>807655.8</v>
      </c>
    </row>
    <row r="173" spans="1:8" ht="21" x14ac:dyDescent="0.15">
      <c r="A173" s="6" t="s">
        <v>661</v>
      </c>
      <c r="B173" s="7" t="s">
        <v>662</v>
      </c>
      <c r="C173" s="10">
        <v>4</v>
      </c>
      <c r="D173" s="10">
        <v>27901.9</v>
      </c>
      <c r="E173" s="10">
        <v>10538</v>
      </c>
      <c r="F173" s="10">
        <v>3664.5</v>
      </c>
      <c r="G173" s="10">
        <v>13699.4</v>
      </c>
      <c r="H173" s="10">
        <v>1339291.2</v>
      </c>
    </row>
    <row r="174" spans="1:8" ht="21" x14ac:dyDescent="0.15">
      <c r="A174" s="6" t="s">
        <v>663</v>
      </c>
      <c r="B174" s="7" t="s">
        <v>664</v>
      </c>
      <c r="C174" s="10">
        <v>13</v>
      </c>
      <c r="D174" s="10">
        <v>26356.21154</v>
      </c>
      <c r="E174" s="10">
        <v>24430</v>
      </c>
      <c r="F174" s="10">
        <v>0</v>
      </c>
      <c r="G174" s="10">
        <v>1926.21154</v>
      </c>
      <c r="H174" s="10">
        <v>4111569</v>
      </c>
    </row>
    <row r="175" spans="1:8" ht="21" x14ac:dyDescent="0.15">
      <c r="A175" s="6" t="s">
        <v>665</v>
      </c>
      <c r="B175" s="7" t="s">
        <v>666</v>
      </c>
      <c r="C175" s="10">
        <v>4</v>
      </c>
      <c r="D175" s="10">
        <v>35868.5</v>
      </c>
      <c r="E175" s="10">
        <v>15595</v>
      </c>
      <c r="F175" s="10">
        <v>0</v>
      </c>
      <c r="G175" s="10">
        <v>20273.5</v>
      </c>
      <c r="H175" s="10">
        <v>1721688</v>
      </c>
    </row>
    <row r="176" spans="1:8" ht="21" x14ac:dyDescent="0.15">
      <c r="A176" s="6" t="s">
        <v>614</v>
      </c>
      <c r="B176" s="7" t="s">
        <v>615</v>
      </c>
      <c r="C176" s="10">
        <v>5</v>
      </c>
      <c r="D176" s="10">
        <v>22034</v>
      </c>
      <c r="E176" s="10">
        <v>9580</v>
      </c>
      <c r="F176" s="10">
        <v>0</v>
      </c>
      <c r="G176" s="10">
        <v>12454</v>
      </c>
      <c r="H176" s="10">
        <v>1322040</v>
      </c>
    </row>
    <row r="177" spans="1:8" ht="21" x14ac:dyDescent="0.15">
      <c r="A177" s="6" t="s">
        <v>667</v>
      </c>
      <c r="B177" s="7" t="s">
        <v>668</v>
      </c>
      <c r="C177" s="10">
        <v>5</v>
      </c>
      <c r="D177" s="10">
        <v>15520.4</v>
      </c>
      <c r="E177" s="10">
        <v>8435</v>
      </c>
      <c r="F177" s="10">
        <v>0</v>
      </c>
      <c r="G177" s="10">
        <v>7085.4</v>
      </c>
      <c r="H177" s="10">
        <v>931224</v>
      </c>
    </row>
    <row r="178" spans="1:8" ht="21" x14ac:dyDescent="0.15">
      <c r="A178" s="6" t="s">
        <v>669</v>
      </c>
      <c r="B178" s="7" t="s">
        <v>670</v>
      </c>
      <c r="C178" s="10">
        <v>2</v>
      </c>
      <c r="D178" s="10">
        <v>22034</v>
      </c>
      <c r="E178" s="10">
        <v>9580</v>
      </c>
      <c r="F178" s="10">
        <v>0</v>
      </c>
      <c r="G178" s="10">
        <v>12454</v>
      </c>
      <c r="H178" s="10">
        <v>528816</v>
      </c>
    </row>
    <row r="179" spans="1:8" ht="21" x14ac:dyDescent="0.15">
      <c r="A179" s="6" t="s">
        <v>671</v>
      </c>
      <c r="B179" s="7" t="s">
        <v>672</v>
      </c>
      <c r="C179" s="10">
        <v>5</v>
      </c>
      <c r="D179" s="10">
        <v>20723</v>
      </c>
      <c r="E179" s="10">
        <v>9010</v>
      </c>
      <c r="F179" s="10">
        <v>0</v>
      </c>
      <c r="G179" s="10">
        <v>11713</v>
      </c>
      <c r="H179" s="10">
        <v>1243380</v>
      </c>
    </row>
    <row r="180" spans="1:8" ht="21" x14ac:dyDescent="0.15">
      <c r="A180" s="6" t="s">
        <v>673</v>
      </c>
      <c r="B180" s="7" t="s">
        <v>674</v>
      </c>
      <c r="C180" s="10">
        <v>4</v>
      </c>
      <c r="D180" s="10">
        <v>28807.5</v>
      </c>
      <c r="E180" s="10">
        <v>12525</v>
      </c>
      <c r="F180" s="10">
        <v>0</v>
      </c>
      <c r="G180" s="10">
        <v>16282.5</v>
      </c>
      <c r="H180" s="10">
        <v>1382760</v>
      </c>
    </row>
    <row r="181" spans="1:8" ht="21" x14ac:dyDescent="0.15">
      <c r="A181" s="6" t="s">
        <v>675</v>
      </c>
      <c r="B181" s="7" t="s">
        <v>676</v>
      </c>
      <c r="C181" s="10">
        <v>2</v>
      </c>
      <c r="D181" s="10">
        <v>28807.5</v>
      </c>
      <c r="E181" s="10">
        <v>12525</v>
      </c>
      <c r="F181" s="10">
        <v>0</v>
      </c>
      <c r="G181" s="10">
        <v>16282.5</v>
      </c>
      <c r="H181" s="10">
        <v>691380</v>
      </c>
    </row>
    <row r="182" spans="1:8" ht="21" x14ac:dyDescent="0.15">
      <c r="A182" s="6" t="s">
        <v>677</v>
      </c>
      <c r="B182" s="7" t="s">
        <v>678</v>
      </c>
      <c r="C182" s="10">
        <v>6</v>
      </c>
      <c r="D182" s="10">
        <v>35868.5</v>
      </c>
      <c r="E182" s="10">
        <v>15595</v>
      </c>
      <c r="F182" s="10">
        <v>0</v>
      </c>
      <c r="G182" s="10">
        <v>20273.5</v>
      </c>
      <c r="H182" s="10">
        <v>2582532</v>
      </c>
    </row>
    <row r="183" spans="1:8" ht="21" x14ac:dyDescent="0.15">
      <c r="A183" s="6" t="s">
        <v>679</v>
      </c>
      <c r="B183" s="7" t="s">
        <v>680</v>
      </c>
      <c r="C183" s="10">
        <v>2</v>
      </c>
      <c r="D183" s="10">
        <v>35868.5</v>
      </c>
      <c r="E183" s="10">
        <v>15595</v>
      </c>
      <c r="F183" s="10">
        <v>0</v>
      </c>
      <c r="G183" s="10">
        <v>20273.5</v>
      </c>
      <c r="H183" s="10">
        <v>860844</v>
      </c>
    </row>
    <row r="184" spans="1:8" ht="21" x14ac:dyDescent="0.15">
      <c r="A184" s="6" t="s">
        <v>681</v>
      </c>
      <c r="B184" s="7" t="s">
        <v>682</v>
      </c>
      <c r="C184" s="10">
        <v>2</v>
      </c>
      <c r="D184" s="10">
        <v>23184</v>
      </c>
      <c r="E184" s="10">
        <v>10080</v>
      </c>
      <c r="F184" s="10">
        <v>0</v>
      </c>
      <c r="G184" s="10">
        <v>13104</v>
      </c>
      <c r="H184" s="10">
        <v>556416</v>
      </c>
    </row>
    <row r="185" spans="1:8" ht="21" x14ac:dyDescent="0.15">
      <c r="A185" s="6" t="s">
        <v>683</v>
      </c>
      <c r="B185" s="7" t="s">
        <v>684</v>
      </c>
      <c r="C185" s="10">
        <v>1</v>
      </c>
      <c r="D185" s="10">
        <v>23184</v>
      </c>
      <c r="E185" s="10">
        <v>10080</v>
      </c>
      <c r="F185" s="10">
        <v>0</v>
      </c>
      <c r="G185" s="10">
        <v>13104</v>
      </c>
      <c r="H185" s="10">
        <v>278208</v>
      </c>
    </row>
    <row r="186" spans="1:8" ht="21" x14ac:dyDescent="0.15">
      <c r="A186" s="6" t="s">
        <v>685</v>
      </c>
      <c r="B186" s="7" t="s">
        <v>686</v>
      </c>
      <c r="C186" s="10">
        <v>1</v>
      </c>
      <c r="D186" s="10">
        <v>66730</v>
      </c>
      <c r="E186" s="10">
        <v>33515</v>
      </c>
      <c r="F186" s="10">
        <v>0</v>
      </c>
      <c r="G186" s="10">
        <v>33215</v>
      </c>
      <c r="H186" s="10">
        <v>800760</v>
      </c>
    </row>
    <row r="187" spans="1:8" x14ac:dyDescent="0.15">
      <c r="A187" s="6" t="s">
        <v>687</v>
      </c>
      <c r="B187" s="7" t="s">
        <v>688</v>
      </c>
      <c r="C187" s="10">
        <v>5</v>
      </c>
      <c r="D187" s="10">
        <v>44542.8</v>
      </c>
      <c r="E187" s="10">
        <v>24896</v>
      </c>
      <c r="F187" s="10">
        <v>0</v>
      </c>
      <c r="G187" s="10">
        <v>19646.8</v>
      </c>
      <c r="H187" s="10">
        <v>2672568</v>
      </c>
    </row>
    <row r="188" spans="1:8" ht="21" x14ac:dyDescent="0.15">
      <c r="A188" s="6" t="s">
        <v>616</v>
      </c>
      <c r="B188" s="7" t="s">
        <v>617</v>
      </c>
      <c r="C188" s="10">
        <v>1</v>
      </c>
      <c r="D188" s="10">
        <v>19400.5</v>
      </c>
      <c r="E188" s="10">
        <v>8435</v>
      </c>
      <c r="F188" s="10">
        <v>0</v>
      </c>
      <c r="G188" s="10">
        <v>10965.5</v>
      </c>
      <c r="H188" s="10">
        <v>232806</v>
      </c>
    </row>
    <row r="189" spans="1:8" ht="21" x14ac:dyDescent="0.15">
      <c r="A189" s="6" t="s">
        <v>689</v>
      </c>
      <c r="B189" s="7" t="s">
        <v>690</v>
      </c>
      <c r="C189" s="10">
        <v>2</v>
      </c>
      <c r="D189" s="10">
        <v>18452.900000000001</v>
      </c>
      <c r="E189" s="10">
        <v>8023</v>
      </c>
      <c r="F189" s="10">
        <v>0</v>
      </c>
      <c r="G189" s="10">
        <v>10429.9</v>
      </c>
      <c r="H189" s="10">
        <v>442869.6</v>
      </c>
    </row>
    <row r="190" spans="1:8" ht="21" x14ac:dyDescent="0.15">
      <c r="A190" s="6" t="s">
        <v>691</v>
      </c>
      <c r="B190" s="7" t="s">
        <v>692</v>
      </c>
      <c r="C190" s="10">
        <v>5</v>
      </c>
      <c r="D190" s="10">
        <v>18452.900000000001</v>
      </c>
      <c r="E190" s="10">
        <v>8023</v>
      </c>
      <c r="F190" s="10">
        <v>0</v>
      </c>
      <c r="G190" s="10">
        <v>10429.9</v>
      </c>
      <c r="H190" s="10">
        <v>1107174</v>
      </c>
    </row>
    <row r="191" spans="1:8" ht="21" x14ac:dyDescent="0.15">
      <c r="A191" s="6" t="s">
        <v>693</v>
      </c>
      <c r="B191" s="7" t="s">
        <v>694</v>
      </c>
      <c r="C191" s="10">
        <v>1</v>
      </c>
      <c r="D191" s="10">
        <v>34925.5</v>
      </c>
      <c r="E191" s="10">
        <v>15185</v>
      </c>
      <c r="F191" s="10">
        <v>0</v>
      </c>
      <c r="G191" s="10">
        <v>19740.5</v>
      </c>
      <c r="H191" s="10">
        <v>419106</v>
      </c>
    </row>
    <row r="192" spans="1:8" ht="21" x14ac:dyDescent="0.15">
      <c r="A192" s="6" t="s">
        <v>695</v>
      </c>
      <c r="B192" s="7" t="s">
        <v>696</v>
      </c>
      <c r="C192" s="10">
        <v>1</v>
      </c>
      <c r="D192" s="10">
        <v>36666.5</v>
      </c>
      <c r="E192" s="10">
        <v>15595</v>
      </c>
      <c r="F192" s="10">
        <v>0</v>
      </c>
      <c r="G192" s="10">
        <v>21071.5</v>
      </c>
      <c r="H192" s="10">
        <v>439998</v>
      </c>
    </row>
    <row r="193" spans="1:8" ht="21" x14ac:dyDescent="0.15">
      <c r="A193" s="6" t="s">
        <v>697</v>
      </c>
      <c r="B193" s="7" t="s">
        <v>698</v>
      </c>
      <c r="C193" s="10">
        <v>1</v>
      </c>
      <c r="D193" s="10">
        <v>53739.5</v>
      </c>
      <c r="E193" s="10">
        <v>23365</v>
      </c>
      <c r="F193" s="10">
        <v>0</v>
      </c>
      <c r="G193" s="10">
        <v>30374.5</v>
      </c>
      <c r="H193" s="10">
        <v>644874</v>
      </c>
    </row>
    <row r="194" spans="1:8" ht="21" x14ac:dyDescent="0.15">
      <c r="A194" s="6" t="s">
        <v>699</v>
      </c>
      <c r="B194" s="7" t="s">
        <v>700</v>
      </c>
      <c r="C194" s="10">
        <v>1</v>
      </c>
      <c r="D194" s="10">
        <v>42964.23</v>
      </c>
      <c r="E194" s="10">
        <v>15595</v>
      </c>
      <c r="F194" s="10">
        <v>5458.25</v>
      </c>
      <c r="G194" s="10">
        <v>21910.98</v>
      </c>
      <c r="H194" s="10">
        <v>515570.76</v>
      </c>
    </row>
    <row r="195" spans="1:8" ht="21" x14ac:dyDescent="0.15">
      <c r="A195" s="6" t="s">
        <v>701</v>
      </c>
      <c r="B195" s="7" t="s">
        <v>702</v>
      </c>
      <c r="C195" s="10">
        <v>1</v>
      </c>
      <c r="D195" s="10">
        <v>28231.35</v>
      </c>
      <c r="E195" s="10">
        <v>11523</v>
      </c>
      <c r="F195" s="10">
        <v>1728.45</v>
      </c>
      <c r="G195" s="10">
        <v>14979.9</v>
      </c>
      <c r="H195" s="10">
        <v>338776.2</v>
      </c>
    </row>
    <row r="196" spans="1:8" ht="24.95" customHeight="1" x14ac:dyDescent="0.15">
      <c r="A196" s="28" t="s">
        <v>554</v>
      </c>
      <c r="B196" s="28"/>
      <c r="C196" s="12" t="s">
        <v>376</v>
      </c>
      <c r="D196" s="12">
        <f>SUBTOTAL(9,D126:D195)</f>
        <v>2817591.2083599991</v>
      </c>
      <c r="E196" s="12" t="s">
        <v>376</v>
      </c>
      <c r="F196" s="12" t="s">
        <v>376</v>
      </c>
      <c r="G196" s="12" t="s">
        <v>376</v>
      </c>
      <c r="H196" s="12">
        <f>SUBTOTAL(9,H126:H195)</f>
        <v>314189139.26000005</v>
      </c>
    </row>
  </sheetData>
  <sheetProtection password="A213" sheet="1" objects="1" scenarios="1"/>
  <mergeCells count="39">
    <mergeCell ref="A196:B196"/>
    <mergeCell ref="A120:H120"/>
    <mergeCell ref="A122:A124"/>
    <mergeCell ref="B122:B124"/>
    <mergeCell ref="C122:C124"/>
    <mergeCell ref="D122:G122"/>
    <mergeCell ref="H122:H124"/>
    <mergeCell ref="D123:D124"/>
    <mergeCell ref="E123:G123"/>
    <mergeCell ref="A116:B116"/>
    <mergeCell ref="A118:B118"/>
    <mergeCell ref="C118:H118"/>
    <mergeCell ref="A119:B119"/>
    <mergeCell ref="C119:H119"/>
    <mergeCell ref="A59:H59"/>
    <mergeCell ref="A61:A63"/>
    <mergeCell ref="B61:B63"/>
    <mergeCell ref="C61:C63"/>
    <mergeCell ref="D61:G61"/>
    <mergeCell ref="H61:H63"/>
    <mergeCell ref="D62:D63"/>
    <mergeCell ref="E62:G62"/>
    <mergeCell ref="A55:B55"/>
    <mergeCell ref="A57:B57"/>
    <mergeCell ref="C57:H57"/>
    <mergeCell ref="A58:B58"/>
    <mergeCell ref="C58:H58"/>
    <mergeCell ref="A6:A8"/>
    <mergeCell ref="B6:B8"/>
    <mergeCell ref="C6:C8"/>
    <mergeCell ref="D6:G6"/>
    <mergeCell ref="H6:H8"/>
    <mergeCell ref="D7:D8"/>
    <mergeCell ref="E7:G7"/>
    <mergeCell ref="A2:B2"/>
    <mergeCell ref="C2:H2"/>
    <mergeCell ref="A3:B3"/>
    <mergeCell ref="C3:H3"/>
    <mergeCell ref="A4:H4"/>
  </mergeCells>
  <phoneticPr fontId="0" type="noConversion"/>
  <pageMargins left="0.4" right="0.4" top="0.4" bottom="0.4" header="0.1" footer="0.1"/>
  <pageSetup paperSize="9" fitToHeight="0" orientation="landscape" verticalDpi="0"/>
  <headerFooter>
    <oddHeader>&amp;R&amp;R&amp;"Verdana,полужирный" &amp;12 &amp;K00-00923850.LAI.283903</oddHeader>
    <oddFooter>&amp;L&amp;L&amp;"Verdana,Полужирный"&amp;K000000&amp;L&amp;"Verdana,Полужирный"&amp;K00-014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92"/>
  <sheetViews>
    <sheetView workbookViewId="0"/>
  </sheetViews>
  <sheetFormatPr defaultRowHeight="10.5" x14ac:dyDescent="0.15"/>
  <cols>
    <col min="1" max="1" width="15.28515625" customWidth="1"/>
    <col min="2" max="2" width="57.28515625" customWidth="1"/>
    <col min="3" max="7" width="19.140625" customWidth="1"/>
  </cols>
  <sheetData>
    <row r="1" spans="1:7" ht="24.95" customHeight="1" x14ac:dyDescent="0.15"/>
    <row r="2" spans="1:7" ht="20.100000000000001" customHeight="1" x14ac:dyDescent="0.15">
      <c r="A2" s="26" t="s">
        <v>456</v>
      </c>
      <c r="B2" s="26"/>
      <c r="C2" s="27" t="s">
        <v>144</v>
      </c>
      <c r="D2" s="27"/>
      <c r="E2" s="27"/>
      <c r="F2" s="27"/>
      <c r="G2" s="27"/>
    </row>
    <row r="3" spans="1:7" ht="20.100000000000001" customHeight="1" x14ac:dyDescent="0.15">
      <c r="A3" s="26" t="s">
        <v>457</v>
      </c>
      <c r="B3" s="26"/>
      <c r="C3" s="27" t="s">
        <v>555</v>
      </c>
      <c r="D3" s="27"/>
      <c r="E3" s="27"/>
      <c r="F3" s="27"/>
      <c r="G3" s="27"/>
    </row>
    <row r="4" spans="1:7" ht="15" customHeight="1" x14ac:dyDescent="0.15"/>
    <row r="5" spans="1:7" ht="24.95" customHeight="1" x14ac:dyDescent="0.15">
      <c r="A5" s="17" t="s">
        <v>703</v>
      </c>
      <c r="B5" s="17"/>
      <c r="C5" s="17"/>
      <c r="D5" s="17"/>
      <c r="E5" s="17"/>
      <c r="F5" s="17"/>
      <c r="G5" s="17"/>
    </row>
    <row r="6" spans="1:7" ht="15" customHeight="1" x14ac:dyDescent="0.15"/>
    <row r="7" spans="1:7" ht="50.1" customHeight="1" x14ac:dyDescent="0.15">
      <c r="A7" s="6" t="s">
        <v>367</v>
      </c>
      <c r="B7" s="19" t="s">
        <v>704</v>
      </c>
      <c r="C7" s="19"/>
      <c r="D7" s="6" t="s">
        <v>705</v>
      </c>
      <c r="E7" s="6" t="s">
        <v>706</v>
      </c>
      <c r="F7" s="6" t="s">
        <v>707</v>
      </c>
      <c r="G7" s="6" t="s">
        <v>708</v>
      </c>
    </row>
    <row r="8" spans="1:7" ht="15" customHeight="1" x14ac:dyDescent="0.15">
      <c r="A8" s="6">
        <v>1</v>
      </c>
      <c r="B8" s="19">
        <v>2</v>
      </c>
      <c r="C8" s="19"/>
      <c r="D8" s="6">
        <v>3</v>
      </c>
      <c r="E8" s="6">
        <v>4</v>
      </c>
      <c r="F8" s="6">
        <v>5</v>
      </c>
      <c r="G8" s="6">
        <v>6</v>
      </c>
    </row>
    <row r="9" spans="1:7" ht="20.100000000000001" customHeight="1" x14ac:dyDescent="0.15">
      <c r="A9" s="6" t="s">
        <v>373</v>
      </c>
      <c r="B9" s="20" t="s">
        <v>709</v>
      </c>
      <c r="C9" s="20"/>
      <c r="D9" s="10">
        <v>1041.2088000000001</v>
      </c>
      <c r="E9" s="10">
        <v>7</v>
      </c>
      <c r="F9" s="10">
        <v>13</v>
      </c>
      <c r="G9" s="10">
        <v>94750</v>
      </c>
    </row>
    <row r="10" spans="1:7" ht="20.100000000000001" customHeight="1" x14ac:dyDescent="0.15">
      <c r="A10" s="6" t="s">
        <v>469</v>
      </c>
      <c r="B10" s="20" t="s">
        <v>709</v>
      </c>
      <c r="C10" s="20"/>
      <c r="D10" s="10">
        <v>1134.6153999999999</v>
      </c>
      <c r="E10" s="10">
        <v>7</v>
      </c>
      <c r="F10" s="10">
        <v>13</v>
      </c>
      <c r="G10" s="10">
        <v>103250</v>
      </c>
    </row>
    <row r="11" spans="1:7" ht="24.95" customHeight="1" x14ac:dyDescent="0.15">
      <c r="A11" s="28" t="s">
        <v>554</v>
      </c>
      <c r="B11" s="28"/>
      <c r="C11" s="28"/>
      <c r="D11" s="28"/>
      <c r="E11" s="28"/>
      <c r="F11" s="28"/>
      <c r="G11" s="12">
        <v>198000</v>
      </c>
    </row>
    <row r="12" spans="1:7" ht="24.95" customHeight="1" x14ac:dyDescent="0.15"/>
    <row r="13" spans="1:7" ht="20.100000000000001" customHeight="1" x14ac:dyDescent="0.15">
      <c r="A13" s="26" t="s">
        <v>456</v>
      </c>
      <c r="B13" s="26"/>
      <c r="C13" s="27" t="s">
        <v>144</v>
      </c>
      <c r="D13" s="27"/>
      <c r="E13" s="27"/>
      <c r="F13" s="27"/>
      <c r="G13" s="27"/>
    </row>
    <row r="14" spans="1:7" ht="20.100000000000001" customHeight="1" x14ac:dyDescent="0.15">
      <c r="A14" s="26" t="s">
        <v>457</v>
      </c>
      <c r="B14" s="26"/>
      <c r="C14" s="27" t="s">
        <v>633</v>
      </c>
      <c r="D14" s="27"/>
      <c r="E14" s="27"/>
      <c r="F14" s="27"/>
      <c r="G14" s="27"/>
    </row>
    <row r="15" spans="1:7" ht="15" customHeight="1" x14ac:dyDescent="0.15"/>
    <row r="16" spans="1:7" ht="24.95" customHeight="1" x14ac:dyDescent="0.15">
      <c r="A16" s="17" t="s">
        <v>703</v>
      </c>
      <c r="B16" s="17"/>
      <c r="C16" s="17"/>
      <c r="D16" s="17"/>
      <c r="E16" s="17"/>
      <c r="F16" s="17"/>
      <c r="G16" s="17"/>
    </row>
    <row r="17" spans="1:7" ht="15" customHeight="1" x14ac:dyDescent="0.15"/>
    <row r="18" spans="1:7" ht="50.1" customHeight="1" x14ac:dyDescent="0.15">
      <c r="A18" s="6" t="s">
        <v>367</v>
      </c>
      <c r="B18" s="19" t="s">
        <v>704</v>
      </c>
      <c r="C18" s="19"/>
      <c r="D18" s="6" t="s">
        <v>705</v>
      </c>
      <c r="E18" s="6" t="s">
        <v>706</v>
      </c>
      <c r="F18" s="6" t="s">
        <v>707</v>
      </c>
      <c r="G18" s="6" t="s">
        <v>708</v>
      </c>
    </row>
    <row r="19" spans="1:7" ht="15" customHeight="1" x14ac:dyDescent="0.15">
      <c r="A19" s="6">
        <v>1</v>
      </c>
      <c r="B19" s="19">
        <v>2</v>
      </c>
      <c r="C19" s="19"/>
      <c r="D19" s="6">
        <v>3</v>
      </c>
      <c r="E19" s="6">
        <v>4</v>
      </c>
      <c r="F19" s="6">
        <v>5</v>
      </c>
      <c r="G19" s="6">
        <v>6</v>
      </c>
    </row>
    <row r="20" spans="1:7" ht="20.100000000000001" customHeight="1" x14ac:dyDescent="0.15">
      <c r="A20" s="6" t="s">
        <v>373</v>
      </c>
      <c r="B20" s="20" t="s">
        <v>709</v>
      </c>
      <c r="C20" s="20"/>
      <c r="D20" s="10">
        <v>2785.67</v>
      </c>
      <c r="E20" s="10">
        <v>45</v>
      </c>
      <c r="F20" s="10">
        <v>20</v>
      </c>
      <c r="G20" s="10">
        <v>2507103</v>
      </c>
    </row>
    <row r="21" spans="1:7" ht="24.95" customHeight="1" x14ac:dyDescent="0.15">
      <c r="A21" s="28" t="s">
        <v>554</v>
      </c>
      <c r="B21" s="28"/>
      <c r="C21" s="28"/>
      <c r="D21" s="28"/>
      <c r="E21" s="28"/>
      <c r="F21" s="28"/>
      <c r="G21" s="12">
        <v>2507103</v>
      </c>
    </row>
    <row r="22" spans="1:7" ht="24.95" customHeight="1" x14ac:dyDescent="0.15"/>
    <row r="23" spans="1:7" ht="20.100000000000001" customHeight="1" x14ac:dyDescent="0.15">
      <c r="A23" s="26" t="s">
        <v>456</v>
      </c>
      <c r="B23" s="26"/>
      <c r="C23" s="27" t="s">
        <v>144</v>
      </c>
      <c r="D23" s="27"/>
      <c r="E23" s="27"/>
      <c r="F23" s="27"/>
      <c r="G23" s="27"/>
    </row>
    <row r="24" spans="1:7" ht="20.100000000000001" customHeight="1" x14ac:dyDescent="0.15">
      <c r="A24" s="26" t="s">
        <v>457</v>
      </c>
      <c r="B24" s="26"/>
      <c r="C24" s="27" t="s">
        <v>458</v>
      </c>
      <c r="D24" s="27"/>
      <c r="E24" s="27"/>
      <c r="F24" s="27"/>
      <c r="G24" s="27"/>
    </row>
    <row r="25" spans="1:7" ht="15" customHeight="1" x14ac:dyDescent="0.15"/>
    <row r="26" spans="1:7" ht="24.95" customHeight="1" x14ac:dyDescent="0.15">
      <c r="A26" s="17" t="s">
        <v>703</v>
      </c>
      <c r="B26" s="17"/>
      <c r="C26" s="17"/>
      <c r="D26" s="17"/>
      <c r="E26" s="17"/>
      <c r="F26" s="17"/>
      <c r="G26" s="17"/>
    </row>
    <row r="27" spans="1:7" ht="15" customHeight="1" x14ac:dyDescent="0.15"/>
    <row r="28" spans="1:7" ht="50.1" customHeight="1" x14ac:dyDescent="0.15">
      <c r="A28" s="6" t="s">
        <v>367</v>
      </c>
      <c r="B28" s="19" t="s">
        <v>704</v>
      </c>
      <c r="C28" s="19"/>
      <c r="D28" s="6" t="s">
        <v>705</v>
      </c>
      <c r="E28" s="6" t="s">
        <v>706</v>
      </c>
      <c r="F28" s="6" t="s">
        <v>707</v>
      </c>
      <c r="G28" s="6" t="s">
        <v>708</v>
      </c>
    </row>
    <row r="29" spans="1:7" ht="15" customHeight="1" x14ac:dyDescent="0.15">
      <c r="A29" s="6">
        <v>1</v>
      </c>
      <c r="B29" s="19">
        <v>2</v>
      </c>
      <c r="C29" s="19"/>
      <c r="D29" s="6">
        <v>3</v>
      </c>
      <c r="E29" s="6">
        <v>4</v>
      </c>
      <c r="F29" s="6">
        <v>5</v>
      </c>
      <c r="G29" s="6">
        <v>6</v>
      </c>
    </row>
    <row r="30" spans="1:7" ht="20.100000000000001" customHeight="1" x14ac:dyDescent="0.15">
      <c r="A30" s="6" t="s">
        <v>373</v>
      </c>
      <c r="B30" s="20" t="s">
        <v>709</v>
      </c>
      <c r="C30" s="20"/>
      <c r="D30" s="10">
        <v>14729.15</v>
      </c>
      <c r="E30" s="10">
        <v>8</v>
      </c>
      <c r="F30" s="10">
        <v>10</v>
      </c>
      <c r="G30" s="10">
        <v>1178332</v>
      </c>
    </row>
    <row r="31" spans="1:7" ht="24.95" customHeight="1" x14ac:dyDescent="0.15">
      <c r="A31" s="28" t="s">
        <v>554</v>
      </c>
      <c r="B31" s="28"/>
      <c r="C31" s="28"/>
      <c r="D31" s="28"/>
      <c r="E31" s="28"/>
      <c r="F31" s="28"/>
      <c r="G31" s="12">
        <v>1178332</v>
      </c>
    </row>
    <row r="32" spans="1:7" ht="24.95" customHeight="1" x14ac:dyDescent="0.15"/>
    <row r="33" spans="1:7" ht="20.100000000000001" customHeight="1" x14ac:dyDescent="0.15">
      <c r="A33" s="26" t="s">
        <v>456</v>
      </c>
      <c r="B33" s="26"/>
      <c r="C33" s="27" t="s">
        <v>144</v>
      </c>
      <c r="D33" s="27"/>
      <c r="E33" s="27"/>
      <c r="F33" s="27"/>
      <c r="G33" s="27"/>
    </row>
    <row r="34" spans="1:7" ht="20.100000000000001" customHeight="1" x14ac:dyDescent="0.15">
      <c r="A34" s="26" t="s">
        <v>457</v>
      </c>
      <c r="B34" s="26"/>
      <c r="C34" s="27" t="s">
        <v>555</v>
      </c>
      <c r="D34" s="27"/>
      <c r="E34" s="27"/>
      <c r="F34" s="27"/>
      <c r="G34" s="27"/>
    </row>
    <row r="35" spans="1:7" ht="15" customHeight="1" x14ac:dyDescent="0.15"/>
    <row r="36" spans="1:7" ht="24.95" customHeight="1" x14ac:dyDescent="0.15">
      <c r="A36" s="17" t="s">
        <v>710</v>
      </c>
      <c r="B36" s="17"/>
      <c r="C36" s="17"/>
      <c r="D36" s="17"/>
      <c r="E36" s="17"/>
      <c r="F36" s="17"/>
      <c r="G36" s="17"/>
    </row>
    <row r="37" spans="1:7" ht="15" customHeight="1" x14ac:dyDescent="0.15"/>
    <row r="38" spans="1:7" ht="50.1" customHeight="1" x14ac:dyDescent="0.15">
      <c r="A38" s="6" t="s">
        <v>367</v>
      </c>
      <c r="B38" s="19" t="s">
        <v>704</v>
      </c>
      <c r="C38" s="19"/>
      <c r="D38" s="6" t="s">
        <v>711</v>
      </c>
      <c r="E38" s="6" t="s">
        <v>712</v>
      </c>
      <c r="F38" s="6" t="s">
        <v>713</v>
      </c>
      <c r="G38" s="6" t="s">
        <v>708</v>
      </c>
    </row>
    <row r="39" spans="1:7" ht="15" customHeight="1" x14ac:dyDescent="0.15">
      <c r="A39" s="6">
        <v>1</v>
      </c>
      <c r="B39" s="19">
        <v>2</v>
      </c>
      <c r="C39" s="19"/>
      <c r="D39" s="6">
        <v>3</v>
      </c>
      <c r="E39" s="6">
        <v>4</v>
      </c>
      <c r="F39" s="6">
        <v>5</v>
      </c>
      <c r="G39" s="6">
        <v>6</v>
      </c>
    </row>
    <row r="40" spans="1:7" ht="20.100000000000001" customHeight="1" x14ac:dyDescent="0.15">
      <c r="A40" s="6" t="s">
        <v>373</v>
      </c>
      <c r="B40" s="20" t="s">
        <v>714</v>
      </c>
      <c r="C40" s="20"/>
      <c r="D40" s="10">
        <v>4</v>
      </c>
      <c r="E40" s="10">
        <v>10</v>
      </c>
      <c r="F40" s="10">
        <v>50</v>
      </c>
      <c r="G40" s="10">
        <v>2000</v>
      </c>
    </row>
    <row r="41" spans="1:7" ht="39.950000000000003" customHeight="1" x14ac:dyDescent="0.15">
      <c r="A41" s="6" t="s">
        <v>470</v>
      </c>
      <c r="B41" s="20" t="s">
        <v>715</v>
      </c>
      <c r="C41" s="20"/>
      <c r="D41" s="10">
        <v>25</v>
      </c>
      <c r="E41" s="10">
        <v>3920</v>
      </c>
      <c r="F41" s="10">
        <v>1</v>
      </c>
      <c r="G41" s="10">
        <v>98000</v>
      </c>
    </row>
    <row r="42" spans="1:7" ht="24.95" customHeight="1" x14ac:dyDescent="0.15">
      <c r="A42" s="28" t="s">
        <v>554</v>
      </c>
      <c r="B42" s="28"/>
      <c r="C42" s="28"/>
      <c r="D42" s="28"/>
      <c r="E42" s="28"/>
      <c r="F42" s="28"/>
      <c r="G42" s="12">
        <v>100000</v>
      </c>
    </row>
    <row r="43" spans="1:7" ht="24.95" customHeight="1" x14ac:dyDescent="0.15"/>
    <row r="44" spans="1:7" ht="20.100000000000001" customHeight="1" x14ac:dyDescent="0.15">
      <c r="A44" s="26" t="s">
        <v>456</v>
      </c>
      <c r="B44" s="26"/>
      <c r="C44" s="27" t="s">
        <v>144</v>
      </c>
      <c r="D44" s="27"/>
      <c r="E44" s="27"/>
      <c r="F44" s="27"/>
      <c r="G44" s="27"/>
    </row>
    <row r="45" spans="1:7" ht="20.100000000000001" customHeight="1" x14ac:dyDescent="0.15">
      <c r="A45" s="26" t="s">
        <v>457</v>
      </c>
      <c r="B45" s="26"/>
      <c r="C45" s="27" t="s">
        <v>633</v>
      </c>
      <c r="D45" s="27"/>
      <c r="E45" s="27"/>
      <c r="F45" s="27"/>
      <c r="G45" s="27"/>
    </row>
    <row r="46" spans="1:7" ht="15" customHeight="1" x14ac:dyDescent="0.15"/>
    <row r="47" spans="1:7" ht="24.95" customHeight="1" x14ac:dyDescent="0.15">
      <c r="A47" s="17" t="s">
        <v>710</v>
      </c>
      <c r="B47" s="17"/>
      <c r="C47" s="17"/>
      <c r="D47" s="17"/>
      <c r="E47" s="17"/>
      <c r="F47" s="17"/>
      <c r="G47" s="17"/>
    </row>
    <row r="48" spans="1:7" ht="15" customHeight="1" x14ac:dyDescent="0.15"/>
    <row r="49" spans="1:7" ht="50.1" customHeight="1" x14ac:dyDescent="0.15">
      <c r="A49" s="6" t="s">
        <v>367</v>
      </c>
      <c r="B49" s="19" t="s">
        <v>704</v>
      </c>
      <c r="C49" s="19"/>
      <c r="D49" s="6" t="s">
        <v>711</v>
      </c>
      <c r="E49" s="6" t="s">
        <v>712</v>
      </c>
      <c r="F49" s="6" t="s">
        <v>713</v>
      </c>
      <c r="G49" s="6" t="s">
        <v>708</v>
      </c>
    </row>
    <row r="50" spans="1:7" ht="15" customHeight="1" x14ac:dyDescent="0.15">
      <c r="A50" s="6">
        <v>1</v>
      </c>
      <c r="B50" s="19">
        <v>2</v>
      </c>
      <c r="C50" s="19"/>
      <c r="D50" s="6">
        <v>3</v>
      </c>
      <c r="E50" s="6">
        <v>4</v>
      </c>
      <c r="F50" s="6">
        <v>5</v>
      </c>
      <c r="G50" s="6">
        <v>6</v>
      </c>
    </row>
    <row r="51" spans="1:7" ht="20.100000000000001" customHeight="1" x14ac:dyDescent="0.15">
      <c r="A51" s="6" t="s">
        <v>373</v>
      </c>
      <c r="B51" s="20" t="s">
        <v>714</v>
      </c>
      <c r="C51" s="20"/>
      <c r="D51" s="10">
        <v>6</v>
      </c>
      <c r="E51" s="10">
        <v>12</v>
      </c>
      <c r="F51" s="10">
        <v>50</v>
      </c>
      <c r="G51" s="10">
        <v>3600</v>
      </c>
    </row>
    <row r="52" spans="1:7" ht="20.100000000000001" customHeight="1" x14ac:dyDescent="0.15">
      <c r="A52" s="6" t="s">
        <v>469</v>
      </c>
      <c r="B52" s="20" t="s">
        <v>716</v>
      </c>
      <c r="C52" s="20"/>
      <c r="D52" s="10">
        <v>17</v>
      </c>
      <c r="E52" s="10">
        <v>10</v>
      </c>
      <c r="F52" s="10">
        <v>250.69204999999999</v>
      </c>
      <c r="G52" s="10">
        <v>42617.65</v>
      </c>
    </row>
    <row r="53" spans="1:7" ht="24.95" customHeight="1" x14ac:dyDescent="0.15">
      <c r="A53" s="28" t="s">
        <v>554</v>
      </c>
      <c r="B53" s="28"/>
      <c r="C53" s="28"/>
      <c r="D53" s="28"/>
      <c r="E53" s="28"/>
      <c r="F53" s="28"/>
      <c r="G53" s="12">
        <v>46217.65</v>
      </c>
    </row>
    <row r="54" spans="1:7" ht="24.95" customHeight="1" x14ac:dyDescent="0.15"/>
    <row r="55" spans="1:7" ht="20.100000000000001" customHeight="1" x14ac:dyDescent="0.15">
      <c r="A55" s="26" t="s">
        <v>456</v>
      </c>
      <c r="B55" s="26"/>
      <c r="C55" s="27" t="s">
        <v>183</v>
      </c>
      <c r="D55" s="27"/>
      <c r="E55" s="27"/>
      <c r="F55" s="27"/>
      <c r="G55" s="27"/>
    </row>
    <row r="56" spans="1:7" ht="20.100000000000001" customHeight="1" x14ac:dyDescent="0.15">
      <c r="A56" s="26" t="s">
        <v>457</v>
      </c>
      <c r="B56" s="26"/>
      <c r="C56" s="27" t="s">
        <v>555</v>
      </c>
      <c r="D56" s="27"/>
      <c r="E56" s="27"/>
      <c r="F56" s="27"/>
      <c r="G56" s="27"/>
    </row>
    <row r="57" spans="1:7" ht="15" customHeight="1" x14ac:dyDescent="0.15"/>
    <row r="58" spans="1:7" ht="50.1" customHeight="1" x14ac:dyDescent="0.15">
      <c r="A58" s="17" t="s">
        <v>717</v>
      </c>
      <c r="B58" s="17"/>
      <c r="C58" s="17"/>
      <c r="D58" s="17"/>
      <c r="E58" s="17"/>
      <c r="F58" s="17"/>
      <c r="G58" s="17"/>
    </row>
    <row r="59" spans="1:7" ht="15" customHeight="1" x14ac:dyDescent="0.15"/>
    <row r="60" spans="1:7" ht="50.1" customHeight="1" x14ac:dyDescent="0.15">
      <c r="A60" s="6" t="s">
        <v>367</v>
      </c>
      <c r="B60" s="19" t="s">
        <v>43</v>
      </c>
      <c r="C60" s="19"/>
      <c r="D60" s="19"/>
      <c r="E60" s="6" t="s">
        <v>718</v>
      </c>
      <c r="F60" s="6" t="s">
        <v>719</v>
      </c>
      <c r="G60" s="6" t="s">
        <v>720</v>
      </c>
    </row>
    <row r="61" spans="1:7" ht="15" customHeight="1" x14ac:dyDescent="0.15">
      <c r="A61" s="6">
        <v>1</v>
      </c>
      <c r="B61" s="19">
        <v>2</v>
      </c>
      <c r="C61" s="19"/>
      <c r="D61" s="19"/>
      <c r="E61" s="6">
        <v>3</v>
      </c>
      <c r="F61" s="6">
        <v>4</v>
      </c>
      <c r="G61" s="6">
        <v>5</v>
      </c>
    </row>
    <row r="62" spans="1:7" ht="39.950000000000003" customHeight="1" x14ac:dyDescent="0.15">
      <c r="A62" s="6" t="s">
        <v>470</v>
      </c>
      <c r="B62" s="20" t="s">
        <v>721</v>
      </c>
      <c r="C62" s="20"/>
      <c r="D62" s="20"/>
      <c r="E62" s="10">
        <v>5</v>
      </c>
      <c r="F62" s="10">
        <v>10000</v>
      </c>
      <c r="G62" s="10">
        <v>50000</v>
      </c>
    </row>
    <row r="63" spans="1:7" ht="24.95" customHeight="1" x14ac:dyDescent="0.15">
      <c r="A63" s="28" t="s">
        <v>554</v>
      </c>
      <c r="B63" s="28"/>
      <c r="C63" s="28"/>
      <c r="D63" s="28"/>
      <c r="E63" s="28"/>
      <c r="F63" s="28"/>
      <c r="G63" s="12">
        <v>50000</v>
      </c>
    </row>
    <row r="64" spans="1:7" ht="24.95" customHeight="1" x14ac:dyDescent="0.15"/>
    <row r="65" spans="1:7" ht="20.100000000000001" customHeight="1" x14ac:dyDescent="0.15">
      <c r="A65" s="26" t="s">
        <v>456</v>
      </c>
      <c r="B65" s="26"/>
      <c r="C65" s="27" t="s">
        <v>186</v>
      </c>
      <c r="D65" s="27"/>
      <c r="E65" s="27"/>
      <c r="F65" s="27"/>
      <c r="G65" s="27"/>
    </row>
    <row r="66" spans="1:7" ht="20.100000000000001" customHeight="1" x14ac:dyDescent="0.15">
      <c r="A66" s="26" t="s">
        <v>457</v>
      </c>
      <c r="B66" s="26"/>
      <c r="C66" s="27" t="s">
        <v>555</v>
      </c>
      <c r="D66" s="27"/>
      <c r="E66" s="27"/>
      <c r="F66" s="27"/>
      <c r="G66" s="27"/>
    </row>
    <row r="67" spans="1:7" ht="15" customHeight="1" x14ac:dyDescent="0.15"/>
    <row r="68" spans="1:7" ht="50.1" customHeight="1" x14ac:dyDescent="0.15">
      <c r="A68" s="17" t="s">
        <v>722</v>
      </c>
      <c r="B68" s="17"/>
      <c r="C68" s="17"/>
      <c r="D68" s="17"/>
      <c r="E68" s="17"/>
      <c r="F68" s="17"/>
      <c r="G68" s="17"/>
    </row>
    <row r="69" spans="1:7" ht="15" customHeight="1" x14ac:dyDescent="0.15"/>
    <row r="70" spans="1:7" ht="50.1" customHeight="1" x14ac:dyDescent="0.15">
      <c r="A70" s="6" t="s">
        <v>367</v>
      </c>
      <c r="B70" s="19" t="s">
        <v>43</v>
      </c>
      <c r="C70" s="19"/>
      <c r="D70" s="19"/>
      <c r="E70" s="6" t="s">
        <v>718</v>
      </c>
      <c r="F70" s="6" t="s">
        <v>719</v>
      </c>
      <c r="G70" s="6" t="s">
        <v>720</v>
      </c>
    </row>
    <row r="71" spans="1:7" ht="15" customHeight="1" x14ac:dyDescent="0.15">
      <c r="A71" s="6">
        <v>1</v>
      </c>
      <c r="B71" s="19">
        <v>2</v>
      </c>
      <c r="C71" s="19"/>
      <c r="D71" s="19"/>
      <c r="E71" s="6">
        <v>3</v>
      </c>
      <c r="F71" s="6">
        <v>4</v>
      </c>
      <c r="G71" s="6">
        <v>5</v>
      </c>
    </row>
    <row r="72" spans="1:7" ht="20.100000000000001" customHeight="1" x14ac:dyDescent="0.15">
      <c r="A72" s="6" t="s">
        <v>469</v>
      </c>
      <c r="B72" s="20" t="s">
        <v>723</v>
      </c>
      <c r="C72" s="20"/>
      <c r="D72" s="20"/>
      <c r="E72" s="10">
        <v>3500</v>
      </c>
      <c r="F72" s="10">
        <v>40</v>
      </c>
      <c r="G72" s="10">
        <v>140000</v>
      </c>
    </row>
    <row r="73" spans="1:7" ht="39.950000000000003" customHeight="1" x14ac:dyDescent="0.15">
      <c r="A73" s="6" t="s">
        <v>472</v>
      </c>
      <c r="B73" s="20" t="s">
        <v>724</v>
      </c>
      <c r="C73" s="20"/>
      <c r="D73" s="20"/>
      <c r="E73" s="10">
        <v>4000</v>
      </c>
      <c r="F73" s="10">
        <v>36</v>
      </c>
      <c r="G73" s="10">
        <v>144000</v>
      </c>
    </row>
    <row r="74" spans="1:7" ht="24.95" customHeight="1" x14ac:dyDescent="0.15">
      <c r="A74" s="28" t="s">
        <v>554</v>
      </c>
      <c r="B74" s="28"/>
      <c r="C74" s="28"/>
      <c r="D74" s="28"/>
      <c r="E74" s="28"/>
      <c r="F74" s="28"/>
      <c r="G74" s="12">
        <v>284000</v>
      </c>
    </row>
    <row r="75" spans="1:7" ht="24.95" customHeight="1" x14ac:dyDescent="0.15"/>
    <row r="76" spans="1:7" ht="20.100000000000001" customHeight="1" x14ac:dyDescent="0.15">
      <c r="A76" s="26" t="s">
        <v>456</v>
      </c>
      <c r="B76" s="26"/>
      <c r="C76" s="27" t="s">
        <v>195</v>
      </c>
      <c r="D76" s="27"/>
      <c r="E76" s="27"/>
      <c r="F76" s="27"/>
      <c r="G76" s="27"/>
    </row>
    <row r="77" spans="1:7" ht="20.100000000000001" customHeight="1" x14ac:dyDescent="0.15">
      <c r="A77" s="26" t="s">
        <v>457</v>
      </c>
      <c r="B77" s="26"/>
      <c r="C77" s="27" t="s">
        <v>555</v>
      </c>
      <c r="D77" s="27"/>
      <c r="E77" s="27"/>
      <c r="F77" s="27"/>
      <c r="G77" s="27"/>
    </row>
    <row r="78" spans="1:7" ht="15" customHeight="1" x14ac:dyDescent="0.15"/>
    <row r="79" spans="1:7" ht="50.1" customHeight="1" x14ac:dyDescent="0.15">
      <c r="A79" s="17" t="s">
        <v>722</v>
      </c>
      <c r="B79" s="17"/>
      <c r="C79" s="17"/>
      <c r="D79" s="17"/>
      <c r="E79" s="17"/>
      <c r="F79" s="17"/>
      <c r="G79" s="17"/>
    </row>
    <row r="80" spans="1:7" ht="15" customHeight="1" x14ac:dyDescent="0.15"/>
    <row r="81" spans="1:7" ht="50.1" customHeight="1" x14ac:dyDescent="0.15">
      <c r="A81" s="6" t="s">
        <v>367</v>
      </c>
      <c r="B81" s="19" t="s">
        <v>43</v>
      </c>
      <c r="C81" s="19"/>
      <c r="D81" s="19"/>
      <c r="E81" s="6" t="s">
        <v>718</v>
      </c>
      <c r="F81" s="6" t="s">
        <v>719</v>
      </c>
      <c r="G81" s="6" t="s">
        <v>720</v>
      </c>
    </row>
    <row r="82" spans="1:7" ht="15" customHeight="1" x14ac:dyDescent="0.15">
      <c r="A82" s="6">
        <v>1</v>
      </c>
      <c r="B82" s="19">
        <v>2</v>
      </c>
      <c r="C82" s="19"/>
      <c r="D82" s="19"/>
      <c r="E82" s="6">
        <v>3</v>
      </c>
      <c r="F82" s="6">
        <v>4</v>
      </c>
      <c r="G82" s="6">
        <v>5</v>
      </c>
    </row>
    <row r="83" spans="1:7" ht="110.1" customHeight="1" x14ac:dyDescent="0.15">
      <c r="A83" s="6" t="s">
        <v>471</v>
      </c>
      <c r="B83" s="20" t="s">
        <v>725</v>
      </c>
      <c r="C83" s="20"/>
      <c r="D83" s="20"/>
      <c r="E83" s="10">
        <v>60000</v>
      </c>
      <c r="F83" s="10">
        <v>3</v>
      </c>
      <c r="G83" s="10">
        <v>180000</v>
      </c>
    </row>
    <row r="84" spans="1:7" ht="24.95" customHeight="1" x14ac:dyDescent="0.15">
      <c r="A84" s="28" t="s">
        <v>554</v>
      </c>
      <c r="B84" s="28"/>
      <c r="C84" s="28"/>
      <c r="D84" s="28"/>
      <c r="E84" s="28"/>
      <c r="F84" s="28"/>
      <c r="G84" s="12">
        <v>180000</v>
      </c>
    </row>
    <row r="85" spans="1:7" ht="24.95" customHeight="1" x14ac:dyDescent="0.15"/>
    <row r="86" spans="1:7" ht="20.100000000000001" customHeight="1" x14ac:dyDescent="0.15">
      <c r="A86" s="26" t="s">
        <v>456</v>
      </c>
      <c r="B86" s="26"/>
      <c r="C86" s="27" t="s">
        <v>253</v>
      </c>
      <c r="D86" s="27"/>
      <c r="E86" s="27"/>
      <c r="F86" s="27"/>
      <c r="G86" s="27"/>
    </row>
    <row r="87" spans="1:7" ht="20.100000000000001" customHeight="1" x14ac:dyDescent="0.15">
      <c r="A87" s="26" t="s">
        <v>457</v>
      </c>
      <c r="B87" s="26"/>
      <c r="C87" s="27" t="s">
        <v>555</v>
      </c>
      <c r="D87" s="27"/>
      <c r="E87" s="27"/>
      <c r="F87" s="27"/>
      <c r="G87" s="27"/>
    </row>
    <row r="88" spans="1:7" ht="15" customHeight="1" x14ac:dyDescent="0.15"/>
    <row r="89" spans="1:7" ht="24.95" customHeight="1" x14ac:dyDescent="0.15">
      <c r="A89" s="17" t="s">
        <v>726</v>
      </c>
      <c r="B89" s="17"/>
      <c r="C89" s="17"/>
      <c r="D89" s="17"/>
      <c r="E89" s="17"/>
      <c r="F89" s="17"/>
      <c r="G89" s="17"/>
    </row>
    <row r="90" spans="1:7" ht="15" customHeight="1" x14ac:dyDescent="0.15"/>
    <row r="91" spans="1:7" ht="60" customHeight="1" x14ac:dyDescent="0.15">
      <c r="A91" s="6" t="s">
        <v>367</v>
      </c>
      <c r="B91" s="19" t="s">
        <v>704</v>
      </c>
      <c r="C91" s="19"/>
      <c r="D91" s="19"/>
      <c r="E91" s="6" t="s">
        <v>727</v>
      </c>
      <c r="F91" s="6" t="s">
        <v>728</v>
      </c>
      <c r="G91" s="6" t="s">
        <v>729</v>
      </c>
    </row>
    <row r="92" spans="1:7" ht="15" customHeight="1" x14ac:dyDescent="0.15">
      <c r="A92" s="6">
        <v>1</v>
      </c>
      <c r="B92" s="19">
        <v>2</v>
      </c>
      <c r="C92" s="19"/>
      <c r="D92" s="19"/>
      <c r="E92" s="6">
        <v>3</v>
      </c>
      <c r="F92" s="6">
        <v>4</v>
      </c>
      <c r="G92" s="6">
        <v>5</v>
      </c>
    </row>
    <row r="93" spans="1:7" ht="60" customHeight="1" x14ac:dyDescent="0.15">
      <c r="A93" s="6" t="s">
        <v>558</v>
      </c>
      <c r="B93" s="20" t="s">
        <v>730</v>
      </c>
      <c r="C93" s="20"/>
      <c r="D93" s="20"/>
      <c r="E93" s="10">
        <v>300000</v>
      </c>
      <c r="F93" s="10">
        <v>1</v>
      </c>
      <c r="G93" s="10">
        <v>300000</v>
      </c>
    </row>
    <row r="94" spans="1:7" ht="39.950000000000003" customHeight="1" x14ac:dyDescent="0.15">
      <c r="A94" s="6" t="s">
        <v>562</v>
      </c>
      <c r="B94" s="20" t="s">
        <v>731</v>
      </c>
      <c r="C94" s="20"/>
      <c r="D94" s="20"/>
      <c r="E94" s="10">
        <v>108904.14</v>
      </c>
      <c r="F94" s="10">
        <v>1</v>
      </c>
      <c r="G94" s="10">
        <v>108904.14</v>
      </c>
    </row>
    <row r="95" spans="1:7" ht="24.95" customHeight="1" x14ac:dyDescent="0.15">
      <c r="A95" s="28" t="s">
        <v>554</v>
      </c>
      <c r="B95" s="28"/>
      <c r="C95" s="28"/>
      <c r="D95" s="28"/>
      <c r="E95" s="28"/>
      <c r="F95" s="28"/>
      <c r="G95" s="12">
        <v>408904.14</v>
      </c>
    </row>
    <row r="96" spans="1:7" ht="24.95" customHeight="1" x14ac:dyDescent="0.15"/>
    <row r="97" spans="1:7" ht="20.100000000000001" customHeight="1" x14ac:dyDescent="0.15">
      <c r="A97" s="26" t="s">
        <v>456</v>
      </c>
      <c r="B97" s="26"/>
      <c r="C97" s="27" t="s">
        <v>208</v>
      </c>
      <c r="D97" s="27"/>
      <c r="E97" s="27"/>
      <c r="F97" s="27"/>
      <c r="G97" s="27"/>
    </row>
    <row r="98" spans="1:7" ht="20.100000000000001" customHeight="1" x14ac:dyDescent="0.15">
      <c r="A98" s="26" t="s">
        <v>457</v>
      </c>
      <c r="B98" s="26"/>
      <c r="C98" s="27" t="s">
        <v>633</v>
      </c>
      <c r="D98" s="27"/>
      <c r="E98" s="27"/>
      <c r="F98" s="27"/>
      <c r="G98" s="27"/>
    </row>
    <row r="99" spans="1:7" ht="15" customHeight="1" x14ac:dyDescent="0.15"/>
    <row r="100" spans="1:7" ht="24.95" customHeight="1" x14ac:dyDescent="0.15">
      <c r="A100" s="17" t="s">
        <v>732</v>
      </c>
      <c r="B100" s="17"/>
      <c r="C100" s="17"/>
      <c r="D100" s="17"/>
      <c r="E100" s="17"/>
      <c r="F100" s="17"/>
      <c r="G100" s="17"/>
    </row>
    <row r="101" spans="1:7" ht="15" customHeight="1" x14ac:dyDescent="0.15"/>
    <row r="102" spans="1:7" ht="60" customHeight="1" x14ac:dyDescent="0.15">
      <c r="A102" s="6" t="s">
        <v>367</v>
      </c>
      <c r="B102" s="19" t="s">
        <v>704</v>
      </c>
      <c r="C102" s="19"/>
      <c r="D102" s="19"/>
      <c r="E102" s="6" t="s">
        <v>727</v>
      </c>
      <c r="F102" s="6" t="s">
        <v>728</v>
      </c>
      <c r="G102" s="6" t="s">
        <v>729</v>
      </c>
    </row>
    <row r="103" spans="1:7" ht="15" customHeight="1" x14ac:dyDescent="0.15">
      <c r="A103" s="6">
        <v>1</v>
      </c>
      <c r="B103" s="19">
        <v>2</v>
      </c>
      <c r="C103" s="19"/>
      <c r="D103" s="19"/>
      <c r="E103" s="6">
        <v>3</v>
      </c>
      <c r="F103" s="6">
        <v>4</v>
      </c>
      <c r="G103" s="6">
        <v>5</v>
      </c>
    </row>
    <row r="104" spans="1:7" ht="159.94999999999999" customHeight="1" x14ac:dyDescent="0.15">
      <c r="A104" s="6" t="s">
        <v>472</v>
      </c>
      <c r="B104" s="20" t="s">
        <v>733</v>
      </c>
      <c r="C104" s="20"/>
      <c r="D104" s="20"/>
      <c r="E104" s="10">
        <v>1145.8599999999999</v>
      </c>
      <c r="F104" s="10">
        <v>34</v>
      </c>
      <c r="G104" s="10">
        <v>38959.24</v>
      </c>
    </row>
    <row r="105" spans="1:7" ht="140.1" customHeight="1" x14ac:dyDescent="0.15">
      <c r="A105" s="6" t="s">
        <v>473</v>
      </c>
      <c r="B105" s="20" t="s">
        <v>734</v>
      </c>
      <c r="C105" s="20"/>
      <c r="D105" s="20"/>
      <c r="E105" s="10">
        <v>593.07000000000005</v>
      </c>
      <c r="F105" s="10">
        <v>10</v>
      </c>
      <c r="G105" s="10">
        <v>5930.7</v>
      </c>
    </row>
    <row r="106" spans="1:7" ht="120" customHeight="1" x14ac:dyDescent="0.15">
      <c r="A106" s="6" t="s">
        <v>474</v>
      </c>
      <c r="B106" s="20" t="s">
        <v>735</v>
      </c>
      <c r="C106" s="20"/>
      <c r="D106" s="20"/>
      <c r="E106" s="10">
        <v>757.85</v>
      </c>
      <c r="F106" s="10">
        <v>40</v>
      </c>
      <c r="G106" s="10">
        <v>30314</v>
      </c>
    </row>
    <row r="107" spans="1:7" ht="180" customHeight="1" x14ac:dyDescent="0.15">
      <c r="A107" s="6" t="s">
        <v>475</v>
      </c>
      <c r="B107" s="20" t="s">
        <v>736</v>
      </c>
      <c r="C107" s="20"/>
      <c r="D107" s="20"/>
      <c r="E107" s="10">
        <v>615.9</v>
      </c>
      <c r="F107" s="10">
        <v>25</v>
      </c>
      <c r="G107" s="10">
        <v>15397.5</v>
      </c>
    </row>
    <row r="108" spans="1:7" ht="80.099999999999994" customHeight="1" x14ac:dyDescent="0.15">
      <c r="A108" s="6" t="s">
        <v>572</v>
      </c>
      <c r="B108" s="20" t="s">
        <v>737</v>
      </c>
      <c r="C108" s="20"/>
      <c r="D108" s="20"/>
      <c r="E108" s="10">
        <v>551</v>
      </c>
      <c r="F108" s="10">
        <v>50</v>
      </c>
      <c r="G108" s="10">
        <v>27550</v>
      </c>
    </row>
    <row r="109" spans="1:7" ht="39.950000000000003" customHeight="1" x14ac:dyDescent="0.15">
      <c r="A109" s="6" t="s">
        <v>574</v>
      </c>
      <c r="B109" s="20" t="s">
        <v>738</v>
      </c>
      <c r="C109" s="20"/>
      <c r="D109" s="20"/>
      <c r="E109" s="10">
        <v>273</v>
      </c>
      <c r="F109" s="10">
        <v>129.57897399999999</v>
      </c>
      <c r="G109" s="10">
        <v>35375.06</v>
      </c>
    </row>
    <row r="110" spans="1:7" ht="50.1" customHeight="1" x14ac:dyDescent="0.15">
      <c r="A110" s="6" t="s">
        <v>576</v>
      </c>
      <c r="B110" s="20" t="s">
        <v>739</v>
      </c>
      <c r="C110" s="20"/>
      <c r="D110" s="20"/>
      <c r="E110" s="10">
        <v>168.89</v>
      </c>
      <c r="F110" s="10">
        <v>33.000790000000002</v>
      </c>
      <c r="G110" s="10">
        <v>5573.5</v>
      </c>
    </row>
    <row r="111" spans="1:7" ht="20.100000000000001" customHeight="1" x14ac:dyDescent="0.15">
      <c r="A111" s="6" t="s">
        <v>578</v>
      </c>
      <c r="B111" s="20" t="s">
        <v>740</v>
      </c>
      <c r="C111" s="20"/>
      <c r="D111" s="20"/>
      <c r="E111" s="10">
        <v>190</v>
      </c>
      <c r="F111" s="10">
        <v>49</v>
      </c>
      <c r="G111" s="10">
        <v>9310</v>
      </c>
    </row>
    <row r="112" spans="1:7" ht="24.95" customHeight="1" x14ac:dyDescent="0.15">
      <c r="A112" s="28" t="s">
        <v>554</v>
      </c>
      <c r="B112" s="28"/>
      <c r="C112" s="28"/>
      <c r="D112" s="28"/>
      <c r="E112" s="28"/>
      <c r="F112" s="28"/>
      <c r="G112" s="12">
        <v>168410</v>
      </c>
    </row>
    <row r="113" spans="1:7" ht="24.95" customHeight="1" x14ac:dyDescent="0.15"/>
    <row r="114" spans="1:7" ht="20.100000000000001" customHeight="1" x14ac:dyDescent="0.15">
      <c r="A114" s="26" t="s">
        <v>456</v>
      </c>
      <c r="B114" s="26"/>
      <c r="C114" s="27" t="s">
        <v>208</v>
      </c>
      <c r="D114" s="27"/>
      <c r="E114" s="27"/>
      <c r="F114" s="27"/>
      <c r="G114" s="27"/>
    </row>
    <row r="115" spans="1:7" ht="20.100000000000001" customHeight="1" x14ac:dyDescent="0.15">
      <c r="A115" s="26" t="s">
        <v>457</v>
      </c>
      <c r="B115" s="26"/>
      <c r="C115" s="27" t="s">
        <v>555</v>
      </c>
      <c r="D115" s="27"/>
      <c r="E115" s="27"/>
      <c r="F115" s="27"/>
      <c r="G115" s="27"/>
    </row>
    <row r="116" spans="1:7" ht="15" customHeight="1" x14ac:dyDescent="0.15"/>
    <row r="117" spans="1:7" ht="24.95" customHeight="1" x14ac:dyDescent="0.15">
      <c r="A117" s="17" t="s">
        <v>732</v>
      </c>
      <c r="B117" s="17"/>
      <c r="C117" s="17"/>
      <c r="D117" s="17"/>
      <c r="E117" s="17"/>
      <c r="F117" s="17"/>
      <c r="G117" s="17"/>
    </row>
    <row r="118" spans="1:7" ht="15" customHeight="1" x14ac:dyDescent="0.15"/>
    <row r="119" spans="1:7" ht="60" customHeight="1" x14ac:dyDescent="0.15">
      <c r="A119" s="6" t="s">
        <v>367</v>
      </c>
      <c r="B119" s="19" t="s">
        <v>704</v>
      </c>
      <c r="C119" s="19"/>
      <c r="D119" s="19"/>
      <c r="E119" s="6" t="s">
        <v>727</v>
      </c>
      <c r="F119" s="6" t="s">
        <v>728</v>
      </c>
      <c r="G119" s="6" t="s">
        <v>729</v>
      </c>
    </row>
    <row r="120" spans="1:7" ht="15" customHeight="1" x14ac:dyDescent="0.15">
      <c r="A120" s="6">
        <v>1</v>
      </c>
      <c r="B120" s="19">
        <v>2</v>
      </c>
      <c r="C120" s="19"/>
      <c r="D120" s="19"/>
      <c r="E120" s="6">
        <v>3</v>
      </c>
      <c r="F120" s="6">
        <v>4</v>
      </c>
      <c r="G120" s="6">
        <v>5</v>
      </c>
    </row>
    <row r="121" spans="1:7" ht="39.950000000000003" customHeight="1" x14ac:dyDescent="0.15">
      <c r="A121" s="6" t="s">
        <v>562</v>
      </c>
      <c r="B121" s="20" t="s">
        <v>731</v>
      </c>
      <c r="C121" s="20"/>
      <c r="D121" s="20"/>
      <c r="E121" s="10">
        <v>53000</v>
      </c>
      <c r="F121" s="10">
        <v>1</v>
      </c>
      <c r="G121" s="10">
        <v>53000</v>
      </c>
    </row>
    <row r="122" spans="1:7" ht="24.95" customHeight="1" x14ac:dyDescent="0.15">
      <c r="A122" s="28" t="s">
        <v>554</v>
      </c>
      <c r="B122" s="28"/>
      <c r="C122" s="28"/>
      <c r="D122" s="28"/>
      <c r="E122" s="28"/>
      <c r="F122" s="28"/>
      <c r="G122" s="12">
        <v>53000</v>
      </c>
    </row>
    <row r="123" spans="1:7" ht="24.95" customHeight="1" x14ac:dyDescent="0.15"/>
    <row r="124" spans="1:7" ht="20.100000000000001" customHeight="1" x14ac:dyDescent="0.15">
      <c r="A124" s="26" t="s">
        <v>456</v>
      </c>
      <c r="B124" s="26"/>
      <c r="C124" s="27" t="s">
        <v>204</v>
      </c>
      <c r="D124" s="27"/>
      <c r="E124" s="27"/>
      <c r="F124" s="27"/>
      <c r="G124" s="27"/>
    </row>
    <row r="125" spans="1:7" ht="20.100000000000001" customHeight="1" x14ac:dyDescent="0.15">
      <c r="A125" s="26" t="s">
        <v>457</v>
      </c>
      <c r="B125" s="26"/>
      <c r="C125" s="27" t="s">
        <v>633</v>
      </c>
      <c r="D125" s="27"/>
      <c r="E125" s="27"/>
      <c r="F125" s="27"/>
      <c r="G125" s="27"/>
    </row>
    <row r="126" spans="1:7" ht="15" customHeight="1" x14ac:dyDescent="0.15"/>
    <row r="127" spans="1:7" ht="24.95" customHeight="1" x14ac:dyDescent="0.15">
      <c r="A127" s="17" t="s">
        <v>732</v>
      </c>
      <c r="B127" s="17"/>
      <c r="C127" s="17"/>
      <c r="D127" s="17"/>
      <c r="E127" s="17"/>
      <c r="F127" s="17"/>
      <c r="G127" s="17"/>
    </row>
    <row r="128" spans="1:7" ht="15" customHeight="1" x14ac:dyDescent="0.15"/>
    <row r="129" spans="1:7" ht="60" customHeight="1" x14ac:dyDescent="0.15">
      <c r="A129" s="6" t="s">
        <v>367</v>
      </c>
      <c r="B129" s="19" t="s">
        <v>704</v>
      </c>
      <c r="C129" s="19"/>
      <c r="D129" s="19"/>
      <c r="E129" s="6" t="s">
        <v>727</v>
      </c>
      <c r="F129" s="6" t="s">
        <v>728</v>
      </c>
      <c r="G129" s="6" t="s">
        <v>729</v>
      </c>
    </row>
    <row r="130" spans="1:7" ht="15" customHeight="1" x14ac:dyDescent="0.15">
      <c r="A130" s="6">
        <v>1</v>
      </c>
      <c r="B130" s="19">
        <v>2</v>
      </c>
      <c r="C130" s="19"/>
      <c r="D130" s="19"/>
      <c r="E130" s="6">
        <v>3</v>
      </c>
      <c r="F130" s="6">
        <v>4</v>
      </c>
      <c r="G130" s="6">
        <v>5</v>
      </c>
    </row>
    <row r="131" spans="1:7" ht="20.100000000000001" customHeight="1" x14ac:dyDescent="0.15">
      <c r="A131" s="6" t="s">
        <v>373</v>
      </c>
      <c r="B131" s="20" t="s">
        <v>741</v>
      </c>
      <c r="C131" s="20"/>
      <c r="D131" s="20"/>
      <c r="E131" s="10">
        <v>80315154.549999997</v>
      </c>
      <c r="F131" s="10">
        <v>2.2000000000000002</v>
      </c>
      <c r="G131" s="10">
        <v>1766933.4</v>
      </c>
    </row>
    <row r="132" spans="1:7" ht="39.950000000000003" customHeight="1" x14ac:dyDescent="0.15">
      <c r="A132" s="6" t="s">
        <v>469</v>
      </c>
      <c r="B132" s="20" t="s">
        <v>742</v>
      </c>
      <c r="C132" s="20"/>
      <c r="D132" s="20"/>
      <c r="E132" s="10">
        <v>59746999.840000004</v>
      </c>
      <c r="F132" s="10">
        <v>1.5</v>
      </c>
      <c r="G132" s="10">
        <v>896205</v>
      </c>
    </row>
    <row r="133" spans="1:7" ht="20.100000000000001" customHeight="1" x14ac:dyDescent="0.15">
      <c r="A133" s="6" t="s">
        <v>470</v>
      </c>
      <c r="B133" s="20" t="s">
        <v>743</v>
      </c>
      <c r="C133" s="20"/>
      <c r="D133" s="20"/>
      <c r="E133" s="10">
        <v>20459213.260000002</v>
      </c>
      <c r="F133" s="10">
        <v>1.5</v>
      </c>
      <c r="G133" s="10">
        <v>306888.2</v>
      </c>
    </row>
    <row r="134" spans="1:7" ht="39.950000000000003" customHeight="1" x14ac:dyDescent="0.15">
      <c r="A134" s="6" t="s">
        <v>471</v>
      </c>
      <c r="B134" s="20" t="s">
        <v>744</v>
      </c>
      <c r="C134" s="20"/>
      <c r="D134" s="20"/>
      <c r="E134" s="10">
        <v>21441237.079999998</v>
      </c>
      <c r="F134" s="10">
        <v>1.5</v>
      </c>
      <c r="G134" s="10">
        <v>321618.56</v>
      </c>
    </row>
    <row r="135" spans="1:7" ht="20.100000000000001" customHeight="1" x14ac:dyDescent="0.15">
      <c r="A135" s="6" t="s">
        <v>485</v>
      </c>
      <c r="B135" s="20" t="s">
        <v>745</v>
      </c>
      <c r="C135" s="20"/>
      <c r="D135" s="20"/>
      <c r="E135" s="10">
        <v>38044301.960000001</v>
      </c>
      <c r="F135" s="10">
        <v>1.5</v>
      </c>
      <c r="G135" s="10">
        <v>570664.53</v>
      </c>
    </row>
    <row r="136" spans="1:7" ht="39.950000000000003" customHeight="1" x14ac:dyDescent="0.15">
      <c r="A136" s="6" t="s">
        <v>487</v>
      </c>
      <c r="B136" s="20" t="s">
        <v>746</v>
      </c>
      <c r="C136" s="20"/>
      <c r="D136" s="20"/>
      <c r="E136" s="10">
        <v>25946178.18</v>
      </c>
      <c r="F136" s="10">
        <v>1.5</v>
      </c>
      <c r="G136" s="10">
        <v>389192.67</v>
      </c>
    </row>
    <row r="137" spans="1:7" ht="39.950000000000003" customHeight="1" x14ac:dyDescent="0.15">
      <c r="A137" s="6" t="s">
        <v>489</v>
      </c>
      <c r="B137" s="20" t="s">
        <v>747</v>
      </c>
      <c r="C137" s="20"/>
      <c r="D137" s="20"/>
      <c r="E137" s="10">
        <v>30710216</v>
      </c>
      <c r="F137" s="10">
        <v>1.5</v>
      </c>
      <c r="G137" s="10">
        <v>460653.24</v>
      </c>
    </row>
    <row r="138" spans="1:7" ht="39.950000000000003" customHeight="1" x14ac:dyDescent="0.15">
      <c r="A138" s="6" t="s">
        <v>491</v>
      </c>
      <c r="B138" s="20" t="s">
        <v>748</v>
      </c>
      <c r="C138" s="20"/>
      <c r="D138" s="20"/>
      <c r="E138" s="10">
        <v>9788388.25</v>
      </c>
      <c r="F138" s="10">
        <v>1.5</v>
      </c>
      <c r="G138" s="10">
        <v>146825.82</v>
      </c>
    </row>
    <row r="139" spans="1:7" ht="39.950000000000003" customHeight="1" x14ac:dyDescent="0.15">
      <c r="A139" s="6" t="s">
        <v>493</v>
      </c>
      <c r="B139" s="20" t="s">
        <v>749</v>
      </c>
      <c r="C139" s="20"/>
      <c r="D139" s="20"/>
      <c r="E139" s="10">
        <v>21710801</v>
      </c>
      <c r="F139" s="10">
        <v>1.5</v>
      </c>
      <c r="G139" s="10">
        <v>325662.02</v>
      </c>
    </row>
    <row r="140" spans="1:7" ht="39.950000000000003" customHeight="1" x14ac:dyDescent="0.15">
      <c r="A140" s="6" t="s">
        <v>495</v>
      </c>
      <c r="B140" s="20" t="s">
        <v>750</v>
      </c>
      <c r="C140" s="20"/>
      <c r="D140" s="20"/>
      <c r="E140" s="10">
        <v>27867503.539999999</v>
      </c>
      <c r="F140" s="10">
        <v>1.5</v>
      </c>
      <c r="G140" s="10">
        <v>418012.55</v>
      </c>
    </row>
    <row r="141" spans="1:7" ht="39.950000000000003" customHeight="1" x14ac:dyDescent="0.15">
      <c r="A141" s="6" t="s">
        <v>497</v>
      </c>
      <c r="B141" s="20" t="s">
        <v>751</v>
      </c>
      <c r="C141" s="20"/>
      <c r="D141" s="20"/>
      <c r="E141" s="10">
        <v>81469530</v>
      </c>
      <c r="F141" s="10">
        <v>1.5</v>
      </c>
      <c r="G141" s="10">
        <v>1222042.95</v>
      </c>
    </row>
    <row r="142" spans="1:7" ht="39.950000000000003" customHeight="1" x14ac:dyDescent="0.15">
      <c r="A142" s="6" t="s">
        <v>564</v>
      </c>
      <c r="B142" s="20" t="s">
        <v>752</v>
      </c>
      <c r="C142" s="20"/>
      <c r="D142" s="20"/>
      <c r="E142" s="10">
        <v>27304074.719999999</v>
      </c>
      <c r="F142" s="10">
        <v>1.5</v>
      </c>
      <c r="G142" s="10">
        <v>409561.12</v>
      </c>
    </row>
    <row r="143" spans="1:7" ht="39.950000000000003" customHeight="1" x14ac:dyDescent="0.15">
      <c r="A143" s="6" t="s">
        <v>566</v>
      </c>
      <c r="B143" s="20" t="s">
        <v>753</v>
      </c>
      <c r="C143" s="20"/>
      <c r="D143" s="20"/>
      <c r="E143" s="10">
        <v>18856046.850000001</v>
      </c>
      <c r="F143" s="10">
        <v>1.5</v>
      </c>
      <c r="G143" s="10">
        <v>282840.7</v>
      </c>
    </row>
    <row r="144" spans="1:7" ht="39.950000000000003" customHeight="1" x14ac:dyDescent="0.15">
      <c r="A144" s="6" t="s">
        <v>568</v>
      </c>
      <c r="B144" s="20" t="s">
        <v>754</v>
      </c>
      <c r="C144" s="20"/>
      <c r="D144" s="20"/>
      <c r="E144" s="10">
        <v>14727544</v>
      </c>
      <c r="F144" s="10">
        <v>1.5</v>
      </c>
      <c r="G144" s="10">
        <v>220913.16</v>
      </c>
    </row>
    <row r="145" spans="1:7" ht="20.100000000000001" customHeight="1" x14ac:dyDescent="0.15">
      <c r="A145" s="6" t="s">
        <v>570</v>
      </c>
      <c r="B145" s="20" t="s">
        <v>755</v>
      </c>
      <c r="C145" s="20"/>
      <c r="D145" s="20"/>
      <c r="E145" s="10">
        <v>169504205.33000001</v>
      </c>
      <c r="F145" s="10">
        <v>1.5</v>
      </c>
      <c r="G145" s="10">
        <v>2542563.08</v>
      </c>
    </row>
    <row r="146" spans="1:7" ht="24.95" customHeight="1" x14ac:dyDescent="0.15">
      <c r="A146" s="28" t="s">
        <v>554</v>
      </c>
      <c r="B146" s="28"/>
      <c r="C146" s="28"/>
      <c r="D146" s="28"/>
      <c r="E146" s="28"/>
      <c r="F146" s="28"/>
      <c r="G146" s="12">
        <v>10280577</v>
      </c>
    </row>
    <row r="147" spans="1:7" ht="24.95" customHeight="1" x14ac:dyDescent="0.15"/>
    <row r="148" spans="1:7" ht="20.100000000000001" customHeight="1" x14ac:dyDescent="0.15">
      <c r="A148" s="26" t="s">
        <v>456</v>
      </c>
      <c r="B148" s="26"/>
      <c r="C148" s="27" t="s">
        <v>211</v>
      </c>
      <c r="D148" s="27"/>
      <c r="E148" s="27"/>
      <c r="F148" s="27"/>
      <c r="G148" s="27"/>
    </row>
    <row r="149" spans="1:7" ht="20.100000000000001" customHeight="1" x14ac:dyDescent="0.15">
      <c r="A149" s="26" t="s">
        <v>457</v>
      </c>
      <c r="B149" s="26"/>
      <c r="C149" s="27" t="s">
        <v>555</v>
      </c>
      <c r="D149" s="27"/>
      <c r="E149" s="27"/>
      <c r="F149" s="27"/>
      <c r="G149" s="27"/>
    </row>
    <row r="150" spans="1:7" ht="15" customHeight="1" x14ac:dyDescent="0.15"/>
    <row r="151" spans="1:7" ht="24.95" customHeight="1" x14ac:dyDescent="0.15">
      <c r="A151" s="17" t="s">
        <v>756</v>
      </c>
      <c r="B151" s="17"/>
      <c r="C151" s="17"/>
      <c r="D151" s="17"/>
      <c r="E151" s="17"/>
      <c r="F151" s="17"/>
      <c r="G151" s="17"/>
    </row>
    <row r="152" spans="1:7" ht="15" customHeight="1" x14ac:dyDescent="0.15"/>
    <row r="153" spans="1:7" ht="60" customHeight="1" x14ac:dyDescent="0.15">
      <c r="A153" s="6" t="s">
        <v>367</v>
      </c>
      <c r="B153" s="19" t="s">
        <v>704</v>
      </c>
      <c r="C153" s="19"/>
      <c r="D153" s="19"/>
      <c r="E153" s="6" t="s">
        <v>727</v>
      </c>
      <c r="F153" s="6" t="s">
        <v>728</v>
      </c>
      <c r="G153" s="6" t="s">
        <v>729</v>
      </c>
    </row>
    <row r="154" spans="1:7" ht="15" customHeight="1" x14ac:dyDescent="0.15">
      <c r="A154" s="6">
        <v>1</v>
      </c>
      <c r="B154" s="19">
        <v>2</v>
      </c>
      <c r="C154" s="19"/>
      <c r="D154" s="19"/>
      <c r="E154" s="6">
        <v>3</v>
      </c>
      <c r="F154" s="6">
        <v>4</v>
      </c>
      <c r="G154" s="6">
        <v>5</v>
      </c>
    </row>
    <row r="155" spans="1:7" ht="20.100000000000001" customHeight="1" x14ac:dyDescent="0.15">
      <c r="A155" s="6" t="s">
        <v>643</v>
      </c>
      <c r="B155" s="20" t="s">
        <v>757</v>
      </c>
      <c r="C155" s="20"/>
      <c r="D155" s="20"/>
      <c r="E155" s="10">
        <v>45000</v>
      </c>
      <c r="F155" s="10">
        <v>1</v>
      </c>
      <c r="G155" s="10">
        <v>45000</v>
      </c>
    </row>
    <row r="156" spans="1:7" ht="39.950000000000003" customHeight="1" x14ac:dyDescent="0.15">
      <c r="A156" s="6" t="s">
        <v>645</v>
      </c>
      <c r="B156" s="20" t="s">
        <v>758</v>
      </c>
      <c r="C156" s="20"/>
      <c r="D156" s="20"/>
      <c r="E156" s="10">
        <v>45050</v>
      </c>
      <c r="F156" s="10">
        <v>2</v>
      </c>
      <c r="G156" s="10">
        <v>90100</v>
      </c>
    </row>
    <row r="157" spans="1:7" ht="80.099999999999994" customHeight="1" x14ac:dyDescent="0.15">
      <c r="A157" s="6" t="s">
        <v>647</v>
      </c>
      <c r="B157" s="20" t="s">
        <v>759</v>
      </c>
      <c r="C157" s="20"/>
      <c r="D157" s="20"/>
      <c r="E157" s="10">
        <v>77900</v>
      </c>
      <c r="F157" s="10">
        <v>1</v>
      </c>
      <c r="G157" s="10">
        <v>77900</v>
      </c>
    </row>
    <row r="158" spans="1:7" ht="39.950000000000003" customHeight="1" x14ac:dyDescent="0.15">
      <c r="A158" s="6" t="s">
        <v>760</v>
      </c>
      <c r="B158" s="20" t="s">
        <v>761</v>
      </c>
      <c r="C158" s="20"/>
      <c r="D158" s="20"/>
      <c r="E158" s="10">
        <v>50000</v>
      </c>
      <c r="F158" s="10">
        <v>2</v>
      </c>
      <c r="G158" s="10">
        <v>100000</v>
      </c>
    </row>
    <row r="159" spans="1:7" ht="39.950000000000003" customHeight="1" x14ac:dyDescent="0.15">
      <c r="A159" s="6" t="s">
        <v>479</v>
      </c>
      <c r="B159" s="20" t="s">
        <v>762</v>
      </c>
      <c r="C159" s="20"/>
      <c r="D159" s="20"/>
      <c r="E159" s="10">
        <v>50000</v>
      </c>
      <c r="F159" s="10">
        <v>1</v>
      </c>
      <c r="G159" s="10">
        <v>50000</v>
      </c>
    </row>
    <row r="160" spans="1:7" ht="39.950000000000003" customHeight="1" x14ac:dyDescent="0.15">
      <c r="A160" s="6" t="s">
        <v>481</v>
      </c>
      <c r="B160" s="20" t="s">
        <v>763</v>
      </c>
      <c r="C160" s="20"/>
      <c r="D160" s="20"/>
      <c r="E160" s="10">
        <v>50000</v>
      </c>
      <c r="F160" s="10">
        <v>1</v>
      </c>
      <c r="G160" s="10">
        <v>50000</v>
      </c>
    </row>
    <row r="161" spans="1:7" ht="60" customHeight="1" x14ac:dyDescent="0.15">
      <c r="A161" s="6" t="s">
        <v>483</v>
      </c>
      <c r="B161" s="20" t="s">
        <v>764</v>
      </c>
      <c r="C161" s="20"/>
      <c r="D161" s="20"/>
      <c r="E161" s="10">
        <v>2000</v>
      </c>
      <c r="F161" s="10">
        <v>10</v>
      </c>
      <c r="G161" s="10">
        <v>20000</v>
      </c>
    </row>
    <row r="162" spans="1:7" ht="80.099999999999994" customHeight="1" x14ac:dyDescent="0.15">
      <c r="A162" s="6" t="s">
        <v>580</v>
      </c>
      <c r="B162" s="20" t="s">
        <v>765</v>
      </c>
      <c r="C162" s="20"/>
      <c r="D162" s="20"/>
      <c r="E162" s="10">
        <v>4393293.66</v>
      </c>
      <c r="F162" s="10">
        <v>1</v>
      </c>
      <c r="G162" s="10">
        <v>4393293.66</v>
      </c>
    </row>
    <row r="163" spans="1:7" ht="60" customHeight="1" x14ac:dyDescent="0.15">
      <c r="A163" s="6" t="s">
        <v>582</v>
      </c>
      <c r="B163" s="20" t="s">
        <v>766</v>
      </c>
      <c r="C163" s="20"/>
      <c r="D163" s="20"/>
      <c r="E163" s="10">
        <v>714494.13</v>
      </c>
      <c r="F163" s="10">
        <v>1</v>
      </c>
      <c r="G163" s="10">
        <v>714494.13</v>
      </c>
    </row>
    <row r="164" spans="1:7" ht="24.95" customHeight="1" x14ac:dyDescent="0.15">
      <c r="A164" s="28" t="s">
        <v>554</v>
      </c>
      <c r="B164" s="28"/>
      <c r="C164" s="28"/>
      <c r="D164" s="28"/>
      <c r="E164" s="28"/>
      <c r="F164" s="28"/>
      <c r="G164" s="12">
        <v>5540787.79</v>
      </c>
    </row>
    <row r="165" spans="1:7" ht="24.95" customHeight="1" x14ac:dyDescent="0.15"/>
    <row r="166" spans="1:7" ht="24.95" customHeight="1" x14ac:dyDescent="0.15">
      <c r="A166" s="26" t="s">
        <v>456</v>
      </c>
      <c r="B166" s="26"/>
      <c r="C166" s="27"/>
      <c r="D166" s="27"/>
      <c r="E166" s="27"/>
      <c r="F166" s="27"/>
      <c r="G166" s="27"/>
    </row>
    <row r="167" spans="1:7" ht="24.95" customHeight="1" x14ac:dyDescent="0.15">
      <c r="A167" s="26" t="s">
        <v>457</v>
      </c>
      <c r="B167" s="26"/>
      <c r="C167" s="27"/>
      <c r="D167" s="27"/>
      <c r="E167" s="27"/>
      <c r="F167" s="27"/>
      <c r="G167" s="27"/>
    </row>
    <row r="168" spans="1:7" ht="15" customHeight="1" x14ac:dyDescent="0.15"/>
    <row r="169" spans="1:7" ht="24.95" customHeight="1" x14ac:dyDescent="0.15">
      <c r="A169" s="17" t="s">
        <v>767</v>
      </c>
      <c r="B169" s="17"/>
      <c r="C169" s="17"/>
      <c r="D169" s="17"/>
      <c r="E169" s="17"/>
      <c r="F169" s="17"/>
      <c r="G169" s="17"/>
    </row>
    <row r="170" spans="1:7" ht="15" customHeight="1" x14ac:dyDescent="0.15"/>
    <row r="171" spans="1:7" ht="50.1" customHeight="1" x14ac:dyDescent="0.15">
      <c r="A171" s="6" t="s">
        <v>367</v>
      </c>
      <c r="B171" s="19" t="s">
        <v>43</v>
      </c>
      <c r="C171" s="19"/>
      <c r="D171" s="19"/>
      <c r="E171" s="6" t="s">
        <v>718</v>
      </c>
      <c r="F171" s="6" t="s">
        <v>719</v>
      </c>
      <c r="G171" s="6" t="s">
        <v>720</v>
      </c>
    </row>
    <row r="172" spans="1:7" ht="24.95" customHeight="1" x14ac:dyDescent="0.15">
      <c r="A172" s="6" t="s">
        <v>55</v>
      </c>
      <c r="B172" s="19" t="s">
        <v>55</v>
      </c>
      <c r="C172" s="19"/>
      <c r="D172" s="19"/>
      <c r="E172" s="6" t="s">
        <v>55</v>
      </c>
      <c r="F172" s="6" t="s">
        <v>55</v>
      </c>
      <c r="G172" s="6" t="s">
        <v>55</v>
      </c>
    </row>
    <row r="173" spans="1:7" ht="24.95" customHeight="1" x14ac:dyDescent="0.15"/>
    <row r="174" spans="1:7" ht="20.100000000000001" customHeight="1" x14ac:dyDescent="0.15">
      <c r="A174" s="26" t="s">
        <v>456</v>
      </c>
      <c r="B174" s="26"/>
      <c r="C174" s="27" t="s">
        <v>161</v>
      </c>
      <c r="D174" s="27"/>
      <c r="E174" s="27"/>
      <c r="F174" s="27"/>
      <c r="G174" s="27"/>
    </row>
    <row r="175" spans="1:7" ht="20.100000000000001" customHeight="1" x14ac:dyDescent="0.15">
      <c r="A175" s="26" t="s">
        <v>457</v>
      </c>
      <c r="B175" s="26"/>
      <c r="C175" s="27" t="s">
        <v>555</v>
      </c>
      <c r="D175" s="27"/>
      <c r="E175" s="27"/>
      <c r="F175" s="27"/>
      <c r="G175" s="27"/>
    </row>
    <row r="176" spans="1:7" ht="15" customHeight="1" x14ac:dyDescent="0.15"/>
    <row r="177" spans="1:7" ht="24.95" customHeight="1" x14ac:dyDescent="0.15">
      <c r="A177" s="17" t="s">
        <v>768</v>
      </c>
      <c r="B177" s="17"/>
      <c r="C177" s="17"/>
      <c r="D177" s="17"/>
      <c r="E177" s="17"/>
      <c r="F177" s="17"/>
      <c r="G177" s="17"/>
    </row>
    <row r="178" spans="1:7" ht="15" customHeight="1" x14ac:dyDescent="0.15"/>
    <row r="179" spans="1:7" ht="50.1" customHeight="1" x14ac:dyDescent="0.15">
      <c r="A179" s="6" t="s">
        <v>367</v>
      </c>
      <c r="B179" s="19" t="s">
        <v>43</v>
      </c>
      <c r="C179" s="19"/>
      <c r="D179" s="19"/>
      <c r="E179" s="6" t="s">
        <v>718</v>
      </c>
      <c r="F179" s="6" t="s">
        <v>719</v>
      </c>
      <c r="G179" s="6" t="s">
        <v>720</v>
      </c>
    </row>
    <row r="180" spans="1:7" ht="15" customHeight="1" x14ac:dyDescent="0.15">
      <c r="A180" s="6">
        <v>1</v>
      </c>
      <c r="B180" s="19">
        <v>2</v>
      </c>
      <c r="C180" s="19"/>
      <c r="D180" s="19"/>
      <c r="E180" s="6">
        <v>3</v>
      </c>
      <c r="F180" s="6">
        <v>4</v>
      </c>
      <c r="G180" s="6">
        <v>5</v>
      </c>
    </row>
    <row r="181" spans="1:7" ht="99.95" customHeight="1" x14ac:dyDescent="0.15">
      <c r="A181" s="6" t="s">
        <v>373</v>
      </c>
      <c r="B181" s="20" t="s">
        <v>769</v>
      </c>
      <c r="C181" s="20"/>
      <c r="D181" s="20"/>
      <c r="E181" s="10">
        <v>10000</v>
      </c>
      <c r="F181" s="10">
        <v>10</v>
      </c>
      <c r="G181" s="10">
        <v>100000</v>
      </c>
    </row>
    <row r="182" spans="1:7" ht="24.95" customHeight="1" x14ac:dyDescent="0.15">
      <c r="A182" s="28" t="s">
        <v>554</v>
      </c>
      <c r="B182" s="28"/>
      <c r="C182" s="28"/>
      <c r="D182" s="28"/>
      <c r="E182" s="28"/>
      <c r="F182" s="28"/>
      <c r="G182" s="12">
        <v>100000</v>
      </c>
    </row>
    <row r="183" spans="1:7" ht="24.95" customHeight="1" x14ac:dyDescent="0.15"/>
    <row r="184" spans="1:7" ht="20.100000000000001" customHeight="1" x14ac:dyDescent="0.15">
      <c r="A184" s="26" t="s">
        <v>456</v>
      </c>
      <c r="B184" s="26"/>
      <c r="C184" s="27" t="s">
        <v>161</v>
      </c>
      <c r="D184" s="27"/>
      <c r="E184" s="27"/>
      <c r="F184" s="27"/>
      <c r="G184" s="27"/>
    </row>
    <row r="185" spans="1:7" ht="20.100000000000001" customHeight="1" x14ac:dyDescent="0.15">
      <c r="A185" s="26" t="s">
        <v>457</v>
      </c>
      <c r="B185" s="26"/>
      <c r="C185" s="27" t="s">
        <v>458</v>
      </c>
      <c r="D185" s="27"/>
      <c r="E185" s="27"/>
      <c r="F185" s="27"/>
      <c r="G185" s="27"/>
    </row>
    <row r="186" spans="1:7" ht="15" customHeight="1" x14ac:dyDescent="0.15"/>
    <row r="187" spans="1:7" ht="24.95" customHeight="1" x14ac:dyDescent="0.15">
      <c r="A187" s="17" t="s">
        <v>768</v>
      </c>
      <c r="B187" s="17"/>
      <c r="C187" s="17"/>
      <c r="D187" s="17"/>
      <c r="E187" s="17"/>
      <c r="F187" s="17"/>
      <c r="G187" s="17"/>
    </row>
    <row r="188" spans="1:7" ht="15" customHeight="1" x14ac:dyDescent="0.15"/>
    <row r="189" spans="1:7" ht="50.1" customHeight="1" x14ac:dyDescent="0.15">
      <c r="A189" s="6" t="s">
        <v>367</v>
      </c>
      <c r="B189" s="19" t="s">
        <v>43</v>
      </c>
      <c r="C189" s="19"/>
      <c r="D189" s="19"/>
      <c r="E189" s="6" t="s">
        <v>718</v>
      </c>
      <c r="F189" s="6" t="s">
        <v>719</v>
      </c>
      <c r="G189" s="6" t="s">
        <v>720</v>
      </c>
    </row>
    <row r="190" spans="1:7" ht="15" customHeight="1" x14ac:dyDescent="0.15">
      <c r="A190" s="6">
        <v>1</v>
      </c>
      <c r="B190" s="19">
        <v>2</v>
      </c>
      <c r="C190" s="19"/>
      <c r="D190" s="19"/>
      <c r="E190" s="6">
        <v>3</v>
      </c>
      <c r="F190" s="6">
        <v>4</v>
      </c>
      <c r="G190" s="6">
        <v>5</v>
      </c>
    </row>
    <row r="191" spans="1:7" ht="120" customHeight="1" x14ac:dyDescent="0.15">
      <c r="A191" s="6" t="s">
        <v>469</v>
      </c>
      <c r="B191" s="20" t="s">
        <v>770</v>
      </c>
      <c r="C191" s="20"/>
      <c r="D191" s="20"/>
      <c r="E191" s="10">
        <v>41220.6</v>
      </c>
      <c r="F191" s="10">
        <v>5</v>
      </c>
      <c r="G191" s="10">
        <v>206103</v>
      </c>
    </row>
    <row r="192" spans="1:7" ht="24.95" customHeight="1" x14ac:dyDescent="0.15">
      <c r="A192" s="28" t="s">
        <v>554</v>
      </c>
      <c r="B192" s="28"/>
      <c r="C192" s="28"/>
      <c r="D192" s="28"/>
      <c r="E192" s="28"/>
      <c r="F192" s="28"/>
      <c r="G192" s="12">
        <v>206103</v>
      </c>
    </row>
  </sheetData>
  <sheetProtection password="A213" sheet="1" objects="1" scenarios="1"/>
  <mergeCells count="176">
    <mergeCell ref="B189:D189"/>
    <mergeCell ref="B190:D190"/>
    <mergeCell ref="B191:D191"/>
    <mergeCell ref="A192:F192"/>
    <mergeCell ref="A184:B184"/>
    <mergeCell ref="C184:G184"/>
    <mergeCell ref="A185:B185"/>
    <mergeCell ref="C185:G185"/>
    <mergeCell ref="A187:G187"/>
    <mergeCell ref="A177:G177"/>
    <mergeCell ref="B179:D179"/>
    <mergeCell ref="B180:D180"/>
    <mergeCell ref="B181:D181"/>
    <mergeCell ref="A182:F182"/>
    <mergeCell ref="B171:D171"/>
    <mergeCell ref="B172:D172"/>
    <mergeCell ref="A174:B174"/>
    <mergeCell ref="C174:G174"/>
    <mergeCell ref="A175:B175"/>
    <mergeCell ref="C175:G175"/>
    <mergeCell ref="A166:B166"/>
    <mergeCell ref="C166:G166"/>
    <mergeCell ref="A167:B167"/>
    <mergeCell ref="C167:G167"/>
    <mergeCell ref="A169:G169"/>
    <mergeCell ref="B160:D160"/>
    <mergeCell ref="B161:D161"/>
    <mergeCell ref="B162:D162"/>
    <mergeCell ref="B163:D163"/>
    <mergeCell ref="A164:F164"/>
    <mergeCell ref="B155:D155"/>
    <mergeCell ref="B156:D156"/>
    <mergeCell ref="B157:D157"/>
    <mergeCell ref="B158:D158"/>
    <mergeCell ref="B159:D159"/>
    <mergeCell ref="A149:B149"/>
    <mergeCell ref="C149:G149"/>
    <mergeCell ref="A151:G151"/>
    <mergeCell ref="B153:D153"/>
    <mergeCell ref="B154:D154"/>
    <mergeCell ref="B143:D143"/>
    <mergeCell ref="B144:D144"/>
    <mergeCell ref="B145:D145"/>
    <mergeCell ref="A146:F146"/>
    <mergeCell ref="A148:B148"/>
    <mergeCell ref="C148:G148"/>
    <mergeCell ref="B138:D138"/>
    <mergeCell ref="B139:D139"/>
    <mergeCell ref="B140:D140"/>
    <mergeCell ref="B141:D141"/>
    <mergeCell ref="B142:D142"/>
    <mergeCell ref="B133:D133"/>
    <mergeCell ref="B134:D134"/>
    <mergeCell ref="B135:D135"/>
    <mergeCell ref="B136:D136"/>
    <mergeCell ref="B137:D137"/>
    <mergeCell ref="A127:G127"/>
    <mergeCell ref="B129:D129"/>
    <mergeCell ref="B130:D130"/>
    <mergeCell ref="B131:D131"/>
    <mergeCell ref="B132:D132"/>
    <mergeCell ref="B121:D121"/>
    <mergeCell ref="A122:F122"/>
    <mergeCell ref="A124:B124"/>
    <mergeCell ref="C124:G124"/>
    <mergeCell ref="A125:B125"/>
    <mergeCell ref="C125:G125"/>
    <mergeCell ref="A115:B115"/>
    <mergeCell ref="C115:G115"/>
    <mergeCell ref="A117:G117"/>
    <mergeCell ref="B119:D119"/>
    <mergeCell ref="B120:D120"/>
    <mergeCell ref="B109:D109"/>
    <mergeCell ref="B110:D110"/>
    <mergeCell ref="B111:D111"/>
    <mergeCell ref="A112:F112"/>
    <mergeCell ref="A114:B114"/>
    <mergeCell ref="C114:G114"/>
    <mergeCell ref="B104:D104"/>
    <mergeCell ref="B105:D105"/>
    <mergeCell ref="B106:D106"/>
    <mergeCell ref="B107:D107"/>
    <mergeCell ref="B108:D108"/>
    <mergeCell ref="A98:B98"/>
    <mergeCell ref="C98:G98"/>
    <mergeCell ref="A100:G100"/>
    <mergeCell ref="B102:D102"/>
    <mergeCell ref="B103:D103"/>
    <mergeCell ref="B93:D93"/>
    <mergeCell ref="B94:D94"/>
    <mergeCell ref="A95:F95"/>
    <mergeCell ref="A97:B97"/>
    <mergeCell ref="C97:G97"/>
    <mergeCell ref="A87:B87"/>
    <mergeCell ref="C87:G87"/>
    <mergeCell ref="A89:G89"/>
    <mergeCell ref="B91:D91"/>
    <mergeCell ref="B92:D92"/>
    <mergeCell ref="B81:D81"/>
    <mergeCell ref="B82:D82"/>
    <mergeCell ref="B83:D83"/>
    <mergeCell ref="A84:F84"/>
    <mergeCell ref="A86:B86"/>
    <mergeCell ref="C86:G86"/>
    <mergeCell ref="A76:B76"/>
    <mergeCell ref="C76:G76"/>
    <mergeCell ref="A77:B77"/>
    <mergeCell ref="C77:G77"/>
    <mergeCell ref="A79:G79"/>
    <mergeCell ref="B70:D70"/>
    <mergeCell ref="B71:D71"/>
    <mergeCell ref="B72:D72"/>
    <mergeCell ref="B73:D73"/>
    <mergeCell ref="A74:F74"/>
    <mergeCell ref="A65:B65"/>
    <mergeCell ref="C65:G65"/>
    <mergeCell ref="A66:B66"/>
    <mergeCell ref="C66:G66"/>
    <mergeCell ref="A68:G68"/>
    <mergeCell ref="A58:G58"/>
    <mergeCell ref="B60:D60"/>
    <mergeCell ref="B61:D61"/>
    <mergeCell ref="B62:D62"/>
    <mergeCell ref="A63:F63"/>
    <mergeCell ref="A53:F53"/>
    <mergeCell ref="A55:B55"/>
    <mergeCell ref="C55:G55"/>
    <mergeCell ref="A56:B56"/>
    <mergeCell ref="C56:G56"/>
    <mergeCell ref="A47:G47"/>
    <mergeCell ref="B49:C49"/>
    <mergeCell ref="B50:C50"/>
    <mergeCell ref="B51:C51"/>
    <mergeCell ref="B52:C52"/>
    <mergeCell ref="A42:F42"/>
    <mergeCell ref="A44:B44"/>
    <mergeCell ref="C44:G44"/>
    <mergeCell ref="A45:B45"/>
    <mergeCell ref="C45:G45"/>
    <mergeCell ref="A36:G36"/>
    <mergeCell ref="B38:C38"/>
    <mergeCell ref="B39:C39"/>
    <mergeCell ref="B40:C40"/>
    <mergeCell ref="B41:C41"/>
    <mergeCell ref="B30:C30"/>
    <mergeCell ref="A31:F31"/>
    <mergeCell ref="A33:B33"/>
    <mergeCell ref="C33:G33"/>
    <mergeCell ref="A34:B34"/>
    <mergeCell ref="C34:G34"/>
    <mergeCell ref="A24:B24"/>
    <mergeCell ref="C24:G24"/>
    <mergeCell ref="A26:G26"/>
    <mergeCell ref="B28:C28"/>
    <mergeCell ref="B29:C29"/>
    <mergeCell ref="B18:C18"/>
    <mergeCell ref="B19:C19"/>
    <mergeCell ref="B20:C20"/>
    <mergeCell ref="A21:F21"/>
    <mergeCell ref="A23:B23"/>
    <mergeCell ref="C23:G23"/>
    <mergeCell ref="A13:B13"/>
    <mergeCell ref="C13:G13"/>
    <mergeCell ref="A14:B14"/>
    <mergeCell ref="C14:G14"/>
    <mergeCell ref="A16:G16"/>
    <mergeCell ref="B7:C7"/>
    <mergeCell ref="B8:C8"/>
    <mergeCell ref="B9:C9"/>
    <mergeCell ref="B10:C10"/>
    <mergeCell ref="A11:F11"/>
    <mergeCell ref="A2:B2"/>
    <mergeCell ref="C2:G2"/>
    <mergeCell ref="A3:B3"/>
    <mergeCell ref="C3:G3"/>
    <mergeCell ref="A5:G5"/>
  </mergeCells>
  <phoneticPr fontId="0" type="noConversion"/>
  <pageMargins left="0.4" right="0.4" top="0.4" bottom="0.4" header="0.1" footer="0.1"/>
  <pageSetup paperSize="9" fitToHeight="0" orientation="landscape" verticalDpi="0"/>
  <headerFooter>
    <oddHeader>&amp;R&amp;R&amp;"Verdana,полужирный" &amp;12 &amp;K00-00923850.LAI.283903</oddHeader>
    <oddFooter>&amp;L&amp;L&amp;"Verdana,Полужирный"&amp;K000000&amp;L&amp;"Verdana,Полужирный"&amp;K00-014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66"/>
  <sheetViews>
    <sheetView workbookViewId="0"/>
  </sheetViews>
  <sheetFormatPr defaultRowHeight="10.5" x14ac:dyDescent="0.15"/>
  <cols>
    <col min="1" max="1" width="15.28515625" customWidth="1"/>
    <col min="2" max="2" width="57.28515625" customWidth="1"/>
    <col min="3" max="7" width="19.140625" customWidth="1"/>
  </cols>
  <sheetData>
    <row r="1" spans="1:7" ht="24.95" customHeight="1" x14ac:dyDescent="0.15"/>
    <row r="2" spans="1:7" ht="30" customHeight="1" x14ac:dyDescent="0.15">
      <c r="A2" s="26" t="s">
        <v>456</v>
      </c>
      <c r="B2" s="26"/>
      <c r="C2" s="27" t="s">
        <v>168</v>
      </c>
      <c r="D2" s="27"/>
      <c r="E2" s="27"/>
      <c r="F2" s="27"/>
      <c r="G2" s="27"/>
    </row>
    <row r="3" spans="1:7" ht="30" customHeight="1" x14ac:dyDescent="0.15">
      <c r="A3" s="26" t="s">
        <v>457</v>
      </c>
      <c r="B3" s="26"/>
      <c r="C3" s="27" t="s">
        <v>633</v>
      </c>
      <c r="D3" s="27"/>
      <c r="E3" s="27"/>
      <c r="F3" s="27"/>
      <c r="G3" s="27"/>
    </row>
    <row r="4" spans="1:7" ht="15" customHeight="1" x14ac:dyDescent="0.15"/>
    <row r="5" spans="1:7" ht="50.1" customHeight="1" x14ac:dyDescent="0.15">
      <c r="A5" s="17" t="s">
        <v>771</v>
      </c>
      <c r="B5" s="17"/>
      <c r="C5" s="17"/>
      <c r="D5" s="17"/>
      <c r="E5" s="17"/>
      <c r="F5" s="17"/>
      <c r="G5" s="17"/>
    </row>
    <row r="6" spans="1:7" ht="15" customHeight="1" x14ac:dyDescent="0.15"/>
    <row r="7" spans="1:7" ht="50.1" customHeight="1" x14ac:dyDescent="0.15">
      <c r="A7" s="19" t="s">
        <v>43</v>
      </c>
      <c r="B7" s="19"/>
      <c r="C7" s="19"/>
      <c r="D7" s="19"/>
      <c r="E7" s="6" t="s">
        <v>44</v>
      </c>
      <c r="F7" s="6" t="s">
        <v>772</v>
      </c>
      <c r="G7" s="6" t="s">
        <v>773</v>
      </c>
    </row>
    <row r="8" spans="1:7" ht="15" customHeight="1" x14ac:dyDescent="0.15">
      <c r="A8" s="19">
        <v>1</v>
      </c>
      <c r="B8" s="19"/>
      <c r="C8" s="19"/>
      <c r="D8" s="19"/>
      <c r="E8" s="6">
        <v>2</v>
      </c>
      <c r="F8" s="6">
        <v>3</v>
      </c>
      <c r="G8" s="6">
        <v>4</v>
      </c>
    </row>
    <row r="9" spans="1:7" ht="30" customHeight="1" x14ac:dyDescent="0.15">
      <c r="A9" s="20" t="s">
        <v>774</v>
      </c>
      <c r="B9" s="20"/>
      <c r="C9" s="20"/>
      <c r="D9" s="20"/>
      <c r="E9" s="6" t="s">
        <v>775</v>
      </c>
      <c r="F9" s="6" t="s">
        <v>55</v>
      </c>
      <c r="G9" s="10">
        <f>G10+G11+G12+G14</f>
        <v>94256741.780000001</v>
      </c>
    </row>
    <row r="10" spans="1:7" ht="30" customHeight="1" x14ac:dyDescent="0.15">
      <c r="A10" s="20" t="s">
        <v>776</v>
      </c>
      <c r="B10" s="20"/>
      <c r="C10" s="20"/>
      <c r="D10" s="20"/>
      <c r="E10" s="6" t="s">
        <v>777</v>
      </c>
      <c r="F10" s="10">
        <v>314189139.25999999</v>
      </c>
      <c r="G10" s="10">
        <v>94256741.780000001</v>
      </c>
    </row>
    <row r="11" spans="1:7" ht="30" customHeight="1" x14ac:dyDescent="0.15">
      <c r="A11" s="20" t="s">
        <v>778</v>
      </c>
      <c r="B11" s="20"/>
      <c r="C11" s="20"/>
      <c r="D11" s="20"/>
      <c r="E11" s="6" t="s">
        <v>779</v>
      </c>
      <c r="F11" s="10"/>
      <c r="G11" s="10"/>
    </row>
    <row r="12" spans="1:7" ht="30" customHeight="1" x14ac:dyDescent="0.15">
      <c r="A12" s="20" t="s">
        <v>780</v>
      </c>
      <c r="B12" s="20"/>
      <c r="C12" s="20"/>
      <c r="D12" s="20"/>
      <c r="E12" s="6" t="s">
        <v>781</v>
      </c>
      <c r="F12" s="6" t="s">
        <v>55</v>
      </c>
      <c r="G12" s="10"/>
    </row>
    <row r="13" spans="1:7" ht="30" customHeight="1" x14ac:dyDescent="0.15">
      <c r="A13" s="20" t="s">
        <v>782</v>
      </c>
      <c r="B13" s="20"/>
      <c r="C13" s="20"/>
      <c r="D13" s="20"/>
      <c r="E13" s="6" t="s">
        <v>783</v>
      </c>
      <c r="F13" s="10"/>
      <c r="G13" s="10"/>
    </row>
    <row r="14" spans="1:7" ht="30" customHeight="1" x14ac:dyDescent="0.15">
      <c r="A14" s="20" t="s">
        <v>784</v>
      </c>
      <c r="B14" s="20"/>
      <c r="C14" s="20"/>
      <c r="D14" s="20"/>
      <c r="E14" s="6" t="s">
        <v>785</v>
      </c>
      <c r="F14" s="6" t="s">
        <v>55</v>
      </c>
      <c r="G14" s="10"/>
    </row>
    <row r="15" spans="1:7" ht="30" customHeight="1" x14ac:dyDescent="0.15">
      <c r="A15" s="20" t="s">
        <v>782</v>
      </c>
      <c r="B15" s="20"/>
      <c r="C15" s="20"/>
      <c r="D15" s="20"/>
      <c r="E15" s="6" t="s">
        <v>786</v>
      </c>
      <c r="F15" s="10"/>
      <c r="G15" s="10"/>
    </row>
    <row r="16" spans="1:7" ht="30" customHeight="1" x14ac:dyDescent="0.15">
      <c r="A16" s="20" t="s">
        <v>787</v>
      </c>
      <c r="B16" s="20"/>
      <c r="C16" s="20"/>
      <c r="D16" s="20"/>
      <c r="E16" s="6" t="s">
        <v>788</v>
      </c>
      <c r="F16" s="6" t="s">
        <v>55</v>
      </c>
      <c r="G16" s="10">
        <f>G17+G18</f>
        <v>628378.28</v>
      </c>
    </row>
    <row r="17" spans="1:7" ht="30" customHeight="1" x14ac:dyDescent="0.15">
      <c r="A17" s="20" t="s">
        <v>789</v>
      </c>
      <c r="B17" s="20"/>
      <c r="C17" s="20"/>
      <c r="D17" s="20"/>
      <c r="E17" s="6" t="s">
        <v>790</v>
      </c>
      <c r="F17" s="10">
        <v>314189139.25999999</v>
      </c>
      <c r="G17" s="10">
        <v>628378.28</v>
      </c>
    </row>
    <row r="18" spans="1:7" ht="30" customHeight="1" x14ac:dyDescent="0.15">
      <c r="A18" s="20" t="s">
        <v>791</v>
      </c>
      <c r="B18" s="20"/>
      <c r="C18" s="20"/>
      <c r="D18" s="20"/>
      <c r="E18" s="6" t="s">
        <v>792</v>
      </c>
      <c r="F18" s="10"/>
      <c r="G18" s="10"/>
    </row>
    <row r="19" spans="1:7" ht="30" customHeight="1" x14ac:dyDescent="0.15">
      <c r="A19" s="20" t="s">
        <v>793</v>
      </c>
      <c r="B19" s="20"/>
      <c r="C19" s="20"/>
      <c r="D19" s="20"/>
      <c r="E19" s="6" t="s">
        <v>794</v>
      </c>
      <c r="F19" s="6" t="s">
        <v>55</v>
      </c>
      <c r="G19" s="10">
        <f>G20+G21</f>
        <v>0</v>
      </c>
    </row>
    <row r="20" spans="1:7" ht="30" customHeight="1" x14ac:dyDescent="0.15">
      <c r="A20" s="20" t="s">
        <v>795</v>
      </c>
      <c r="B20" s="20"/>
      <c r="C20" s="20"/>
      <c r="D20" s="20"/>
      <c r="E20" s="6" t="s">
        <v>796</v>
      </c>
      <c r="F20" s="10"/>
      <c r="G20" s="10"/>
    </row>
    <row r="21" spans="1:7" ht="30" customHeight="1" x14ac:dyDescent="0.15">
      <c r="A21" s="20" t="s">
        <v>797</v>
      </c>
      <c r="B21" s="20"/>
      <c r="C21" s="20"/>
      <c r="D21" s="20"/>
      <c r="E21" s="6" t="s">
        <v>798</v>
      </c>
      <c r="F21" s="10"/>
      <c r="G21" s="10"/>
    </row>
    <row r="22" spans="1:7" ht="30" customHeight="1" x14ac:dyDescent="0.15">
      <c r="A22" s="19" t="s">
        <v>799</v>
      </c>
      <c r="B22" s="19"/>
      <c r="C22" s="19"/>
      <c r="D22" s="19"/>
      <c r="E22" s="6" t="s">
        <v>55</v>
      </c>
      <c r="F22" s="6" t="s">
        <v>55</v>
      </c>
      <c r="G22" s="10">
        <f>G9+G16+G19</f>
        <v>94885120.060000002</v>
      </c>
    </row>
    <row r="23" spans="1:7" ht="24.95" customHeight="1" x14ac:dyDescent="0.15"/>
    <row r="24" spans="1:7" ht="30" customHeight="1" x14ac:dyDescent="0.15">
      <c r="A24" s="26" t="s">
        <v>456</v>
      </c>
      <c r="B24" s="26"/>
      <c r="C24" s="27" t="s">
        <v>168</v>
      </c>
      <c r="D24" s="27"/>
      <c r="E24" s="27"/>
      <c r="F24" s="27"/>
      <c r="G24" s="27"/>
    </row>
    <row r="25" spans="1:7" ht="30" customHeight="1" x14ac:dyDescent="0.15">
      <c r="A25" s="26" t="s">
        <v>457</v>
      </c>
      <c r="B25" s="26"/>
      <c r="C25" s="27" t="s">
        <v>458</v>
      </c>
      <c r="D25" s="27"/>
      <c r="E25" s="27"/>
      <c r="F25" s="27"/>
      <c r="G25" s="27"/>
    </row>
    <row r="26" spans="1:7" ht="15" customHeight="1" x14ac:dyDescent="0.15"/>
    <row r="27" spans="1:7" ht="50.1" customHeight="1" x14ac:dyDescent="0.15">
      <c r="A27" s="17" t="s">
        <v>771</v>
      </c>
      <c r="B27" s="17"/>
      <c r="C27" s="17"/>
      <c r="D27" s="17"/>
      <c r="E27" s="17"/>
      <c r="F27" s="17"/>
      <c r="G27" s="17"/>
    </row>
    <row r="28" spans="1:7" ht="15" customHeight="1" x14ac:dyDescent="0.15"/>
    <row r="29" spans="1:7" ht="50.1" customHeight="1" x14ac:dyDescent="0.15">
      <c r="A29" s="19" t="s">
        <v>43</v>
      </c>
      <c r="B29" s="19"/>
      <c r="C29" s="19"/>
      <c r="D29" s="19"/>
      <c r="E29" s="6" t="s">
        <v>44</v>
      </c>
      <c r="F29" s="6" t="s">
        <v>772</v>
      </c>
      <c r="G29" s="6" t="s">
        <v>773</v>
      </c>
    </row>
    <row r="30" spans="1:7" ht="15" customHeight="1" x14ac:dyDescent="0.15">
      <c r="A30" s="19">
        <v>1</v>
      </c>
      <c r="B30" s="19"/>
      <c r="C30" s="19"/>
      <c r="D30" s="19"/>
      <c r="E30" s="6">
        <v>2</v>
      </c>
      <c r="F30" s="6">
        <v>3</v>
      </c>
      <c r="G30" s="6">
        <v>4</v>
      </c>
    </row>
    <row r="31" spans="1:7" ht="30" customHeight="1" x14ac:dyDescent="0.15">
      <c r="A31" s="20" t="s">
        <v>774</v>
      </c>
      <c r="B31" s="20"/>
      <c r="C31" s="20"/>
      <c r="D31" s="20"/>
      <c r="E31" s="6" t="s">
        <v>775</v>
      </c>
      <c r="F31" s="6" t="s">
        <v>55</v>
      </c>
      <c r="G31" s="10">
        <f>G32+G33+G34+G36</f>
        <v>11934381.4</v>
      </c>
    </row>
    <row r="32" spans="1:7" ht="30" customHeight="1" x14ac:dyDescent="0.15">
      <c r="A32" s="20" t="s">
        <v>776</v>
      </c>
      <c r="B32" s="20"/>
      <c r="C32" s="20"/>
      <c r="D32" s="20"/>
      <c r="E32" s="6" t="s">
        <v>777</v>
      </c>
      <c r="F32" s="10">
        <v>39777817.210000001</v>
      </c>
      <c r="G32" s="10">
        <v>11933345.17</v>
      </c>
    </row>
    <row r="33" spans="1:7" ht="30" customHeight="1" x14ac:dyDescent="0.15">
      <c r="A33" s="20" t="s">
        <v>778</v>
      </c>
      <c r="B33" s="20"/>
      <c r="C33" s="20"/>
      <c r="D33" s="20"/>
      <c r="E33" s="6" t="s">
        <v>779</v>
      </c>
      <c r="F33" s="10">
        <v>6862.44</v>
      </c>
      <c r="G33" s="10">
        <v>1036.23</v>
      </c>
    </row>
    <row r="34" spans="1:7" ht="30" customHeight="1" x14ac:dyDescent="0.15">
      <c r="A34" s="20" t="s">
        <v>780</v>
      </c>
      <c r="B34" s="20"/>
      <c r="C34" s="20"/>
      <c r="D34" s="20"/>
      <c r="E34" s="6" t="s">
        <v>781</v>
      </c>
      <c r="F34" s="6" t="s">
        <v>55</v>
      </c>
      <c r="G34" s="10"/>
    </row>
    <row r="35" spans="1:7" ht="30" customHeight="1" x14ac:dyDescent="0.15">
      <c r="A35" s="20" t="s">
        <v>782</v>
      </c>
      <c r="B35" s="20"/>
      <c r="C35" s="20"/>
      <c r="D35" s="20"/>
      <c r="E35" s="6" t="s">
        <v>783</v>
      </c>
      <c r="F35" s="10"/>
      <c r="G35" s="10"/>
    </row>
    <row r="36" spans="1:7" ht="30" customHeight="1" x14ac:dyDescent="0.15">
      <c r="A36" s="20" t="s">
        <v>784</v>
      </c>
      <c r="B36" s="20"/>
      <c r="C36" s="20"/>
      <c r="D36" s="20"/>
      <c r="E36" s="6" t="s">
        <v>785</v>
      </c>
      <c r="F36" s="6" t="s">
        <v>55</v>
      </c>
      <c r="G36" s="10"/>
    </row>
    <row r="37" spans="1:7" ht="30" customHeight="1" x14ac:dyDescent="0.15">
      <c r="A37" s="20" t="s">
        <v>782</v>
      </c>
      <c r="B37" s="20"/>
      <c r="C37" s="20"/>
      <c r="D37" s="20"/>
      <c r="E37" s="6" t="s">
        <v>786</v>
      </c>
      <c r="F37" s="10"/>
      <c r="G37" s="10"/>
    </row>
    <row r="38" spans="1:7" ht="30" customHeight="1" x14ac:dyDescent="0.15">
      <c r="A38" s="20" t="s">
        <v>787</v>
      </c>
      <c r="B38" s="20"/>
      <c r="C38" s="20"/>
      <c r="D38" s="20"/>
      <c r="E38" s="6" t="s">
        <v>788</v>
      </c>
      <c r="F38" s="6" t="s">
        <v>55</v>
      </c>
      <c r="G38" s="10">
        <f>G39+G40</f>
        <v>79569.36</v>
      </c>
    </row>
    <row r="39" spans="1:7" ht="30" customHeight="1" x14ac:dyDescent="0.15">
      <c r="A39" s="20" t="s">
        <v>789</v>
      </c>
      <c r="B39" s="20"/>
      <c r="C39" s="20"/>
      <c r="D39" s="20"/>
      <c r="E39" s="6" t="s">
        <v>790</v>
      </c>
      <c r="F39" s="10">
        <v>39784679.649999999</v>
      </c>
      <c r="G39" s="10">
        <v>79569.36</v>
      </c>
    </row>
    <row r="40" spans="1:7" ht="30" customHeight="1" x14ac:dyDescent="0.15">
      <c r="A40" s="20" t="s">
        <v>791</v>
      </c>
      <c r="B40" s="20"/>
      <c r="C40" s="20"/>
      <c r="D40" s="20"/>
      <c r="E40" s="6" t="s">
        <v>792</v>
      </c>
      <c r="F40" s="10"/>
      <c r="G40" s="10"/>
    </row>
    <row r="41" spans="1:7" ht="30" customHeight="1" x14ac:dyDescent="0.15">
      <c r="A41" s="20" t="s">
        <v>793</v>
      </c>
      <c r="B41" s="20"/>
      <c r="C41" s="20"/>
      <c r="D41" s="20"/>
      <c r="E41" s="6" t="s">
        <v>794</v>
      </c>
      <c r="F41" s="6" t="s">
        <v>55</v>
      </c>
      <c r="G41" s="10">
        <f>G42+G43</f>
        <v>0</v>
      </c>
    </row>
    <row r="42" spans="1:7" ht="30" customHeight="1" x14ac:dyDescent="0.15">
      <c r="A42" s="20" t="s">
        <v>795</v>
      </c>
      <c r="B42" s="20"/>
      <c r="C42" s="20"/>
      <c r="D42" s="20"/>
      <c r="E42" s="6" t="s">
        <v>796</v>
      </c>
      <c r="F42" s="10"/>
      <c r="G42" s="10"/>
    </row>
    <row r="43" spans="1:7" ht="30" customHeight="1" x14ac:dyDescent="0.15">
      <c r="A43" s="20" t="s">
        <v>797</v>
      </c>
      <c r="B43" s="20"/>
      <c r="C43" s="20"/>
      <c r="D43" s="20"/>
      <c r="E43" s="6" t="s">
        <v>798</v>
      </c>
      <c r="F43" s="10"/>
      <c r="G43" s="10"/>
    </row>
    <row r="44" spans="1:7" ht="30" customHeight="1" x14ac:dyDescent="0.15">
      <c r="A44" s="19" t="s">
        <v>799</v>
      </c>
      <c r="B44" s="19"/>
      <c r="C44" s="19"/>
      <c r="D44" s="19"/>
      <c r="E44" s="6" t="s">
        <v>55</v>
      </c>
      <c r="F44" s="6" t="s">
        <v>55</v>
      </c>
      <c r="G44" s="10">
        <f>G31+G38+G41</f>
        <v>12013950.76</v>
      </c>
    </row>
    <row r="45" spans="1:7" ht="24.95" customHeight="1" x14ac:dyDescent="0.15"/>
    <row r="46" spans="1:7" ht="30" customHeight="1" x14ac:dyDescent="0.15">
      <c r="A46" s="26" t="s">
        <v>456</v>
      </c>
      <c r="B46" s="26"/>
      <c r="C46" s="27" t="s">
        <v>168</v>
      </c>
      <c r="D46" s="27"/>
      <c r="E46" s="27"/>
      <c r="F46" s="27"/>
      <c r="G46" s="27"/>
    </row>
    <row r="47" spans="1:7" ht="30" customHeight="1" x14ac:dyDescent="0.15">
      <c r="A47" s="26" t="s">
        <v>457</v>
      </c>
      <c r="B47" s="26"/>
      <c r="C47" s="27" t="s">
        <v>555</v>
      </c>
      <c r="D47" s="27"/>
      <c r="E47" s="27"/>
      <c r="F47" s="27"/>
      <c r="G47" s="27"/>
    </row>
    <row r="48" spans="1:7" ht="15" customHeight="1" x14ac:dyDescent="0.15"/>
    <row r="49" spans="1:7" ht="50.1" customHeight="1" x14ac:dyDescent="0.15">
      <c r="A49" s="17" t="s">
        <v>771</v>
      </c>
      <c r="B49" s="17"/>
      <c r="C49" s="17"/>
      <c r="D49" s="17"/>
      <c r="E49" s="17"/>
      <c r="F49" s="17"/>
      <c r="G49" s="17"/>
    </row>
    <row r="50" spans="1:7" ht="15" customHeight="1" x14ac:dyDescent="0.15"/>
    <row r="51" spans="1:7" ht="50.1" customHeight="1" x14ac:dyDescent="0.15">
      <c r="A51" s="19" t="s">
        <v>43</v>
      </c>
      <c r="B51" s="19"/>
      <c r="C51" s="19"/>
      <c r="D51" s="19"/>
      <c r="E51" s="6" t="s">
        <v>44</v>
      </c>
      <c r="F51" s="6" t="s">
        <v>772</v>
      </c>
      <c r="G51" s="6" t="s">
        <v>773</v>
      </c>
    </row>
    <row r="52" spans="1:7" ht="15" customHeight="1" x14ac:dyDescent="0.15">
      <c r="A52" s="19">
        <v>1</v>
      </c>
      <c r="B52" s="19"/>
      <c r="C52" s="19"/>
      <c r="D52" s="19"/>
      <c r="E52" s="6">
        <v>2</v>
      </c>
      <c r="F52" s="6">
        <v>3</v>
      </c>
      <c r="G52" s="6">
        <v>4</v>
      </c>
    </row>
    <row r="53" spans="1:7" ht="30" customHeight="1" x14ac:dyDescent="0.15">
      <c r="A53" s="20" t="s">
        <v>774</v>
      </c>
      <c r="B53" s="20"/>
      <c r="C53" s="20"/>
      <c r="D53" s="20"/>
      <c r="E53" s="6" t="s">
        <v>775</v>
      </c>
      <c r="F53" s="6" t="s">
        <v>55</v>
      </c>
      <c r="G53" s="10">
        <f>G54+G55+G56+G58</f>
        <v>16775789.020000001</v>
      </c>
    </row>
    <row r="54" spans="1:7" ht="30" customHeight="1" x14ac:dyDescent="0.15">
      <c r="A54" s="20" t="s">
        <v>776</v>
      </c>
      <c r="B54" s="20"/>
      <c r="C54" s="20"/>
      <c r="D54" s="20"/>
      <c r="E54" s="6" t="s">
        <v>777</v>
      </c>
      <c r="F54" s="10">
        <v>54899087.700000003</v>
      </c>
      <c r="G54" s="10">
        <v>16469726.310000001</v>
      </c>
    </row>
    <row r="55" spans="1:7" ht="30" customHeight="1" x14ac:dyDescent="0.15">
      <c r="A55" s="20" t="s">
        <v>778</v>
      </c>
      <c r="B55" s="20"/>
      <c r="C55" s="20"/>
      <c r="D55" s="20"/>
      <c r="E55" s="6" t="s">
        <v>779</v>
      </c>
      <c r="F55" s="10">
        <v>2026905.38</v>
      </c>
      <c r="G55" s="10">
        <v>306062.71000000002</v>
      </c>
    </row>
    <row r="56" spans="1:7" ht="30" customHeight="1" x14ac:dyDescent="0.15">
      <c r="A56" s="20" t="s">
        <v>780</v>
      </c>
      <c r="B56" s="20"/>
      <c r="C56" s="20"/>
      <c r="D56" s="20"/>
      <c r="E56" s="6" t="s">
        <v>781</v>
      </c>
      <c r="F56" s="6" t="s">
        <v>55</v>
      </c>
      <c r="G56" s="10"/>
    </row>
    <row r="57" spans="1:7" ht="30" customHeight="1" x14ac:dyDescent="0.15">
      <c r="A57" s="20" t="s">
        <v>782</v>
      </c>
      <c r="B57" s="20"/>
      <c r="C57" s="20"/>
      <c r="D57" s="20"/>
      <c r="E57" s="6" t="s">
        <v>783</v>
      </c>
      <c r="F57" s="10"/>
      <c r="G57" s="10"/>
    </row>
    <row r="58" spans="1:7" ht="30" customHeight="1" x14ac:dyDescent="0.15">
      <c r="A58" s="20" t="s">
        <v>784</v>
      </c>
      <c r="B58" s="20"/>
      <c r="C58" s="20"/>
      <c r="D58" s="20"/>
      <c r="E58" s="6" t="s">
        <v>785</v>
      </c>
      <c r="F58" s="6" t="s">
        <v>55</v>
      </c>
      <c r="G58" s="10"/>
    </row>
    <row r="59" spans="1:7" ht="30" customHeight="1" x14ac:dyDescent="0.15">
      <c r="A59" s="20" t="s">
        <v>782</v>
      </c>
      <c r="B59" s="20"/>
      <c r="C59" s="20"/>
      <c r="D59" s="20"/>
      <c r="E59" s="6" t="s">
        <v>786</v>
      </c>
      <c r="F59" s="10"/>
      <c r="G59" s="10"/>
    </row>
    <row r="60" spans="1:7" ht="30" customHeight="1" x14ac:dyDescent="0.15">
      <c r="A60" s="20" t="s">
        <v>787</v>
      </c>
      <c r="B60" s="20"/>
      <c r="C60" s="20"/>
      <c r="D60" s="20"/>
      <c r="E60" s="6" t="s">
        <v>788</v>
      </c>
      <c r="F60" s="6" t="s">
        <v>55</v>
      </c>
      <c r="G60" s="10">
        <f>G61+G62</f>
        <v>113851.99</v>
      </c>
    </row>
    <row r="61" spans="1:7" ht="30" customHeight="1" x14ac:dyDescent="0.15">
      <c r="A61" s="20" t="s">
        <v>789</v>
      </c>
      <c r="B61" s="20"/>
      <c r="C61" s="20"/>
      <c r="D61" s="20"/>
      <c r="E61" s="6" t="s">
        <v>790</v>
      </c>
      <c r="F61" s="10">
        <v>56925993.079999998</v>
      </c>
      <c r="G61" s="10">
        <v>113851.99</v>
      </c>
    </row>
    <row r="62" spans="1:7" ht="30" customHeight="1" x14ac:dyDescent="0.15">
      <c r="A62" s="20" t="s">
        <v>791</v>
      </c>
      <c r="B62" s="20"/>
      <c r="C62" s="20"/>
      <c r="D62" s="20"/>
      <c r="E62" s="6" t="s">
        <v>792</v>
      </c>
      <c r="F62" s="10"/>
      <c r="G62" s="10"/>
    </row>
    <row r="63" spans="1:7" ht="30" customHeight="1" x14ac:dyDescent="0.15">
      <c r="A63" s="20" t="s">
        <v>793</v>
      </c>
      <c r="B63" s="20"/>
      <c r="C63" s="20"/>
      <c r="D63" s="20"/>
      <c r="E63" s="6" t="s">
        <v>794</v>
      </c>
      <c r="F63" s="6" t="s">
        <v>55</v>
      </c>
      <c r="G63" s="10">
        <f>G64+G65</f>
        <v>0</v>
      </c>
    </row>
    <row r="64" spans="1:7" ht="30" customHeight="1" x14ac:dyDescent="0.15">
      <c r="A64" s="20" t="s">
        <v>795</v>
      </c>
      <c r="B64" s="20"/>
      <c r="C64" s="20"/>
      <c r="D64" s="20"/>
      <c r="E64" s="6" t="s">
        <v>796</v>
      </c>
      <c r="F64" s="10"/>
      <c r="G64" s="10"/>
    </row>
    <row r="65" spans="1:7" ht="30" customHeight="1" x14ac:dyDescent="0.15">
      <c r="A65" s="20" t="s">
        <v>797</v>
      </c>
      <c r="B65" s="20"/>
      <c r="C65" s="20"/>
      <c r="D65" s="20"/>
      <c r="E65" s="6" t="s">
        <v>798</v>
      </c>
      <c r="F65" s="10"/>
      <c r="G65" s="10"/>
    </row>
    <row r="66" spans="1:7" ht="30" customHeight="1" x14ac:dyDescent="0.15">
      <c r="A66" s="19" t="s">
        <v>799</v>
      </c>
      <c r="B66" s="19"/>
      <c r="C66" s="19"/>
      <c r="D66" s="19"/>
      <c r="E66" s="6" t="s">
        <v>55</v>
      </c>
      <c r="F66" s="6" t="s">
        <v>55</v>
      </c>
      <c r="G66" s="10">
        <f>G53+G60+G63</f>
        <v>16889641.010000002</v>
      </c>
    </row>
  </sheetData>
  <sheetProtection password="A213" sheet="1" objects="1" scenarios="1"/>
  <mergeCells count="63">
    <mergeCell ref="A65:D65"/>
    <mergeCell ref="A66:D66"/>
    <mergeCell ref="A60:D60"/>
    <mergeCell ref="A61:D61"/>
    <mergeCell ref="A62:D62"/>
    <mergeCell ref="A63:D63"/>
    <mergeCell ref="A64:D64"/>
    <mergeCell ref="A55:D55"/>
    <mergeCell ref="A56:D56"/>
    <mergeCell ref="A57:D57"/>
    <mergeCell ref="A58:D58"/>
    <mergeCell ref="A59:D59"/>
    <mergeCell ref="A49:G49"/>
    <mergeCell ref="A51:D51"/>
    <mergeCell ref="A52:D52"/>
    <mergeCell ref="A53:D53"/>
    <mergeCell ref="A54:D54"/>
    <mergeCell ref="A43:D43"/>
    <mergeCell ref="A44:D44"/>
    <mergeCell ref="A46:B46"/>
    <mergeCell ref="C46:G46"/>
    <mergeCell ref="A47:B47"/>
    <mergeCell ref="C47:G47"/>
    <mergeCell ref="A38:D38"/>
    <mergeCell ref="A39:D39"/>
    <mergeCell ref="A40:D40"/>
    <mergeCell ref="A41:D41"/>
    <mergeCell ref="A42:D42"/>
    <mergeCell ref="A33:D33"/>
    <mergeCell ref="A34:D34"/>
    <mergeCell ref="A35:D35"/>
    <mergeCell ref="A36:D36"/>
    <mergeCell ref="A37:D37"/>
    <mergeCell ref="A27:G27"/>
    <mergeCell ref="A29:D29"/>
    <mergeCell ref="A30:D30"/>
    <mergeCell ref="A31:D31"/>
    <mergeCell ref="A32:D32"/>
    <mergeCell ref="A22:D22"/>
    <mergeCell ref="A24:B24"/>
    <mergeCell ref="C24:G24"/>
    <mergeCell ref="A25:B25"/>
    <mergeCell ref="C25:G25"/>
    <mergeCell ref="A17:D17"/>
    <mergeCell ref="A18:D18"/>
    <mergeCell ref="A19:D19"/>
    <mergeCell ref="A20:D20"/>
    <mergeCell ref="A21:D21"/>
    <mergeCell ref="A12:D12"/>
    <mergeCell ref="A13:D13"/>
    <mergeCell ref="A14:D14"/>
    <mergeCell ref="A15:D15"/>
    <mergeCell ref="A16:D16"/>
    <mergeCell ref="A7:D7"/>
    <mergeCell ref="A8:D8"/>
    <mergeCell ref="A9:D9"/>
    <mergeCell ref="A10:D10"/>
    <mergeCell ref="A11:D11"/>
    <mergeCell ref="A2:B2"/>
    <mergeCell ref="C2:G2"/>
    <mergeCell ref="A3:B3"/>
    <mergeCell ref="C3:G3"/>
    <mergeCell ref="A5:G5"/>
  </mergeCells>
  <phoneticPr fontId="0" type="noConversion"/>
  <pageMargins left="0.4" right="0.4" top="0.4" bottom="0.4" header="0.1" footer="0.1"/>
  <pageSetup paperSize="9" fitToHeight="0" orientation="landscape" verticalDpi="0"/>
  <headerFooter>
    <oddHeader>&amp;R&amp;R&amp;"Verdana,полужирный" &amp;12 &amp;K00-00923850.LAI.283903</oddHeader>
    <oddFooter>&amp;L&amp;L&amp;"Verdana,Полужирный"&amp;K000000&amp;L&amp;"Verdana,Полужирный"&amp;K00-014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559"/>
  <sheetViews>
    <sheetView workbookViewId="0"/>
  </sheetViews>
  <sheetFormatPr defaultRowHeight="10.5" x14ac:dyDescent="0.15"/>
  <cols>
    <col min="1" max="1" width="13.42578125" customWidth="1"/>
    <col min="2" max="2" width="57.28515625" customWidth="1"/>
    <col min="3" max="7" width="19.140625" customWidth="1"/>
  </cols>
  <sheetData>
    <row r="1" spans="1:7" ht="24.95" customHeight="1" x14ac:dyDescent="0.15"/>
    <row r="2" spans="1:7" ht="20.100000000000001" customHeight="1" x14ac:dyDescent="0.15">
      <c r="A2" s="26" t="s">
        <v>456</v>
      </c>
      <c r="B2" s="26"/>
      <c r="C2" s="27" t="s">
        <v>274</v>
      </c>
      <c r="D2" s="27"/>
      <c r="E2" s="27"/>
      <c r="F2" s="27"/>
      <c r="G2" s="27"/>
    </row>
    <row r="3" spans="1:7" ht="20.100000000000001" customHeight="1" x14ac:dyDescent="0.15">
      <c r="A3" s="26" t="s">
        <v>457</v>
      </c>
      <c r="B3" s="26"/>
      <c r="C3" s="27" t="s">
        <v>555</v>
      </c>
      <c r="D3" s="27"/>
      <c r="E3" s="27"/>
      <c r="F3" s="27"/>
      <c r="G3" s="27"/>
    </row>
    <row r="4" spans="1:7" ht="15" customHeight="1" x14ac:dyDescent="0.15"/>
    <row r="5" spans="1:7" ht="24.95" customHeight="1" x14ac:dyDescent="0.15">
      <c r="A5" s="17" t="s">
        <v>800</v>
      </c>
      <c r="B5" s="17"/>
      <c r="C5" s="17"/>
      <c r="D5" s="17"/>
      <c r="E5" s="17"/>
      <c r="F5" s="17"/>
      <c r="G5" s="17"/>
    </row>
    <row r="6" spans="1:7" ht="15" customHeight="1" x14ac:dyDescent="0.15"/>
    <row r="7" spans="1:7" ht="50.1" customHeight="1" x14ac:dyDescent="0.15">
      <c r="A7" s="6" t="s">
        <v>367</v>
      </c>
      <c r="B7" s="19" t="s">
        <v>704</v>
      </c>
      <c r="C7" s="19"/>
      <c r="D7" s="6" t="s">
        <v>801</v>
      </c>
      <c r="E7" s="6" t="s">
        <v>802</v>
      </c>
      <c r="F7" s="6" t="s">
        <v>803</v>
      </c>
      <c r="G7" s="6" t="s">
        <v>804</v>
      </c>
    </row>
    <row r="8" spans="1:7" ht="15" customHeight="1" x14ac:dyDescent="0.15">
      <c r="A8" s="6">
        <v>1</v>
      </c>
      <c r="B8" s="19">
        <v>2</v>
      </c>
      <c r="C8" s="19"/>
      <c r="D8" s="6">
        <v>3</v>
      </c>
      <c r="E8" s="6">
        <v>4</v>
      </c>
      <c r="F8" s="6">
        <v>5</v>
      </c>
      <c r="G8" s="6">
        <v>6</v>
      </c>
    </row>
    <row r="9" spans="1:7" ht="39.950000000000003" customHeight="1" x14ac:dyDescent="0.15">
      <c r="A9" s="6" t="s">
        <v>586</v>
      </c>
      <c r="B9" s="20" t="s">
        <v>805</v>
      </c>
      <c r="C9" s="20"/>
      <c r="D9" s="6" t="s">
        <v>432</v>
      </c>
      <c r="E9" s="10">
        <v>12</v>
      </c>
      <c r="F9" s="10">
        <v>60959.291666999998</v>
      </c>
      <c r="G9" s="10">
        <v>731511.5</v>
      </c>
    </row>
    <row r="10" spans="1:7" ht="39.950000000000003" customHeight="1" x14ac:dyDescent="0.15">
      <c r="A10" s="6" t="s">
        <v>687</v>
      </c>
      <c r="B10" s="20" t="s">
        <v>806</v>
      </c>
      <c r="C10" s="20"/>
      <c r="D10" s="6" t="s">
        <v>432</v>
      </c>
      <c r="E10" s="10">
        <v>12</v>
      </c>
      <c r="F10" s="10">
        <v>334094.09999999998</v>
      </c>
      <c r="G10" s="10">
        <v>4009129.2</v>
      </c>
    </row>
    <row r="11" spans="1:7" ht="24.95" customHeight="1" x14ac:dyDescent="0.15">
      <c r="A11" s="28" t="s">
        <v>554</v>
      </c>
      <c r="B11" s="28"/>
      <c r="C11" s="28"/>
      <c r="D11" s="28"/>
      <c r="E11" s="28"/>
      <c r="F11" s="28"/>
      <c r="G11" s="12">
        <f>SUM(G9:G10)</f>
        <v>4740640.7</v>
      </c>
    </row>
    <row r="12" spans="1:7" ht="24.95" customHeight="1" x14ac:dyDescent="0.15"/>
    <row r="13" spans="1:7" ht="20.100000000000001" customHeight="1" x14ac:dyDescent="0.15">
      <c r="A13" s="26" t="s">
        <v>456</v>
      </c>
      <c r="B13" s="26"/>
      <c r="C13" s="27" t="s">
        <v>274</v>
      </c>
      <c r="D13" s="27"/>
      <c r="E13" s="27"/>
      <c r="F13" s="27"/>
      <c r="G13" s="27"/>
    </row>
    <row r="14" spans="1:7" ht="20.100000000000001" customHeight="1" x14ac:dyDescent="0.15">
      <c r="A14" s="26" t="s">
        <v>457</v>
      </c>
      <c r="B14" s="26"/>
      <c r="C14" s="27" t="s">
        <v>555</v>
      </c>
      <c r="D14" s="27"/>
      <c r="E14" s="27"/>
      <c r="F14" s="27"/>
      <c r="G14" s="27"/>
    </row>
    <row r="15" spans="1:7" ht="15" customHeight="1" x14ac:dyDescent="0.15"/>
    <row r="16" spans="1:7" ht="24.95" customHeight="1" x14ac:dyDescent="0.15">
      <c r="A16" s="17" t="s">
        <v>807</v>
      </c>
      <c r="B16" s="17"/>
      <c r="C16" s="17"/>
      <c r="D16" s="17"/>
      <c r="E16" s="17"/>
      <c r="F16" s="17"/>
      <c r="G16" s="17"/>
    </row>
    <row r="17" spans="1:7" ht="15" customHeight="1" x14ac:dyDescent="0.15"/>
    <row r="18" spans="1:7" ht="50.1" customHeight="1" x14ac:dyDescent="0.15">
      <c r="A18" s="6" t="s">
        <v>367</v>
      </c>
      <c r="B18" s="19" t="s">
        <v>704</v>
      </c>
      <c r="C18" s="19"/>
      <c r="D18" s="6" t="s">
        <v>801</v>
      </c>
      <c r="E18" s="6" t="s">
        <v>802</v>
      </c>
      <c r="F18" s="6" t="s">
        <v>803</v>
      </c>
      <c r="G18" s="6" t="s">
        <v>804</v>
      </c>
    </row>
    <row r="19" spans="1:7" ht="15" customHeight="1" x14ac:dyDescent="0.15">
      <c r="A19" s="6">
        <v>1</v>
      </c>
      <c r="B19" s="19">
        <v>2</v>
      </c>
      <c r="C19" s="19"/>
      <c r="D19" s="6">
        <v>3</v>
      </c>
      <c r="E19" s="6">
        <v>4</v>
      </c>
      <c r="F19" s="6">
        <v>5</v>
      </c>
      <c r="G19" s="6">
        <v>6</v>
      </c>
    </row>
    <row r="20" spans="1:7" ht="60" customHeight="1" x14ac:dyDescent="0.15">
      <c r="A20" s="6" t="s">
        <v>469</v>
      </c>
      <c r="B20" s="20" t="s">
        <v>808</v>
      </c>
      <c r="C20" s="20"/>
      <c r="D20" s="6" t="s">
        <v>432</v>
      </c>
      <c r="E20" s="10">
        <v>896.41</v>
      </c>
      <c r="F20" s="10">
        <v>3939.7490990000001</v>
      </c>
      <c r="G20" s="10">
        <v>3531630.49</v>
      </c>
    </row>
    <row r="21" spans="1:7" ht="39.950000000000003" customHeight="1" x14ac:dyDescent="0.15">
      <c r="A21" s="6" t="s">
        <v>487</v>
      </c>
      <c r="B21" s="20" t="s">
        <v>809</v>
      </c>
      <c r="C21" s="20"/>
      <c r="D21" s="6" t="s">
        <v>432</v>
      </c>
      <c r="E21" s="10">
        <v>13464</v>
      </c>
      <c r="F21" s="10">
        <v>25.85</v>
      </c>
      <c r="G21" s="10">
        <v>348044.4</v>
      </c>
    </row>
    <row r="22" spans="1:7" ht="99.95" customHeight="1" x14ac:dyDescent="0.15">
      <c r="A22" s="6" t="s">
        <v>614</v>
      </c>
      <c r="B22" s="20" t="s">
        <v>810</v>
      </c>
      <c r="C22" s="20"/>
      <c r="D22" s="6" t="s">
        <v>432</v>
      </c>
      <c r="E22" s="10">
        <v>1546.5</v>
      </c>
      <c r="F22" s="10">
        <v>785.25633400000004</v>
      </c>
      <c r="G22" s="10">
        <v>1214398.92</v>
      </c>
    </row>
    <row r="23" spans="1:7" ht="60" customHeight="1" x14ac:dyDescent="0.15">
      <c r="A23" s="6" t="s">
        <v>667</v>
      </c>
      <c r="B23" s="20" t="s">
        <v>811</v>
      </c>
      <c r="C23" s="20"/>
      <c r="D23" s="6" t="s">
        <v>432</v>
      </c>
      <c r="E23" s="10">
        <v>24657.184827500001</v>
      </c>
      <c r="F23" s="10">
        <v>50.75</v>
      </c>
      <c r="G23" s="10">
        <v>1251352.1299999999</v>
      </c>
    </row>
    <row r="24" spans="1:7" ht="60" customHeight="1" x14ac:dyDescent="0.15">
      <c r="A24" s="6" t="s">
        <v>667</v>
      </c>
      <c r="B24" s="20" t="s">
        <v>812</v>
      </c>
      <c r="C24" s="20"/>
      <c r="D24" s="6" t="s">
        <v>432</v>
      </c>
      <c r="E24" s="10">
        <v>6800</v>
      </c>
      <c r="F24" s="10">
        <v>39.463521</v>
      </c>
      <c r="G24" s="10">
        <v>268351.94</v>
      </c>
    </row>
    <row r="25" spans="1:7" ht="60" customHeight="1" x14ac:dyDescent="0.15">
      <c r="A25" s="6" t="s">
        <v>667</v>
      </c>
      <c r="B25" s="20" t="s">
        <v>813</v>
      </c>
      <c r="C25" s="20"/>
      <c r="D25" s="6" t="s">
        <v>432</v>
      </c>
      <c r="E25" s="10">
        <v>5600</v>
      </c>
      <c r="F25" s="10">
        <v>47.917867999999999</v>
      </c>
      <c r="G25" s="10">
        <v>268340.06</v>
      </c>
    </row>
    <row r="26" spans="1:7" ht="60" customHeight="1" x14ac:dyDescent="0.15">
      <c r="A26" s="6" t="s">
        <v>669</v>
      </c>
      <c r="B26" s="20" t="s">
        <v>814</v>
      </c>
      <c r="C26" s="20"/>
      <c r="D26" s="6" t="s">
        <v>432</v>
      </c>
      <c r="E26" s="10">
        <v>33048</v>
      </c>
      <c r="F26" s="10">
        <v>39.300238999999998</v>
      </c>
      <c r="G26" s="10">
        <v>1298794.3</v>
      </c>
    </row>
    <row r="27" spans="1:7" ht="60" customHeight="1" x14ac:dyDescent="0.15">
      <c r="A27" s="6" t="s">
        <v>669</v>
      </c>
      <c r="B27" s="20" t="s">
        <v>815</v>
      </c>
      <c r="C27" s="20"/>
      <c r="D27" s="6" t="s">
        <v>432</v>
      </c>
      <c r="E27" s="10">
        <v>32010</v>
      </c>
      <c r="F27" s="10">
        <v>31.983692999999999</v>
      </c>
      <c r="G27" s="10">
        <v>1023798.01</v>
      </c>
    </row>
    <row r="28" spans="1:7" ht="60" customHeight="1" x14ac:dyDescent="0.15">
      <c r="A28" s="6" t="s">
        <v>671</v>
      </c>
      <c r="B28" s="20" t="s">
        <v>816</v>
      </c>
      <c r="C28" s="20"/>
      <c r="D28" s="6" t="s">
        <v>432</v>
      </c>
      <c r="E28" s="10">
        <v>695.84647515500001</v>
      </c>
      <c r="F28" s="10">
        <v>4791.6975210000001</v>
      </c>
      <c r="G28" s="10">
        <v>3334285.83</v>
      </c>
    </row>
    <row r="29" spans="1:7" ht="80.099999999999994" customHeight="1" x14ac:dyDescent="0.15">
      <c r="A29" s="6" t="s">
        <v>673</v>
      </c>
      <c r="B29" s="20" t="s">
        <v>817</v>
      </c>
      <c r="C29" s="20"/>
      <c r="D29" s="6" t="s">
        <v>432</v>
      </c>
      <c r="E29" s="10">
        <v>192.43</v>
      </c>
      <c r="F29" s="10">
        <v>3791.6835729999998</v>
      </c>
      <c r="G29" s="10">
        <v>729633.67</v>
      </c>
    </row>
    <row r="30" spans="1:7" ht="24.95" customHeight="1" x14ac:dyDescent="0.15">
      <c r="A30" s="28" t="s">
        <v>554</v>
      </c>
      <c r="B30" s="28"/>
      <c r="C30" s="28"/>
      <c r="D30" s="28"/>
      <c r="E30" s="28"/>
      <c r="F30" s="28"/>
      <c r="G30" s="12">
        <f>SUM(G20:G29)</f>
        <v>13268629.75</v>
      </c>
    </row>
    <row r="31" spans="1:7" ht="24.95" customHeight="1" x14ac:dyDescent="0.15"/>
    <row r="32" spans="1:7" ht="20.100000000000001" customHeight="1" x14ac:dyDescent="0.15">
      <c r="A32" s="26" t="s">
        <v>456</v>
      </c>
      <c r="B32" s="26"/>
      <c r="C32" s="27" t="s">
        <v>274</v>
      </c>
      <c r="D32" s="27"/>
      <c r="E32" s="27"/>
      <c r="F32" s="27"/>
      <c r="G32" s="27"/>
    </row>
    <row r="33" spans="1:7" ht="20.100000000000001" customHeight="1" x14ac:dyDescent="0.15">
      <c r="A33" s="26" t="s">
        <v>457</v>
      </c>
      <c r="B33" s="26"/>
      <c r="C33" s="27" t="s">
        <v>555</v>
      </c>
      <c r="D33" s="27"/>
      <c r="E33" s="27"/>
      <c r="F33" s="27"/>
      <c r="G33" s="27"/>
    </row>
    <row r="34" spans="1:7" ht="15" customHeight="1" x14ac:dyDescent="0.15"/>
    <row r="35" spans="1:7" ht="24.95" customHeight="1" x14ac:dyDescent="0.15">
      <c r="A35" s="17" t="s">
        <v>818</v>
      </c>
      <c r="B35" s="17"/>
      <c r="C35" s="17"/>
      <c r="D35" s="17"/>
      <c r="E35" s="17"/>
      <c r="F35" s="17"/>
      <c r="G35" s="17"/>
    </row>
    <row r="36" spans="1:7" ht="15" customHeight="1" x14ac:dyDescent="0.15"/>
    <row r="37" spans="1:7" ht="50.1" customHeight="1" x14ac:dyDescent="0.15">
      <c r="A37" s="6" t="s">
        <v>367</v>
      </c>
      <c r="B37" s="19" t="s">
        <v>704</v>
      </c>
      <c r="C37" s="19"/>
      <c r="D37" s="6" t="s">
        <v>801</v>
      </c>
      <c r="E37" s="6" t="s">
        <v>802</v>
      </c>
      <c r="F37" s="6" t="s">
        <v>803</v>
      </c>
      <c r="G37" s="6" t="s">
        <v>804</v>
      </c>
    </row>
    <row r="38" spans="1:7" ht="15" customHeight="1" x14ac:dyDescent="0.15">
      <c r="A38" s="6">
        <v>1</v>
      </c>
      <c r="B38" s="19">
        <v>2</v>
      </c>
      <c r="C38" s="19"/>
      <c r="D38" s="6">
        <v>3</v>
      </c>
      <c r="E38" s="6">
        <v>4</v>
      </c>
      <c r="F38" s="6">
        <v>5</v>
      </c>
      <c r="G38" s="6">
        <v>6</v>
      </c>
    </row>
    <row r="39" spans="1:7" ht="120" customHeight="1" x14ac:dyDescent="0.15">
      <c r="A39" s="6" t="s">
        <v>819</v>
      </c>
      <c r="B39" s="20" t="s">
        <v>820</v>
      </c>
      <c r="C39" s="20"/>
      <c r="D39" s="6" t="s">
        <v>821</v>
      </c>
      <c r="E39" s="10">
        <v>12</v>
      </c>
      <c r="F39" s="10">
        <v>65333.333333000002</v>
      </c>
      <c r="G39" s="10">
        <v>784000</v>
      </c>
    </row>
    <row r="40" spans="1:7" ht="24.95" customHeight="1" x14ac:dyDescent="0.15">
      <c r="A40" s="28" t="s">
        <v>554</v>
      </c>
      <c r="B40" s="28"/>
      <c r="C40" s="28"/>
      <c r="D40" s="28"/>
      <c r="E40" s="28"/>
      <c r="F40" s="28"/>
      <c r="G40" s="12">
        <f>SUM(G39:G39)</f>
        <v>784000</v>
      </c>
    </row>
    <row r="41" spans="1:7" ht="24.95" customHeight="1" x14ac:dyDescent="0.15"/>
    <row r="42" spans="1:7" ht="20.100000000000001" customHeight="1" x14ac:dyDescent="0.15">
      <c r="A42" s="26" t="s">
        <v>456</v>
      </c>
      <c r="B42" s="26"/>
      <c r="C42" s="27" t="s">
        <v>274</v>
      </c>
      <c r="D42" s="27"/>
      <c r="E42" s="27"/>
      <c r="F42" s="27"/>
      <c r="G42" s="27"/>
    </row>
    <row r="43" spans="1:7" ht="20.100000000000001" customHeight="1" x14ac:dyDescent="0.15">
      <c r="A43" s="26" t="s">
        <v>457</v>
      </c>
      <c r="B43" s="26"/>
      <c r="C43" s="27" t="s">
        <v>555</v>
      </c>
      <c r="D43" s="27"/>
      <c r="E43" s="27"/>
      <c r="F43" s="27"/>
      <c r="G43" s="27"/>
    </row>
    <row r="44" spans="1:7" ht="15" customHeight="1" x14ac:dyDescent="0.15"/>
    <row r="45" spans="1:7" ht="24.95" customHeight="1" x14ac:dyDescent="0.15">
      <c r="A45" s="17" t="s">
        <v>822</v>
      </c>
      <c r="B45" s="17"/>
      <c r="C45" s="17"/>
      <c r="D45" s="17"/>
      <c r="E45" s="17"/>
      <c r="F45" s="17"/>
      <c r="G45" s="17"/>
    </row>
    <row r="46" spans="1:7" ht="15" customHeight="1" x14ac:dyDescent="0.15"/>
    <row r="47" spans="1:7" ht="50.1" customHeight="1" x14ac:dyDescent="0.15">
      <c r="A47" s="6" t="s">
        <v>367</v>
      </c>
      <c r="B47" s="19" t="s">
        <v>704</v>
      </c>
      <c r="C47" s="19"/>
      <c r="D47" s="6" t="s">
        <v>801</v>
      </c>
      <c r="E47" s="6" t="s">
        <v>802</v>
      </c>
      <c r="F47" s="6" t="s">
        <v>803</v>
      </c>
      <c r="G47" s="6" t="s">
        <v>804</v>
      </c>
    </row>
    <row r="48" spans="1:7" ht="15" customHeight="1" x14ac:dyDescent="0.15">
      <c r="A48" s="6">
        <v>1</v>
      </c>
      <c r="B48" s="19">
        <v>2</v>
      </c>
      <c r="C48" s="19"/>
      <c r="D48" s="6">
        <v>3</v>
      </c>
      <c r="E48" s="6">
        <v>4</v>
      </c>
      <c r="F48" s="6">
        <v>5</v>
      </c>
      <c r="G48" s="6">
        <v>6</v>
      </c>
    </row>
    <row r="49" spans="1:7" ht="60" customHeight="1" x14ac:dyDescent="0.15">
      <c r="A49" s="6" t="s">
        <v>637</v>
      </c>
      <c r="B49" s="20" t="s">
        <v>823</v>
      </c>
      <c r="C49" s="20"/>
      <c r="D49" s="6" t="s">
        <v>432</v>
      </c>
      <c r="E49" s="10">
        <v>12</v>
      </c>
      <c r="F49" s="10">
        <v>267453.939166</v>
      </c>
      <c r="G49" s="10">
        <v>3209447.27</v>
      </c>
    </row>
    <row r="50" spans="1:7" ht="80.099999999999994" customHeight="1" x14ac:dyDescent="0.15">
      <c r="A50" s="6" t="s">
        <v>643</v>
      </c>
      <c r="B50" s="20" t="s">
        <v>824</v>
      </c>
      <c r="C50" s="20"/>
      <c r="D50" s="6" t="s">
        <v>432</v>
      </c>
      <c r="E50" s="10">
        <v>12</v>
      </c>
      <c r="F50" s="10">
        <v>48597.518333</v>
      </c>
      <c r="G50" s="10">
        <v>583170.22</v>
      </c>
    </row>
    <row r="51" spans="1:7" ht="60" customHeight="1" x14ac:dyDescent="0.15">
      <c r="A51" s="6" t="s">
        <v>760</v>
      </c>
      <c r="B51" s="20" t="s">
        <v>825</v>
      </c>
      <c r="C51" s="20"/>
      <c r="D51" s="6" t="s">
        <v>432</v>
      </c>
      <c r="E51" s="10">
        <v>12</v>
      </c>
      <c r="F51" s="10">
        <v>27034.03</v>
      </c>
      <c r="G51" s="10">
        <v>324408.36</v>
      </c>
    </row>
    <row r="52" spans="1:7" ht="80.099999999999994" customHeight="1" x14ac:dyDescent="0.15">
      <c r="A52" s="6" t="s">
        <v>481</v>
      </c>
      <c r="B52" s="20" t="s">
        <v>826</v>
      </c>
      <c r="C52" s="20"/>
      <c r="D52" s="6" t="s">
        <v>432</v>
      </c>
      <c r="E52" s="10">
        <v>12</v>
      </c>
      <c r="F52" s="10">
        <v>25089.416667000001</v>
      </c>
      <c r="G52" s="10">
        <v>301073</v>
      </c>
    </row>
    <row r="53" spans="1:7" ht="60" customHeight="1" x14ac:dyDescent="0.15">
      <c r="A53" s="6" t="s">
        <v>483</v>
      </c>
      <c r="B53" s="20" t="s">
        <v>827</v>
      </c>
      <c r="C53" s="20"/>
      <c r="D53" s="6" t="s">
        <v>432</v>
      </c>
      <c r="E53" s="10">
        <v>12</v>
      </c>
      <c r="F53" s="10">
        <v>5416</v>
      </c>
      <c r="G53" s="10">
        <v>64992</v>
      </c>
    </row>
    <row r="54" spans="1:7" ht="80.099999999999994" customHeight="1" x14ac:dyDescent="0.15">
      <c r="A54" s="6" t="s">
        <v>485</v>
      </c>
      <c r="B54" s="20" t="s">
        <v>828</v>
      </c>
      <c r="C54" s="20"/>
      <c r="D54" s="6" t="s">
        <v>432</v>
      </c>
      <c r="E54" s="10">
        <v>12</v>
      </c>
      <c r="F54" s="10">
        <v>3783.333333</v>
      </c>
      <c r="G54" s="10">
        <v>45400</v>
      </c>
    </row>
    <row r="55" spans="1:7" ht="80.099999999999994" customHeight="1" x14ac:dyDescent="0.15">
      <c r="A55" s="6" t="s">
        <v>606</v>
      </c>
      <c r="B55" s="20" t="s">
        <v>829</v>
      </c>
      <c r="C55" s="20"/>
      <c r="D55" s="6" t="s">
        <v>432</v>
      </c>
      <c r="E55" s="10">
        <v>12</v>
      </c>
      <c r="F55" s="10">
        <v>71666.666666999998</v>
      </c>
      <c r="G55" s="10">
        <v>860000</v>
      </c>
    </row>
    <row r="56" spans="1:7" ht="80.099999999999994" customHeight="1" x14ac:dyDescent="0.15">
      <c r="A56" s="6" t="s">
        <v>608</v>
      </c>
      <c r="B56" s="20" t="s">
        <v>830</v>
      </c>
      <c r="C56" s="20"/>
      <c r="D56" s="6" t="s">
        <v>432</v>
      </c>
      <c r="E56" s="10">
        <v>12</v>
      </c>
      <c r="F56" s="10">
        <v>23500</v>
      </c>
      <c r="G56" s="10">
        <v>282000</v>
      </c>
    </row>
    <row r="57" spans="1:7" ht="80.099999999999994" customHeight="1" x14ac:dyDescent="0.15">
      <c r="A57" s="6" t="s">
        <v>610</v>
      </c>
      <c r="B57" s="20" t="s">
        <v>831</v>
      </c>
      <c r="C57" s="20"/>
      <c r="D57" s="6" t="s">
        <v>432</v>
      </c>
      <c r="E57" s="10">
        <v>12</v>
      </c>
      <c r="F57" s="10">
        <v>46666.666666999998</v>
      </c>
      <c r="G57" s="10">
        <v>560000</v>
      </c>
    </row>
    <row r="58" spans="1:7" ht="60" customHeight="1" x14ac:dyDescent="0.15">
      <c r="A58" s="6" t="s">
        <v>651</v>
      </c>
      <c r="B58" s="20" t="s">
        <v>832</v>
      </c>
      <c r="C58" s="20"/>
      <c r="D58" s="6" t="s">
        <v>432</v>
      </c>
      <c r="E58" s="10">
        <v>5</v>
      </c>
      <c r="F58" s="10">
        <v>2199931.284</v>
      </c>
      <c r="G58" s="10">
        <v>10999656.42</v>
      </c>
    </row>
    <row r="59" spans="1:7" ht="24.95" customHeight="1" x14ac:dyDescent="0.15">
      <c r="A59" s="28" t="s">
        <v>554</v>
      </c>
      <c r="B59" s="28"/>
      <c r="C59" s="28"/>
      <c r="D59" s="28"/>
      <c r="E59" s="28"/>
      <c r="F59" s="28"/>
      <c r="G59" s="12">
        <f>SUM(G49:G58)</f>
        <v>17230147.27</v>
      </c>
    </row>
    <row r="60" spans="1:7" ht="24.95" customHeight="1" x14ac:dyDescent="0.15"/>
    <row r="61" spans="1:7" ht="20.100000000000001" customHeight="1" x14ac:dyDescent="0.15">
      <c r="A61" s="26" t="s">
        <v>456</v>
      </c>
      <c r="B61" s="26"/>
      <c r="C61" s="27" t="s">
        <v>274</v>
      </c>
      <c r="D61" s="27"/>
      <c r="E61" s="27"/>
      <c r="F61" s="27"/>
      <c r="G61" s="27"/>
    </row>
    <row r="62" spans="1:7" ht="20.100000000000001" customHeight="1" x14ac:dyDescent="0.15">
      <c r="A62" s="26" t="s">
        <v>457</v>
      </c>
      <c r="B62" s="26"/>
      <c r="C62" s="27" t="s">
        <v>555</v>
      </c>
      <c r="D62" s="27"/>
      <c r="E62" s="27"/>
      <c r="F62" s="27"/>
      <c r="G62" s="27"/>
    </row>
    <row r="63" spans="1:7" ht="15" customHeight="1" x14ac:dyDescent="0.15"/>
    <row r="64" spans="1:7" ht="24.95" customHeight="1" x14ac:dyDescent="0.15">
      <c r="A64" s="17" t="s">
        <v>833</v>
      </c>
      <c r="B64" s="17"/>
      <c r="C64" s="17"/>
      <c r="D64" s="17"/>
      <c r="E64" s="17"/>
      <c r="F64" s="17"/>
      <c r="G64" s="17"/>
    </row>
    <row r="65" spans="1:7" ht="15" customHeight="1" x14ac:dyDescent="0.15"/>
    <row r="66" spans="1:7" ht="50.1" customHeight="1" x14ac:dyDescent="0.15">
      <c r="A66" s="6" t="s">
        <v>367</v>
      </c>
      <c r="B66" s="19" t="s">
        <v>704</v>
      </c>
      <c r="C66" s="19"/>
      <c r="D66" s="6" t="s">
        <v>801</v>
      </c>
      <c r="E66" s="6" t="s">
        <v>802</v>
      </c>
      <c r="F66" s="6" t="s">
        <v>803</v>
      </c>
      <c r="G66" s="6" t="s">
        <v>804</v>
      </c>
    </row>
    <row r="67" spans="1:7" ht="15" customHeight="1" x14ac:dyDescent="0.15">
      <c r="A67" s="6">
        <v>1</v>
      </c>
      <c r="B67" s="19">
        <v>2</v>
      </c>
      <c r="C67" s="19"/>
      <c r="D67" s="6">
        <v>3</v>
      </c>
      <c r="E67" s="6">
        <v>4</v>
      </c>
      <c r="F67" s="6">
        <v>5</v>
      </c>
      <c r="G67" s="6">
        <v>6</v>
      </c>
    </row>
    <row r="68" spans="1:7" ht="60" customHeight="1" x14ac:dyDescent="0.15">
      <c r="A68" s="6" t="s">
        <v>470</v>
      </c>
      <c r="B68" s="20" t="s">
        <v>834</v>
      </c>
      <c r="C68" s="20"/>
      <c r="D68" s="6" t="s">
        <v>432</v>
      </c>
      <c r="E68" s="10">
        <v>12</v>
      </c>
      <c r="F68" s="10">
        <v>591973.36</v>
      </c>
      <c r="G68" s="10">
        <v>7103680.3200000003</v>
      </c>
    </row>
    <row r="69" spans="1:7" ht="60" customHeight="1" x14ac:dyDescent="0.15">
      <c r="A69" s="6" t="s">
        <v>471</v>
      </c>
      <c r="B69" s="20" t="s">
        <v>835</v>
      </c>
      <c r="C69" s="20"/>
      <c r="D69" s="6" t="s">
        <v>432</v>
      </c>
      <c r="E69" s="10">
        <v>30</v>
      </c>
      <c r="F69" s="10">
        <v>38275.74</v>
      </c>
      <c r="G69" s="10">
        <v>1148272.2</v>
      </c>
    </row>
    <row r="70" spans="1:7" ht="60" customHeight="1" x14ac:dyDescent="0.15">
      <c r="A70" s="6" t="s">
        <v>472</v>
      </c>
      <c r="B70" s="20" t="s">
        <v>836</v>
      </c>
      <c r="C70" s="20"/>
      <c r="D70" s="6" t="s">
        <v>432</v>
      </c>
      <c r="E70" s="10">
        <v>12</v>
      </c>
      <c r="F70" s="10">
        <v>166968.99666599999</v>
      </c>
      <c r="G70" s="10">
        <v>2003627.96</v>
      </c>
    </row>
    <row r="71" spans="1:7" ht="60" customHeight="1" x14ac:dyDescent="0.15">
      <c r="A71" s="6" t="s">
        <v>837</v>
      </c>
      <c r="B71" s="20" t="s">
        <v>838</v>
      </c>
      <c r="C71" s="20"/>
      <c r="D71" s="6" t="s">
        <v>432</v>
      </c>
      <c r="E71" s="10">
        <v>12</v>
      </c>
      <c r="F71" s="10">
        <v>100034.96</v>
      </c>
      <c r="G71" s="10">
        <v>1200419.52</v>
      </c>
    </row>
    <row r="72" spans="1:7" ht="120" customHeight="1" x14ac:dyDescent="0.15">
      <c r="A72" s="6" t="s">
        <v>594</v>
      </c>
      <c r="B72" s="20" t="s">
        <v>839</v>
      </c>
      <c r="C72" s="20"/>
      <c r="D72" s="6" t="s">
        <v>840</v>
      </c>
      <c r="E72" s="10">
        <v>560</v>
      </c>
      <c r="F72" s="10">
        <v>82482.454981999996</v>
      </c>
      <c r="G72" s="10">
        <v>46190174.789999999</v>
      </c>
    </row>
    <row r="73" spans="1:7" ht="159.94999999999999" customHeight="1" x14ac:dyDescent="0.15">
      <c r="A73" s="6" t="s">
        <v>683</v>
      </c>
      <c r="B73" s="20" t="s">
        <v>841</v>
      </c>
      <c r="C73" s="20"/>
      <c r="D73" s="6" t="s">
        <v>840</v>
      </c>
      <c r="E73" s="10">
        <v>200</v>
      </c>
      <c r="F73" s="10">
        <v>10867.66905</v>
      </c>
      <c r="G73" s="10">
        <v>2173533.81</v>
      </c>
    </row>
    <row r="74" spans="1:7" ht="60" customHeight="1" x14ac:dyDescent="0.15">
      <c r="A74" s="6" t="s">
        <v>689</v>
      </c>
      <c r="B74" s="20" t="s">
        <v>842</v>
      </c>
      <c r="C74" s="20"/>
      <c r="D74" s="6" t="s">
        <v>432</v>
      </c>
      <c r="E74" s="10">
        <v>21342</v>
      </c>
      <c r="F74" s="10">
        <v>135.20487299999999</v>
      </c>
      <c r="G74" s="10">
        <v>2885542.4</v>
      </c>
    </row>
    <row r="75" spans="1:7" ht="230.1" customHeight="1" x14ac:dyDescent="0.15">
      <c r="A75" s="6" t="s">
        <v>629</v>
      </c>
      <c r="B75" s="20" t="s">
        <v>843</v>
      </c>
      <c r="C75" s="20"/>
      <c r="D75" s="6" t="s">
        <v>432</v>
      </c>
      <c r="E75" s="10">
        <v>1032</v>
      </c>
      <c r="F75" s="10">
        <v>42319.767441999997</v>
      </c>
      <c r="G75" s="10">
        <v>43674000</v>
      </c>
    </row>
    <row r="76" spans="1:7" ht="80.099999999999994" customHeight="1" x14ac:dyDescent="0.15">
      <c r="A76" s="6" t="s">
        <v>631</v>
      </c>
      <c r="B76" s="20" t="s">
        <v>844</v>
      </c>
      <c r="C76" s="20"/>
      <c r="D76" s="6" t="s">
        <v>432</v>
      </c>
      <c r="E76" s="10">
        <v>1</v>
      </c>
      <c r="F76" s="10">
        <v>13635</v>
      </c>
      <c r="G76" s="10">
        <v>13635</v>
      </c>
    </row>
    <row r="77" spans="1:7" ht="60" customHeight="1" x14ac:dyDescent="0.15">
      <c r="A77" s="6" t="s">
        <v>74</v>
      </c>
      <c r="B77" s="20" t="s">
        <v>845</v>
      </c>
      <c r="C77" s="20"/>
      <c r="D77" s="6" t="s">
        <v>432</v>
      </c>
      <c r="E77" s="10">
        <v>1</v>
      </c>
      <c r="F77" s="10">
        <v>9450000</v>
      </c>
      <c r="G77" s="10">
        <v>9450000</v>
      </c>
    </row>
    <row r="78" spans="1:7" ht="24.95" customHeight="1" x14ac:dyDescent="0.15">
      <c r="A78" s="28" t="s">
        <v>554</v>
      </c>
      <c r="B78" s="28"/>
      <c r="C78" s="28"/>
      <c r="D78" s="28"/>
      <c r="E78" s="28"/>
      <c r="F78" s="28"/>
      <c r="G78" s="12">
        <f>SUM(G68:G77)</f>
        <v>115842886</v>
      </c>
    </row>
    <row r="79" spans="1:7" ht="24.95" customHeight="1" x14ac:dyDescent="0.15"/>
    <row r="80" spans="1:7" ht="20.100000000000001" customHeight="1" x14ac:dyDescent="0.15">
      <c r="A80" s="26" t="s">
        <v>456</v>
      </c>
      <c r="B80" s="26"/>
      <c r="C80" s="27" t="s">
        <v>274</v>
      </c>
      <c r="D80" s="27"/>
      <c r="E80" s="27"/>
      <c r="F80" s="27"/>
      <c r="G80" s="27"/>
    </row>
    <row r="81" spans="1:7" ht="20.100000000000001" customHeight="1" x14ac:dyDescent="0.15">
      <c r="A81" s="26" t="s">
        <v>457</v>
      </c>
      <c r="B81" s="26"/>
      <c r="C81" s="27" t="s">
        <v>555</v>
      </c>
      <c r="D81" s="27"/>
      <c r="E81" s="27"/>
      <c r="F81" s="27"/>
      <c r="G81" s="27"/>
    </row>
    <row r="82" spans="1:7" ht="15" customHeight="1" x14ac:dyDescent="0.15"/>
    <row r="83" spans="1:7" ht="24.95" customHeight="1" x14ac:dyDescent="0.15">
      <c r="A83" s="17" t="s">
        <v>846</v>
      </c>
      <c r="B83" s="17"/>
      <c r="C83" s="17"/>
      <c r="D83" s="17"/>
      <c r="E83" s="17"/>
      <c r="F83" s="17"/>
      <c r="G83" s="17"/>
    </row>
    <row r="84" spans="1:7" ht="15" customHeight="1" x14ac:dyDescent="0.15"/>
    <row r="85" spans="1:7" ht="50.1" customHeight="1" x14ac:dyDescent="0.15">
      <c r="A85" s="6" t="s">
        <v>367</v>
      </c>
      <c r="B85" s="19" t="s">
        <v>704</v>
      </c>
      <c r="C85" s="19"/>
      <c r="D85" s="6" t="s">
        <v>801</v>
      </c>
      <c r="E85" s="6" t="s">
        <v>802</v>
      </c>
      <c r="F85" s="6" t="s">
        <v>803</v>
      </c>
      <c r="G85" s="6" t="s">
        <v>804</v>
      </c>
    </row>
    <row r="86" spans="1:7" ht="15" customHeight="1" x14ac:dyDescent="0.15">
      <c r="A86" s="6">
        <v>1</v>
      </c>
      <c r="B86" s="19">
        <v>2</v>
      </c>
      <c r="C86" s="19"/>
      <c r="D86" s="6">
        <v>3</v>
      </c>
      <c r="E86" s="6">
        <v>4</v>
      </c>
      <c r="F86" s="6">
        <v>5</v>
      </c>
      <c r="G86" s="6">
        <v>6</v>
      </c>
    </row>
    <row r="87" spans="1:7" ht="60" customHeight="1" x14ac:dyDescent="0.15">
      <c r="A87" s="6" t="s">
        <v>516</v>
      </c>
      <c r="B87" s="20" t="s">
        <v>847</v>
      </c>
      <c r="C87" s="20"/>
      <c r="D87" s="6" t="s">
        <v>432</v>
      </c>
      <c r="E87" s="10">
        <v>1</v>
      </c>
      <c r="F87" s="10">
        <v>1500</v>
      </c>
      <c r="G87" s="10">
        <v>1500</v>
      </c>
    </row>
    <row r="88" spans="1:7" ht="24.95" customHeight="1" x14ac:dyDescent="0.15">
      <c r="A88" s="28" t="s">
        <v>554</v>
      </c>
      <c r="B88" s="28"/>
      <c r="C88" s="28"/>
      <c r="D88" s="28"/>
      <c r="E88" s="28"/>
      <c r="F88" s="28"/>
      <c r="G88" s="12">
        <f>SUM(G87:G87)</f>
        <v>1500</v>
      </c>
    </row>
    <row r="89" spans="1:7" ht="24.95" customHeight="1" x14ac:dyDescent="0.15"/>
    <row r="90" spans="1:7" ht="20.100000000000001" customHeight="1" x14ac:dyDescent="0.15">
      <c r="A90" s="26" t="s">
        <v>456</v>
      </c>
      <c r="B90" s="26"/>
      <c r="C90" s="27" t="s">
        <v>274</v>
      </c>
      <c r="D90" s="27"/>
      <c r="E90" s="27"/>
      <c r="F90" s="27"/>
      <c r="G90" s="27"/>
    </row>
    <row r="91" spans="1:7" ht="20.100000000000001" customHeight="1" x14ac:dyDescent="0.15">
      <c r="A91" s="26" t="s">
        <v>457</v>
      </c>
      <c r="B91" s="26"/>
      <c r="C91" s="27" t="s">
        <v>555</v>
      </c>
      <c r="D91" s="27"/>
      <c r="E91" s="27"/>
      <c r="F91" s="27"/>
      <c r="G91" s="27"/>
    </row>
    <row r="92" spans="1:7" ht="15" customHeight="1" x14ac:dyDescent="0.15"/>
    <row r="93" spans="1:7" ht="24.95" customHeight="1" x14ac:dyDescent="0.15">
      <c r="A93" s="17" t="s">
        <v>848</v>
      </c>
      <c r="B93" s="17"/>
      <c r="C93" s="17"/>
      <c r="D93" s="17"/>
      <c r="E93" s="17"/>
      <c r="F93" s="17"/>
      <c r="G93" s="17"/>
    </row>
    <row r="94" spans="1:7" ht="15" customHeight="1" x14ac:dyDescent="0.15"/>
    <row r="95" spans="1:7" ht="50.1" customHeight="1" x14ac:dyDescent="0.15">
      <c r="A95" s="6" t="s">
        <v>367</v>
      </c>
      <c r="B95" s="19" t="s">
        <v>704</v>
      </c>
      <c r="C95" s="19"/>
      <c r="D95" s="6" t="s">
        <v>801</v>
      </c>
      <c r="E95" s="6" t="s">
        <v>802</v>
      </c>
      <c r="F95" s="6" t="s">
        <v>803</v>
      </c>
      <c r="G95" s="6" t="s">
        <v>804</v>
      </c>
    </row>
    <row r="96" spans="1:7" ht="15" customHeight="1" x14ac:dyDescent="0.15">
      <c r="A96" s="6">
        <v>1</v>
      </c>
      <c r="B96" s="19">
        <v>2</v>
      </c>
      <c r="C96" s="19"/>
      <c r="D96" s="6">
        <v>3</v>
      </c>
      <c r="E96" s="6">
        <v>4</v>
      </c>
      <c r="F96" s="6">
        <v>5</v>
      </c>
      <c r="G96" s="6">
        <v>6</v>
      </c>
    </row>
    <row r="97" spans="1:7" ht="80.099999999999994" customHeight="1" x14ac:dyDescent="0.15">
      <c r="A97" s="6" t="s">
        <v>602</v>
      </c>
      <c r="B97" s="20" t="s">
        <v>849</v>
      </c>
      <c r="C97" s="20"/>
      <c r="D97" s="6" t="s">
        <v>432</v>
      </c>
      <c r="E97" s="10">
        <v>1</v>
      </c>
      <c r="F97" s="10">
        <v>6000</v>
      </c>
      <c r="G97" s="10">
        <v>6000</v>
      </c>
    </row>
    <row r="98" spans="1:7" ht="24.95" customHeight="1" x14ac:dyDescent="0.15">
      <c r="A98" s="28" t="s">
        <v>554</v>
      </c>
      <c r="B98" s="28"/>
      <c r="C98" s="28"/>
      <c r="D98" s="28"/>
      <c r="E98" s="28"/>
      <c r="F98" s="28"/>
      <c r="G98" s="12">
        <f>SUM(G97:G97)</f>
        <v>6000</v>
      </c>
    </row>
    <row r="99" spans="1:7" ht="24.95" customHeight="1" x14ac:dyDescent="0.15"/>
    <row r="100" spans="1:7" ht="20.100000000000001" customHeight="1" x14ac:dyDescent="0.15">
      <c r="A100" s="26" t="s">
        <v>456</v>
      </c>
      <c r="B100" s="26"/>
      <c r="C100" s="27" t="s">
        <v>274</v>
      </c>
      <c r="D100" s="27"/>
      <c r="E100" s="27"/>
      <c r="F100" s="27"/>
      <c r="G100" s="27"/>
    </row>
    <row r="101" spans="1:7" ht="20.100000000000001" customHeight="1" x14ac:dyDescent="0.15">
      <c r="A101" s="26" t="s">
        <v>457</v>
      </c>
      <c r="B101" s="26"/>
      <c r="C101" s="27" t="s">
        <v>555</v>
      </c>
      <c r="D101" s="27"/>
      <c r="E101" s="27"/>
      <c r="F101" s="27"/>
      <c r="G101" s="27"/>
    </row>
    <row r="102" spans="1:7" ht="15" customHeight="1" x14ac:dyDescent="0.15"/>
    <row r="103" spans="1:7" ht="24.95" customHeight="1" x14ac:dyDescent="0.15">
      <c r="A103" s="17" t="s">
        <v>850</v>
      </c>
      <c r="B103" s="17"/>
      <c r="C103" s="17"/>
      <c r="D103" s="17"/>
      <c r="E103" s="17"/>
      <c r="F103" s="17"/>
      <c r="G103" s="17"/>
    </row>
    <row r="104" spans="1:7" ht="15" customHeight="1" x14ac:dyDescent="0.15"/>
    <row r="105" spans="1:7" ht="50.1" customHeight="1" x14ac:dyDescent="0.15">
      <c r="A105" s="6" t="s">
        <v>367</v>
      </c>
      <c r="B105" s="19" t="s">
        <v>704</v>
      </c>
      <c r="C105" s="19"/>
      <c r="D105" s="6" t="s">
        <v>801</v>
      </c>
      <c r="E105" s="6" t="s">
        <v>802</v>
      </c>
      <c r="F105" s="6" t="s">
        <v>803</v>
      </c>
      <c r="G105" s="6" t="s">
        <v>804</v>
      </c>
    </row>
    <row r="106" spans="1:7" ht="15" customHeight="1" x14ac:dyDescent="0.15">
      <c r="A106" s="6">
        <v>1</v>
      </c>
      <c r="B106" s="19">
        <v>2</v>
      </c>
      <c r="C106" s="19"/>
      <c r="D106" s="6">
        <v>3</v>
      </c>
      <c r="E106" s="6">
        <v>4</v>
      </c>
      <c r="F106" s="6">
        <v>5</v>
      </c>
      <c r="G106" s="6">
        <v>6</v>
      </c>
    </row>
    <row r="107" spans="1:7" ht="60" customHeight="1" x14ac:dyDescent="0.15">
      <c r="A107" s="6" t="s">
        <v>637</v>
      </c>
      <c r="B107" s="20" t="s">
        <v>851</v>
      </c>
      <c r="C107" s="20"/>
      <c r="D107" s="6" t="s">
        <v>432</v>
      </c>
      <c r="E107" s="10">
        <v>5</v>
      </c>
      <c r="F107" s="10">
        <v>4083.4659999999999</v>
      </c>
      <c r="G107" s="10">
        <v>20417.330000000002</v>
      </c>
    </row>
    <row r="108" spans="1:7" ht="99.95" customHeight="1" x14ac:dyDescent="0.15">
      <c r="A108" s="6" t="s">
        <v>558</v>
      </c>
      <c r="B108" s="20" t="s">
        <v>852</v>
      </c>
      <c r="C108" s="20"/>
      <c r="D108" s="6" t="s">
        <v>432</v>
      </c>
      <c r="E108" s="10">
        <v>56</v>
      </c>
      <c r="F108" s="10">
        <v>1628.6875</v>
      </c>
      <c r="G108" s="10">
        <v>91206.5</v>
      </c>
    </row>
    <row r="109" spans="1:7" ht="80.099999999999994" customHeight="1" x14ac:dyDescent="0.15">
      <c r="A109" s="6" t="s">
        <v>639</v>
      </c>
      <c r="B109" s="20" t="s">
        <v>853</v>
      </c>
      <c r="C109" s="20"/>
      <c r="D109" s="6" t="s">
        <v>432</v>
      </c>
      <c r="E109" s="10">
        <v>200</v>
      </c>
      <c r="F109" s="10">
        <v>7347.3119999999999</v>
      </c>
      <c r="G109" s="10">
        <v>1469462.4</v>
      </c>
    </row>
    <row r="110" spans="1:7" ht="99.95" customHeight="1" x14ac:dyDescent="0.15">
      <c r="A110" s="6" t="s">
        <v>560</v>
      </c>
      <c r="B110" s="20" t="s">
        <v>854</v>
      </c>
      <c r="C110" s="20"/>
      <c r="D110" s="6" t="s">
        <v>432</v>
      </c>
      <c r="E110" s="10">
        <v>50</v>
      </c>
      <c r="F110" s="10">
        <v>8588.2857000000004</v>
      </c>
      <c r="G110" s="10">
        <v>429414.29</v>
      </c>
    </row>
    <row r="111" spans="1:7" ht="80.099999999999994" customHeight="1" x14ac:dyDescent="0.15">
      <c r="A111" s="6" t="s">
        <v>477</v>
      </c>
      <c r="B111" s="20" t="s">
        <v>855</v>
      </c>
      <c r="C111" s="20"/>
      <c r="D111" s="6" t="s">
        <v>432</v>
      </c>
      <c r="E111" s="10">
        <v>1000</v>
      </c>
      <c r="F111" s="10">
        <v>4779.3739100000003</v>
      </c>
      <c r="G111" s="10">
        <v>4779373.91</v>
      </c>
    </row>
    <row r="112" spans="1:7" ht="80.099999999999994" customHeight="1" x14ac:dyDescent="0.15">
      <c r="A112" s="6" t="s">
        <v>479</v>
      </c>
      <c r="B112" s="20" t="s">
        <v>856</v>
      </c>
      <c r="C112" s="20"/>
      <c r="D112" s="6" t="s">
        <v>432</v>
      </c>
      <c r="E112" s="10">
        <v>1000</v>
      </c>
      <c r="F112" s="10">
        <v>18167.219270000001</v>
      </c>
      <c r="G112" s="10">
        <v>18167219.27</v>
      </c>
    </row>
    <row r="113" spans="1:7" ht="60" customHeight="1" x14ac:dyDescent="0.15">
      <c r="A113" s="6" t="s">
        <v>857</v>
      </c>
      <c r="B113" s="20" t="s">
        <v>858</v>
      </c>
      <c r="C113" s="20"/>
      <c r="D113" s="6" t="s">
        <v>432</v>
      </c>
      <c r="E113" s="10">
        <v>100</v>
      </c>
      <c r="F113" s="10">
        <v>30180.101900000001</v>
      </c>
      <c r="G113" s="10">
        <v>3018010.19</v>
      </c>
    </row>
    <row r="114" spans="1:7" ht="60" customHeight="1" x14ac:dyDescent="0.15">
      <c r="A114" s="6" t="s">
        <v>514</v>
      </c>
      <c r="B114" s="20" t="s">
        <v>859</v>
      </c>
      <c r="C114" s="20"/>
      <c r="D114" s="6" t="s">
        <v>432</v>
      </c>
      <c r="E114" s="10">
        <v>1</v>
      </c>
      <c r="F114" s="10">
        <v>3330336.29</v>
      </c>
      <c r="G114" s="10">
        <v>3330336.29</v>
      </c>
    </row>
    <row r="115" spans="1:7" ht="90" customHeight="1" x14ac:dyDescent="0.15">
      <c r="A115" s="6" t="s">
        <v>625</v>
      </c>
      <c r="B115" s="20" t="s">
        <v>860</v>
      </c>
      <c r="C115" s="20"/>
      <c r="D115" s="6" t="s">
        <v>432</v>
      </c>
      <c r="E115" s="10">
        <v>5</v>
      </c>
      <c r="F115" s="10">
        <v>53500</v>
      </c>
      <c r="G115" s="10">
        <v>267500</v>
      </c>
    </row>
    <row r="116" spans="1:7" ht="90" customHeight="1" x14ac:dyDescent="0.15">
      <c r="A116" s="6" t="s">
        <v>625</v>
      </c>
      <c r="B116" s="20" t="s">
        <v>861</v>
      </c>
      <c r="C116" s="20"/>
      <c r="D116" s="6" t="s">
        <v>432</v>
      </c>
      <c r="E116" s="10">
        <v>1</v>
      </c>
      <c r="F116" s="10">
        <v>32500</v>
      </c>
      <c r="G116" s="10">
        <v>32500</v>
      </c>
    </row>
    <row r="117" spans="1:7" ht="24.95" customHeight="1" x14ac:dyDescent="0.15">
      <c r="A117" s="28" t="s">
        <v>554</v>
      </c>
      <c r="B117" s="28"/>
      <c r="C117" s="28"/>
      <c r="D117" s="28"/>
      <c r="E117" s="28"/>
      <c r="F117" s="28"/>
      <c r="G117" s="12">
        <f>SUM(G107:G116)</f>
        <v>31605440.18</v>
      </c>
    </row>
    <row r="118" spans="1:7" ht="24.95" customHeight="1" x14ac:dyDescent="0.15"/>
    <row r="119" spans="1:7" ht="20.100000000000001" customHeight="1" x14ac:dyDescent="0.15">
      <c r="A119" s="26" t="s">
        <v>456</v>
      </c>
      <c r="B119" s="26"/>
      <c r="C119" s="27" t="s">
        <v>274</v>
      </c>
      <c r="D119" s="27"/>
      <c r="E119" s="27"/>
      <c r="F119" s="27"/>
      <c r="G119" s="27"/>
    </row>
    <row r="120" spans="1:7" ht="20.100000000000001" customHeight="1" x14ac:dyDescent="0.15">
      <c r="A120" s="26" t="s">
        <v>457</v>
      </c>
      <c r="B120" s="26"/>
      <c r="C120" s="27" t="s">
        <v>555</v>
      </c>
      <c r="D120" s="27"/>
      <c r="E120" s="27"/>
      <c r="F120" s="27"/>
      <c r="G120" s="27"/>
    </row>
    <row r="121" spans="1:7" ht="15" customHeight="1" x14ac:dyDescent="0.15"/>
    <row r="122" spans="1:7" ht="24.95" customHeight="1" x14ac:dyDescent="0.15">
      <c r="A122" s="17" t="s">
        <v>862</v>
      </c>
      <c r="B122" s="17"/>
      <c r="C122" s="17"/>
      <c r="D122" s="17"/>
      <c r="E122" s="17"/>
      <c r="F122" s="17"/>
      <c r="G122" s="17"/>
    </row>
    <row r="123" spans="1:7" ht="15" customHeight="1" x14ac:dyDescent="0.15"/>
    <row r="124" spans="1:7" ht="50.1" customHeight="1" x14ac:dyDescent="0.15">
      <c r="A124" s="6" t="s">
        <v>367</v>
      </c>
      <c r="B124" s="19" t="s">
        <v>704</v>
      </c>
      <c r="C124" s="19"/>
      <c r="D124" s="6" t="s">
        <v>801</v>
      </c>
      <c r="E124" s="6" t="s">
        <v>802</v>
      </c>
      <c r="F124" s="6" t="s">
        <v>803</v>
      </c>
      <c r="G124" s="6" t="s">
        <v>804</v>
      </c>
    </row>
    <row r="125" spans="1:7" ht="15" customHeight="1" x14ac:dyDescent="0.15">
      <c r="A125" s="6">
        <v>1</v>
      </c>
      <c r="B125" s="19">
        <v>2</v>
      </c>
      <c r="C125" s="19"/>
      <c r="D125" s="6">
        <v>3</v>
      </c>
      <c r="E125" s="6">
        <v>4</v>
      </c>
      <c r="F125" s="6">
        <v>5</v>
      </c>
      <c r="G125" s="6">
        <v>6</v>
      </c>
    </row>
    <row r="126" spans="1:7" ht="60" customHeight="1" x14ac:dyDescent="0.15">
      <c r="A126" s="6" t="s">
        <v>68</v>
      </c>
      <c r="B126" s="20" t="s">
        <v>863</v>
      </c>
      <c r="C126" s="20"/>
      <c r="D126" s="6" t="s">
        <v>432</v>
      </c>
      <c r="E126" s="10">
        <v>1</v>
      </c>
      <c r="F126" s="10">
        <v>1599.98</v>
      </c>
      <c r="G126" s="10">
        <v>1599.98</v>
      </c>
    </row>
    <row r="127" spans="1:7" ht="24.95" customHeight="1" x14ac:dyDescent="0.15">
      <c r="A127" s="28" t="s">
        <v>554</v>
      </c>
      <c r="B127" s="28"/>
      <c r="C127" s="28"/>
      <c r="D127" s="28"/>
      <c r="E127" s="28"/>
      <c r="F127" s="28"/>
      <c r="G127" s="12">
        <f>SUM(G126:G126)</f>
        <v>1599.98</v>
      </c>
    </row>
    <row r="128" spans="1:7" ht="24.95" customHeight="1" x14ac:dyDescent="0.15"/>
    <row r="129" spans="1:7" ht="20.100000000000001" customHeight="1" x14ac:dyDescent="0.15">
      <c r="A129" s="26" t="s">
        <v>456</v>
      </c>
      <c r="B129" s="26"/>
      <c r="C129" s="27" t="s">
        <v>274</v>
      </c>
      <c r="D129" s="27"/>
      <c r="E129" s="27"/>
      <c r="F129" s="27"/>
      <c r="G129" s="27"/>
    </row>
    <row r="130" spans="1:7" ht="20.100000000000001" customHeight="1" x14ac:dyDescent="0.15">
      <c r="A130" s="26" t="s">
        <v>457</v>
      </c>
      <c r="B130" s="26"/>
      <c r="C130" s="27" t="s">
        <v>555</v>
      </c>
      <c r="D130" s="27"/>
      <c r="E130" s="27"/>
      <c r="F130" s="27"/>
      <c r="G130" s="27"/>
    </row>
    <row r="131" spans="1:7" ht="15" customHeight="1" x14ac:dyDescent="0.15"/>
    <row r="132" spans="1:7" ht="24.95" customHeight="1" x14ac:dyDescent="0.15">
      <c r="A132" s="17" t="s">
        <v>864</v>
      </c>
      <c r="B132" s="17"/>
      <c r="C132" s="17"/>
      <c r="D132" s="17"/>
      <c r="E132" s="17"/>
      <c r="F132" s="17"/>
      <c r="G132" s="17"/>
    </row>
    <row r="133" spans="1:7" ht="15" customHeight="1" x14ac:dyDescent="0.15"/>
    <row r="134" spans="1:7" ht="50.1" customHeight="1" x14ac:dyDescent="0.15">
      <c r="A134" s="6" t="s">
        <v>367</v>
      </c>
      <c r="B134" s="19" t="s">
        <v>704</v>
      </c>
      <c r="C134" s="19"/>
      <c r="D134" s="6" t="s">
        <v>801</v>
      </c>
      <c r="E134" s="6" t="s">
        <v>802</v>
      </c>
      <c r="F134" s="6" t="s">
        <v>803</v>
      </c>
      <c r="G134" s="6" t="s">
        <v>804</v>
      </c>
    </row>
    <row r="135" spans="1:7" ht="15" customHeight="1" x14ac:dyDescent="0.15">
      <c r="A135" s="6">
        <v>1</v>
      </c>
      <c r="B135" s="19">
        <v>2</v>
      </c>
      <c r="C135" s="19"/>
      <c r="D135" s="6">
        <v>3</v>
      </c>
      <c r="E135" s="6">
        <v>4</v>
      </c>
      <c r="F135" s="6">
        <v>5</v>
      </c>
      <c r="G135" s="6">
        <v>6</v>
      </c>
    </row>
    <row r="136" spans="1:7" ht="60" customHeight="1" x14ac:dyDescent="0.15">
      <c r="A136" s="6" t="s">
        <v>641</v>
      </c>
      <c r="B136" s="20" t="s">
        <v>865</v>
      </c>
      <c r="C136" s="20"/>
      <c r="D136" s="6" t="s">
        <v>432</v>
      </c>
      <c r="E136" s="10">
        <v>10000</v>
      </c>
      <c r="F136" s="10">
        <v>350</v>
      </c>
      <c r="G136" s="10">
        <v>3500000</v>
      </c>
    </row>
    <row r="137" spans="1:7" ht="24.95" customHeight="1" x14ac:dyDescent="0.15">
      <c r="A137" s="28" t="s">
        <v>554</v>
      </c>
      <c r="B137" s="28"/>
      <c r="C137" s="28"/>
      <c r="D137" s="28"/>
      <c r="E137" s="28"/>
      <c r="F137" s="28"/>
      <c r="G137" s="12">
        <f>SUM(G136:G136)</f>
        <v>3500000</v>
      </c>
    </row>
    <row r="138" spans="1:7" ht="24.95" customHeight="1" x14ac:dyDescent="0.15"/>
    <row r="139" spans="1:7" ht="20.100000000000001" customHeight="1" x14ac:dyDescent="0.15">
      <c r="A139" s="26" t="s">
        <v>456</v>
      </c>
      <c r="B139" s="26"/>
      <c r="C139" s="27" t="s">
        <v>274</v>
      </c>
      <c r="D139" s="27"/>
      <c r="E139" s="27"/>
      <c r="F139" s="27"/>
      <c r="G139" s="27"/>
    </row>
    <row r="140" spans="1:7" ht="20.100000000000001" customHeight="1" x14ac:dyDescent="0.15">
      <c r="A140" s="26" t="s">
        <v>457</v>
      </c>
      <c r="B140" s="26"/>
      <c r="C140" s="27" t="s">
        <v>555</v>
      </c>
      <c r="D140" s="27"/>
      <c r="E140" s="27"/>
      <c r="F140" s="27"/>
      <c r="G140" s="27"/>
    </row>
    <row r="141" spans="1:7" ht="15" customHeight="1" x14ac:dyDescent="0.15"/>
    <row r="142" spans="1:7" ht="24.95" customHeight="1" x14ac:dyDescent="0.15">
      <c r="A142" s="17" t="s">
        <v>866</v>
      </c>
      <c r="B142" s="17"/>
      <c r="C142" s="17"/>
      <c r="D142" s="17"/>
      <c r="E142" s="17"/>
      <c r="F142" s="17"/>
      <c r="G142" s="17"/>
    </row>
    <row r="143" spans="1:7" ht="15" customHeight="1" x14ac:dyDescent="0.15"/>
    <row r="144" spans="1:7" ht="50.1" customHeight="1" x14ac:dyDescent="0.15">
      <c r="A144" s="6" t="s">
        <v>367</v>
      </c>
      <c r="B144" s="19" t="s">
        <v>704</v>
      </c>
      <c r="C144" s="19"/>
      <c r="D144" s="6" t="s">
        <v>801</v>
      </c>
      <c r="E144" s="6" t="s">
        <v>802</v>
      </c>
      <c r="F144" s="6" t="s">
        <v>803</v>
      </c>
      <c r="G144" s="6" t="s">
        <v>804</v>
      </c>
    </row>
    <row r="145" spans="1:7" ht="15" customHeight="1" x14ac:dyDescent="0.15">
      <c r="A145" s="6">
        <v>1</v>
      </c>
      <c r="B145" s="19">
        <v>2</v>
      </c>
      <c r="C145" s="19"/>
      <c r="D145" s="6">
        <v>3</v>
      </c>
      <c r="E145" s="6">
        <v>4</v>
      </c>
      <c r="F145" s="6">
        <v>5</v>
      </c>
      <c r="G145" s="6">
        <v>6</v>
      </c>
    </row>
    <row r="146" spans="1:7" ht="60" customHeight="1" x14ac:dyDescent="0.15">
      <c r="A146" s="6" t="s">
        <v>562</v>
      </c>
      <c r="B146" s="20" t="s">
        <v>867</v>
      </c>
      <c r="C146" s="20"/>
      <c r="D146" s="6" t="s">
        <v>432</v>
      </c>
      <c r="E146" s="10">
        <v>1000</v>
      </c>
      <c r="F146" s="10">
        <v>27</v>
      </c>
      <c r="G146" s="10">
        <v>27000</v>
      </c>
    </row>
    <row r="147" spans="1:7" ht="60" customHeight="1" x14ac:dyDescent="0.15">
      <c r="A147" s="6" t="s">
        <v>562</v>
      </c>
      <c r="B147" s="20" t="s">
        <v>867</v>
      </c>
      <c r="C147" s="20"/>
      <c r="D147" s="6" t="s">
        <v>432</v>
      </c>
      <c r="E147" s="10">
        <v>5</v>
      </c>
      <c r="F147" s="10">
        <v>337.5</v>
      </c>
      <c r="G147" s="10">
        <v>1687.5</v>
      </c>
    </row>
    <row r="148" spans="1:7" ht="39.950000000000003" customHeight="1" x14ac:dyDescent="0.15">
      <c r="A148" s="6" t="s">
        <v>576</v>
      </c>
      <c r="B148" s="20" t="s">
        <v>868</v>
      </c>
      <c r="C148" s="20"/>
      <c r="D148" s="6" t="s">
        <v>432</v>
      </c>
      <c r="E148" s="10">
        <v>10000</v>
      </c>
      <c r="F148" s="10">
        <v>327.40627699999999</v>
      </c>
      <c r="G148" s="10">
        <v>3274062.77</v>
      </c>
    </row>
    <row r="149" spans="1:7" ht="39.950000000000003" customHeight="1" x14ac:dyDescent="0.15">
      <c r="A149" s="6" t="s">
        <v>503</v>
      </c>
      <c r="B149" s="20" t="s">
        <v>869</v>
      </c>
      <c r="C149" s="20"/>
      <c r="D149" s="6" t="s">
        <v>432</v>
      </c>
      <c r="E149" s="10">
        <v>300</v>
      </c>
      <c r="F149" s="10">
        <v>77.11</v>
      </c>
      <c r="G149" s="10">
        <v>23133</v>
      </c>
    </row>
    <row r="150" spans="1:7" ht="39.950000000000003" customHeight="1" x14ac:dyDescent="0.15">
      <c r="A150" s="6" t="s">
        <v>503</v>
      </c>
      <c r="B150" s="20" t="s">
        <v>870</v>
      </c>
      <c r="C150" s="20"/>
      <c r="D150" s="6" t="s">
        <v>432</v>
      </c>
      <c r="E150" s="10">
        <v>70</v>
      </c>
      <c r="F150" s="10">
        <v>651.51</v>
      </c>
      <c r="G150" s="10">
        <v>45605.7</v>
      </c>
    </row>
    <row r="151" spans="1:7" ht="60" customHeight="1" x14ac:dyDescent="0.15">
      <c r="A151" s="6" t="s">
        <v>503</v>
      </c>
      <c r="B151" s="20" t="s">
        <v>871</v>
      </c>
      <c r="C151" s="20"/>
      <c r="D151" s="6" t="s">
        <v>432</v>
      </c>
      <c r="E151" s="10">
        <v>60</v>
      </c>
      <c r="F151" s="10">
        <v>1619.58</v>
      </c>
      <c r="G151" s="10">
        <v>97174.8</v>
      </c>
    </row>
    <row r="152" spans="1:7" ht="60" customHeight="1" x14ac:dyDescent="0.15">
      <c r="A152" s="6" t="s">
        <v>503</v>
      </c>
      <c r="B152" s="20" t="s">
        <v>872</v>
      </c>
      <c r="C152" s="20"/>
      <c r="D152" s="6" t="s">
        <v>432</v>
      </c>
      <c r="E152" s="10">
        <v>100</v>
      </c>
      <c r="F152" s="10">
        <v>207.34</v>
      </c>
      <c r="G152" s="10">
        <v>20734</v>
      </c>
    </row>
    <row r="153" spans="1:7" ht="60" customHeight="1" x14ac:dyDescent="0.15">
      <c r="A153" s="6" t="s">
        <v>503</v>
      </c>
      <c r="B153" s="20" t="s">
        <v>873</v>
      </c>
      <c r="C153" s="20"/>
      <c r="D153" s="6" t="s">
        <v>432</v>
      </c>
      <c r="E153" s="10">
        <v>8</v>
      </c>
      <c r="F153" s="10">
        <v>532.77</v>
      </c>
      <c r="G153" s="10">
        <v>4262.16</v>
      </c>
    </row>
    <row r="154" spans="1:7" ht="39.950000000000003" customHeight="1" x14ac:dyDescent="0.15">
      <c r="A154" s="6" t="s">
        <v>503</v>
      </c>
      <c r="B154" s="20" t="s">
        <v>874</v>
      </c>
      <c r="C154" s="20"/>
      <c r="D154" s="6" t="s">
        <v>432</v>
      </c>
      <c r="E154" s="10">
        <v>550</v>
      </c>
      <c r="F154" s="10">
        <v>53.4</v>
      </c>
      <c r="G154" s="10">
        <v>29370</v>
      </c>
    </row>
    <row r="155" spans="1:7" ht="39.950000000000003" customHeight="1" x14ac:dyDescent="0.15">
      <c r="A155" s="6" t="s">
        <v>503</v>
      </c>
      <c r="B155" s="20" t="s">
        <v>875</v>
      </c>
      <c r="C155" s="20"/>
      <c r="D155" s="6" t="s">
        <v>432</v>
      </c>
      <c r="E155" s="10">
        <v>60</v>
      </c>
      <c r="F155" s="10">
        <v>42.87</v>
      </c>
      <c r="G155" s="10">
        <v>2572.1999999999998</v>
      </c>
    </row>
    <row r="156" spans="1:7" ht="60" customHeight="1" x14ac:dyDescent="0.15">
      <c r="A156" s="6" t="s">
        <v>503</v>
      </c>
      <c r="B156" s="20" t="s">
        <v>876</v>
      </c>
      <c r="C156" s="20"/>
      <c r="D156" s="6" t="s">
        <v>432</v>
      </c>
      <c r="E156" s="10">
        <v>140</v>
      </c>
      <c r="F156" s="10">
        <v>46.74</v>
      </c>
      <c r="G156" s="10">
        <v>6543.6</v>
      </c>
    </row>
    <row r="157" spans="1:7" ht="39.950000000000003" customHeight="1" x14ac:dyDescent="0.15">
      <c r="A157" s="6" t="s">
        <v>503</v>
      </c>
      <c r="B157" s="20" t="s">
        <v>877</v>
      </c>
      <c r="C157" s="20"/>
      <c r="D157" s="6" t="s">
        <v>432</v>
      </c>
      <c r="E157" s="10">
        <v>10000</v>
      </c>
      <c r="F157" s="10">
        <v>83.351405999999997</v>
      </c>
      <c r="G157" s="10">
        <v>833514.06</v>
      </c>
    </row>
    <row r="158" spans="1:7" ht="60" customHeight="1" x14ac:dyDescent="0.15">
      <c r="A158" s="6" t="s">
        <v>503</v>
      </c>
      <c r="B158" s="20" t="s">
        <v>878</v>
      </c>
      <c r="C158" s="20"/>
      <c r="D158" s="6" t="s">
        <v>432</v>
      </c>
      <c r="E158" s="10">
        <v>12</v>
      </c>
      <c r="F158" s="10">
        <v>64.72</v>
      </c>
      <c r="G158" s="10">
        <v>776.64</v>
      </c>
    </row>
    <row r="159" spans="1:7" ht="60" customHeight="1" x14ac:dyDescent="0.15">
      <c r="A159" s="6" t="s">
        <v>503</v>
      </c>
      <c r="B159" s="20" t="s">
        <v>879</v>
      </c>
      <c r="C159" s="20"/>
      <c r="D159" s="6" t="s">
        <v>432</v>
      </c>
      <c r="E159" s="10">
        <v>2</v>
      </c>
      <c r="F159" s="10">
        <v>1054.5</v>
      </c>
      <c r="G159" s="10">
        <v>2109</v>
      </c>
    </row>
    <row r="160" spans="1:7" ht="39.950000000000003" customHeight="1" x14ac:dyDescent="0.15">
      <c r="A160" s="6" t="s">
        <v>503</v>
      </c>
      <c r="B160" s="20" t="s">
        <v>880</v>
      </c>
      <c r="C160" s="20"/>
      <c r="D160" s="6" t="s">
        <v>432</v>
      </c>
      <c r="E160" s="10">
        <v>12</v>
      </c>
      <c r="F160" s="10">
        <v>31.39</v>
      </c>
      <c r="G160" s="10">
        <v>376.68</v>
      </c>
    </row>
    <row r="161" spans="1:7" ht="60" customHeight="1" x14ac:dyDescent="0.15">
      <c r="A161" s="6" t="s">
        <v>503</v>
      </c>
      <c r="B161" s="20" t="s">
        <v>881</v>
      </c>
      <c r="C161" s="20"/>
      <c r="D161" s="6" t="s">
        <v>432</v>
      </c>
      <c r="E161" s="10">
        <v>100</v>
      </c>
      <c r="F161" s="10">
        <v>139.47</v>
      </c>
      <c r="G161" s="10">
        <v>13947</v>
      </c>
    </row>
    <row r="162" spans="1:7" ht="60" customHeight="1" x14ac:dyDescent="0.15">
      <c r="A162" s="6" t="s">
        <v>503</v>
      </c>
      <c r="B162" s="20" t="s">
        <v>882</v>
      </c>
      <c r="C162" s="20"/>
      <c r="D162" s="6" t="s">
        <v>432</v>
      </c>
      <c r="E162" s="10">
        <v>1200</v>
      </c>
      <c r="F162" s="10">
        <v>2.19</v>
      </c>
      <c r="G162" s="10">
        <v>2628</v>
      </c>
    </row>
    <row r="163" spans="1:7" ht="60" customHeight="1" x14ac:dyDescent="0.15">
      <c r="A163" s="6" t="s">
        <v>503</v>
      </c>
      <c r="B163" s="20" t="s">
        <v>883</v>
      </c>
      <c r="C163" s="20"/>
      <c r="D163" s="6" t="s">
        <v>432</v>
      </c>
      <c r="E163" s="10">
        <v>10</v>
      </c>
      <c r="F163" s="10">
        <v>7027.5</v>
      </c>
      <c r="G163" s="10">
        <v>70275</v>
      </c>
    </row>
    <row r="164" spans="1:7" ht="39.950000000000003" customHeight="1" x14ac:dyDescent="0.15">
      <c r="A164" s="6" t="s">
        <v>503</v>
      </c>
      <c r="B164" s="20" t="s">
        <v>884</v>
      </c>
      <c r="C164" s="20"/>
      <c r="D164" s="6" t="s">
        <v>432</v>
      </c>
      <c r="E164" s="10">
        <v>50</v>
      </c>
      <c r="F164" s="10">
        <v>283.37</v>
      </c>
      <c r="G164" s="10">
        <v>14168.5</v>
      </c>
    </row>
    <row r="165" spans="1:7" ht="60" customHeight="1" x14ac:dyDescent="0.15">
      <c r="A165" s="6" t="s">
        <v>503</v>
      </c>
      <c r="B165" s="20" t="s">
        <v>885</v>
      </c>
      <c r="C165" s="20"/>
      <c r="D165" s="6" t="s">
        <v>432</v>
      </c>
      <c r="E165" s="10">
        <v>4</v>
      </c>
      <c r="F165" s="10">
        <v>186.04</v>
      </c>
      <c r="G165" s="10">
        <v>744.16</v>
      </c>
    </row>
    <row r="166" spans="1:7" ht="90" customHeight="1" x14ac:dyDescent="0.15">
      <c r="A166" s="6" t="s">
        <v>627</v>
      </c>
      <c r="B166" s="20" t="s">
        <v>886</v>
      </c>
      <c r="C166" s="20"/>
      <c r="D166" s="6" t="s">
        <v>432</v>
      </c>
      <c r="E166" s="10">
        <v>100</v>
      </c>
      <c r="F166" s="10">
        <v>95</v>
      </c>
      <c r="G166" s="10">
        <v>9500</v>
      </c>
    </row>
    <row r="167" spans="1:7" ht="110.1" customHeight="1" x14ac:dyDescent="0.15">
      <c r="A167" s="6" t="s">
        <v>627</v>
      </c>
      <c r="B167" s="20" t="s">
        <v>887</v>
      </c>
      <c r="C167" s="20"/>
      <c r="D167" s="6" t="s">
        <v>432</v>
      </c>
      <c r="E167" s="10">
        <v>5</v>
      </c>
      <c r="F167" s="10">
        <v>3300</v>
      </c>
      <c r="G167" s="10">
        <v>16500</v>
      </c>
    </row>
    <row r="168" spans="1:7" ht="24.95" customHeight="1" x14ac:dyDescent="0.15">
      <c r="A168" s="28" t="s">
        <v>554</v>
      </c>
      <c r="B168" s="28"/>
      <c r="C168" s="28"/>
      <c r="D168" s="28"/>
      <c r="E168" s="28"/>
      <c r="F168" s="28"/>
      <c r="G168" s="12">
        <f>SUM(G146:G167)</f>
        <v>4496684.7700000005</v>
      </c>
    </row>
    <row r="169" spans="1:7" ht="24.95" customHeight="1" x14ac:dyDescent="0.15"/>
    <row r="170" spans="1:7" ht="20.100000000000001" customHeight="1" x14ac:dyDescent="0.15">
      <c r="A170" s="26" t="s">
        <v>456</v>
      </c>
      <c r="B170" s="26"/>
      <c r="C170" s="27" t="s">
        <v>274</v>
      </c>
      <c r="D170" s="27"/>
      <c r="E170" s="27"/>
      <c r="F170" s="27"/>
      <c r="G170" s="27"/>
    </row>
    <row r="171" spans="1:7" ht="20.100000000000001" customHeight="1" x14ac:dyDescent="0.15">
      <c r="A171" s="26" t="s">
        <v>457</v>
      </c>
      <c r="B171" s="26"/>
      <c r="C171" s="27" t="s">
        <v>633</v>
      </c>
      <c r="D171" s="27"/>
      <c r="E171" s="27"/>
      <c r="F171" s="27"/>
      <c r="G171" s="27"/>
    </row>
    <row r="172" spans="1:7" ht="15" customHeight="1" x14ac:dyDescent="0.15"/>
    <row r="173" spans="1:7" ht="24.95" customHeight="1" x14ac:dyDescent="0.15">
      <c r="A173" s="17" t="s">
        <v>800</v>
      </c>
      <c r="B173" s="17"/>
      <c r="C173" s="17"/>
      <c r="D173" s="17"/>
      <c r="E173" s="17"/>
      <c r="F173" s="17"/>
      <c r="G173" s="17"/>
    </row>
    <row r="174" spans="1:7" ht="15" customHeight="1" x14ac:dyDescent="0.15"/>
    <row r="175" spans="1:7" ht="50.1" customHeight="1" x14ac:dyDescent="0.15">
      <c r="A175" s="6" t="s">
        <v>367</v>
      </c>
      <c r="B175" s="19" t="s">
        <v>704</v>
      </c>
      <c r="C175" s="19"/>
      <c r="D175" s="6" t="s">
        <v>801</v>
      </c>
      <c r="E175" s="6" t="s">
        <v>802</v>
      </c>
      <c r="F175" s="6" t="s">
        <v>803</v>
      </c>
      <c r="G175" s="6" t="s">
        <v>804</v>
      </c>
    </row>
    <row r="176" spans="1:7" ht="15" customHeight="1" x14ac:dyDescent="0.15">
      <c r="A176" s="6">
        <v>1</v>
      </c>
      <c r="B176" s="19">
        <v>2</v>
      </c>
      <c r="C176" s="19"/>
      <c r="D176" s="6">
        <v>3</v>
      </c>
      <c r="E176" s="6">
        <v>4</v>
      </c>
      <c r="F176" s="6">
        <v>5</v>
      </c>
      <c r="G176" s="6">
        <v>6</v>
      </c>
    </row>
    <row r="177" spans="1:7" ht="39.950000000000003" customHeight="1" x14ac:dyDescent="0.15">
      <c r="A177" s="6" t="s">
        <v>586</v>
      </c>
      <c r="B177" s="20" t="s">
        <v>888</v>
      </c>
      <c r="C177" s="20"/>
      <c r="D177" s="6" t="s">
        <v>432</v>
      </c>
      <c r="E177" s="10">
        <v>12</v>
      </c>
      <c r="F177" s="10">
        <v>22730.333330000001</v>
      </c>
      <c r="G177" s="10">
        <v>272764</v>
      </c>
    </row>
    <row r="178" spans="1:7" ht="60" customHeight="1" x14ac:dyDescent="0.15">
      <c r="A178" s="6" t="s">
        <v>687</v>
      </c>
      <c r="B178" s="20" t="s">
        <v>889</v>
      </c>
      <c r="C178" s="20"/>
      <c r="D178" s="6" t="s">
        <v>432</v>
      </c>
      <c r="E178" s="10">
        <v>12</v>
      </c>
      <c r="F178" s="10">
        <v>7269.6666670000004</v>
      </c>
      <c r="G178" s="10">
        <v>87236</v>
      </c>
    </row>
    <row r="179" spans="1:7" ht="60" customHeight="1" x14ac:dyDescent="0.15">
      <c r="A179" s="6" t="s">
        <v>691</v>
      </c>
      <c r="B179" s="20" t="s">
        <v>890</v>
      </c>
      <c r="C179" s="20"/>
      <c r="D179" s="6" t="s">
        <v>891</v>
      </c>
      <c r="E179" s="10">
        <v>1</v>
      </c>
      <c r="F179" s="10">
        <v>29206.84</v>
      </c>
      <c r="G179" s="10">
        <v>29206.84</v>
      </c>
    </row>
    <row r="180" spans="1:7" ht="24.95" customHeight="1" x14ac:dyDescent="0.15">
      <c r="A180" s="28" t="s">
        <v>554</v>
      </c>
      <c r="B180" s="28"/>
      <c r="C180" s="28"/>
      <c r="D180" s="28"/>
      <c r="E180" s="28"/>
      <c r="F180" s="28"/>
      <c r="G180" s="12">
        <f>SUM(G177:G179)</f>
        <v>389206.84</v>
      </c>
    </row>
    <row r="181" spans="1:7" ht="24.95" customHeight="1" x14ac:dyDescent="0.15"/>
    <row r="182" spans="1:7" ht="20.100000000000001" customHeight="1" x14ac:dyDescent="0.15">
      <c r="A182" s="26" t="s">
        <v>456</v>
      </c>
      <c r="B182" s="26"/>
      <c r="C182" s="27" t="s">
        <v>274</v>
      </c>
      <c r="D182" s="27"/>
      <c r="E182" s="27"/>
      <c r="F182" s="27"/>
      <c r="G182" s="27"/>
    </row>
    <row r="183" spans="1:7" ht="20.100000000000001" customHeight="1" x14ac:dyDescent="0.15">
      <c r="A183" s="26" t="s">
        <v>457</v>
      </c>
      <c r="B183" s="26"/>
      <c r="C183" s="27" t="s">
        <v>633</v>
      </c>
      <c r="D183" s="27"/>
      <c r="E183" s="27"/>
      <c r="F183" s="27"/>
      <c r="G183" s="27"/>
    </row>
    <row r="184" spans="1:7" ht="15" customHeight="1" x14ac:dyDescent="0.15"/>
    <row r="185" spans="1:7" ht="24.95" customHeight="1" x14ac:dyDescent="0.15">
      <c r="A185" s="17" t="s">
        <v>807</v>
      </c>
      <c r="B185" s="17"/>
      <c r="C185" s="17"/>
      <c r="D185" s="17"/>
      <c r="E185" s="17"/>
      <c r="F185" s="17"/>
      <c r="G185" s="17"/>
    </row>
    <row r="186" spans="1:7" ht="15" customHeight="1" x14ac:dyDescent="0.15"/>
    <row r="187" spans="1:7" ht="50.1" customHeight="1" x14ac:dyDescent="0.15">
      <c r="A187" s="6" t="s">
        <v>367</v>
      </c>
      <c r="B187" s="19" t="s">
        <v>704</v>
      </c>
      <c r="C187" s="19"/>
      <c r="D187" s="6" t="s">
        <v>801</v>
      </c>
      <c r="E187" s="6" t="s">
        <v>802</v>
      </c>
      <c r="F187" s="6" t="s">
        <v>803</v>
      </c>
      <c r="G187" s="6" t="s">
        <v>804</v>
      </c>
    </row>
    <row r="188" spans="1:7" ht="15" customHeight="1" x14ac:dyDescent="0.15">
      <c r="A188" s="6">
        <v>1</v>
      </c>
      <c r="B188" s="19">
        <v>2</v>
      </c>
      <c r="C188" s="19"/>
      <c r="D188" s="6">
        <v>3</v>
      </c>
      <c r="E188" s="6">
        <v>4</v>
      </c>
      <c r="F188" s="6">
        <v>5</v>
      </c>
      <c r="G188" s="6">
        <v>6</v>
      </c>
    </row>
    <row r="189" spans="1:7" ht="60" customHeight="1" x14ac:dyDescent="0.15">
      <c r="A189" s="6" t="s">
        <v>469</v>
      </c>
      <c r="B189" s="20" t="s">
        <v>892</v>
      </c>
      <c r="C189" s="20"/>
      <c r="D189" s="6" t="s">
        <v>432</v>
      </c>
      <c r="E189" s="10">
        <v>466.720030216</v>
      </c>
      <c r="F189" s="10">
        <v>4236.1000000000004</v>
      </c>
      <c r="G189" s="10">
        <v>1977072.72</v>
      </c>
    </row>
    <row r="190" spans="1:7" ht="39.950000000000003" customHeight="1" x14ac:dyDescent="0.15">
      <c r="A190" s="6" t="s">
        <v>647</v>
      </c>
      <c r="B190" s="20" t="s">
        <v>893</v>
      </c>
      <c r="C190" s="20"/>
      <c r="D190" s="6" t="s">
        <v>432</v>
      </c>
      <c r="E190" s="10">
        <v>13847.9166078</v>
      </c>
      <c r="F190" s="10">
        <v>42.497999999999998</v>
      </c>
      <c r="G190" s="10">
        <v>588508.76</v>
      </c>
    </row>
    <row r="191" spans="1:7" ht="99.95" customHeight="1" x14ac:dyDescent="0.15">
      <c r="A191" s="6" t="s">
        <v>600</v>
      </c>
      <c r="B191" s="20" t="s">
        <v>894</v>
      </c>
      <c r="C191" s="20"/>
      <c r="D191" s="6" t="s">
        <v>891</v>
      </c>
      <c r="E191" s="10">
        <v>1</v>
      </c>
      <c r="F191" s="10">
        <v>611367.29</v>
      </c>
      <c r="G191" s="10">
        <v>611367.29</v>
      </c>
    </row>
    <row r="192" spans="1:7" ht="60" customHeight="1" x14ac:dyDescent="0.15">
      <c r="A192" s="6" t="s">
        <v>604</v>
      </c>
      <c r="B192" s="20" t="s">
        <v>895</v>
      </c>
      <c r="C192" s="20"/>
      <c r="D192" s="6" t="s">
        <v>840</v>
      </c>
      <c r="E192" s="10">
        <v>1</v>
      </c>
      <c r="F192" s="10">
        <v>115976.89</v>
      </c>
      <c r="G192" s="10">
        <v>115976.89</v>
      </c>
    </row>
    <row r="193" spans="1:7" ht="39.950000000000003" customHeight="1" x14ac:dyDescent="0.15">
      <c r="A193" s="6" t="s">
        <v>667</v>
      </c>
      <c r="B193" s="20" t="s">
        <v>896</v>
      </c>
      <c r="C193" s="20"/>
      <c r="D193" s="6" t="s">
        <v>432</v>
      </c>
      <c r="E193" s="10">
        <v>21527</v>
      </c>
      <c r="F193" s="10">
        <v>40.575809999999997</v>
      </c>
      <c r="G193" s="10">
        <v>873475.46</v>
      </c>
    </row>
    <row r="194" spans="1:7" ht="39.950000000000003" customHeight="1" x14ac:dyDescent="0.15">
      <c r="A194" s="6" t="s">
        <v>667</v>
      </c>
      <c r="B194" s="20" t="s">
        <v>896</v>
      </c>
      <c r="C194" s="20"/>
      <c r="D194" s="6" t="s">
        <v>432</v>
      </c>
      <c r="E194" s="10">
        <v>24020</v>
      </c>
      <c r="F194" s="10">
        <v>36.364510000000003</v>
      </c>
      <c r="G194" s="10">
        <v>873475.53</v>
      </c>
    </row>
    <row r="195" spans="1:7" ht="60" customHeight="1" x14ac:dyDescent="0.15">
      <c r="A195" s="6" t="s">
        <v>897</v>
      </c>
      <c r="B195" s="20" t="s">
        <v>898</v>
      </c>
      <c r="C195" s="20"/>
      <c r="D195" s="6" t="s">
        <v>840</v>
      </c>
      <c r="E195" s="10">
        <v>1</v>
      </c>
      <c r="F195" s="10">
        <v>560635.67000000004</v>
      </c>
      <c r="G195" s="10">
        <v>560635.67000000004</v>
      </c>
    </row>
    <row r="196" spans="1:7" ht="60" customHeight="1" x14ac:dyDescent="0.15">
      <c r="A196" s="6" t="s">
        <v>695</v>
      </c>
      <c r="B196" s="20" t="s">
        <v>899</v>
      </c>
      <c r="C196" s="20"/>
      <c r="D196" s="6" t="s">
        <v>840</v>
      </c>
      <c r="E196" s="10">
        <v>1</v>
      </c>
      <c r="F196" s="10">
        <v>558377.07999999996</v>
      </c>
      <c r="G196" s="10">
        <v>558377.07999999996</v>
      </c>
    </row>
    <row r="197" spans="1:7" ht="60" customHeight="1" x14ac:dyDescent="0.15">
      <c r="A197" s="6" t="s">
        <v>512</v>
      </c>
      <c r="B197" s="20" t="s">
        <v>900</v>
      </c>
      <c r="C197" s="20"/>
      <c r="D197" s="6" t="s">
        <v>840</v>
      </c>
      <c r="E197" s="10">
        <v>1</v>
      </c>
      <c r="F197" s="10">
        <v>736836.37</v>
      </c>
      <c r="G197" s="10">
        <v>736836.37</v>
      </c>
    </row>
    <row r="198" spans="1:7" ht="24.95" customHeight="1" x14ac:dyDescent="0.15">
      <c r="A198" s="28" t="s">
        <v>554</v>
      </c>
      <c r="B198" s="28"/>
      <c r="C198" s="28"/>
      <c r="D198" s="28"/>
      <c r="E198" s="28"/>
      <c r="F198" s="28"/>
      <c r="G198" s="12">
        <f>SUM(G189:G197)</f>
        <v>6895725.7700000005</v>
      </c>
    </row>
    <row r="199" spans="1:7" ht="24.95" customHeight="1" x14ac:dyDescent="0.15"/>
    <row r="200" spans="1:7" ht="20.100000000000001" customHeight="1" x14ac:dyDescent="0.15">
      <c r="A200" s="26" t="s">
        <v>456</v>
      </c>
      <c r="B200" s="26"/>
      <c r="C200" s="27" t="s">
        <v>274</v>
      </c>
      <c r="D200" s="27"/>
      <c r="E200" s="27"/>
      <c r="F200" s="27"/>
      <c r="G200" s="27"/>
    </row>
    <row r="201" spans="1:7" ht="20.100000000000001" customHeight="1" x14ac:dyDescent="0.15">
      <c r="A201" s="26" t="s">
        <v>457</v>
      </c>
      <c r="B201" s="26"/>
      <c r="C201" s="27" t="s">
        <v>633</v>
      </c>
      <c r="D201" s="27"/>
      <c r="E201" s="27"/>
      <c r="F201" s="27"/>
      <c r="G201" s="27"/>
    </row>
    <row r="202" spans="1:7" ht="15" customHeight="1" x14ac:dyDescent="0.15"/>
    <row r="203" spans="1:7" ht="24.95" customHeight="1" x14ac:dyDescent="0.15">
      <c r="A203" s="17" t="s">
        <v>822</v>
      </c>
      <c r="B203" s="17"/>
      <c r="C203" s="17"/>
      <c r="D203" s="17"/>
      <c r="E203" s="17"/>
      <c r="F203" s="17"/>
      <c r="G203" s="17"/>
    </row>
    <row r="204" spans="1:7" ht="15" customHeight="1" x14ac:dyDescent="0.15"/>
    <row r="205" spans="1:7" ht="50.1" customHeight="1" x14ac:dyDescent="0.15">
      <c r="A205" s="6" t="s">
        <v>367</v>
      </c>
      <c r="B205" s="19" t="s">
        <v>704</v>
      </c>
      <c r="C205" s="19"/>
      <c r="D205" s="6" t="s">
        <v>801</v>
      </c>
      <c r="E205" s="6" t="s">
        <v>802</v>
      </c>
      <c r="F205" s="6" t="s">
        <v>803</v>
      </c>
      <c r="G205" s="6" t="s">
        <v>804</v>
      </c>
    </row>
    <row r="206" spans="1:7" ht="15" customHeight="1" x14ac:dyDescent="0.15">
      <c r="A206" s="6">
        <v>1</v>
      </c>
      <c r="B206" s="19">
        <v>2</v>
      </c>
      <c r="C206" s="19"/>
      <c r="D206" s="6">
        <v>3</v>
      </c>
      <c r="E206" s="6">
        <v>4</v>
      </c>
      <c r="F206" s="6">
        <v>5</v>
      </c>
      <c r="G206" s="6">
        <v>6</v>
      </c>
    </row>
    <row r="207" spans="1:7" ht="80.099999999999994" customHeight="1" x14ac:dyDescent="0.15">
      <c r="A207" s="6" t="s">
        <v>473</v>
      </c>
      <c r="B207" s="20" t="s">
        <v>901</v>
      </c>
      <c r="C207" s="20"/>
      <c r="D207" s="6" t="s">
        <v>840</v>
      </c>
      <c r="E207" s="10">
        <v>1</v>
      </c>
      <c r="F207" s="10">
        <v>1035469</v>
      </c>
      <c r="G207" s="10">
        <v>1035469</v>
      </c>
    </row>
    <row r="208" spans="1:7" ht="80.099999999999994" customHeight="1" x14ac:dyDescent="0.15">
      <c r="A208" s="6" t="s">
        <v>643</v>
      </c>
      <c r="B208" s="20" t="s">
        <v>824</v>
      </c>
      <c r="C208" s="20"/>
      <c r="D208" s="6" t="s">
        <v>432</v>
      </c>
      <c r="E208" s="10">
        <v>5</v>
      </c>
      <c r="F208" s="10">
        <v>25200</v>
      </c>
      <c r="G208" s="10">
        <v>126000</v>
      </c>
    </row>
    <row r="209" spans="1:7" ht="60" customHeight="1" x14ac:dyDescent="0.15">
      <c r="A209" s="6" t="s">
        <v>481</v>
      </c>
      <c r="B209" s="20" t="s">
        <v>825</v>
      </c>
      <c r="C209" s="20"/>
      <c r="D209" s="6" t="s">
        <v>432</v>
      </c>
      <c r="E209" s="10">
        <v>12</v>
      </c>
      <c r="F209" s="10">
        <v>5228.96</v>
      </c>
      <c r="G209" s="10">
        <v>62747.519999999997</v>
      </c>
    </row>
    <row r="210" spans="1:7" ht="60" customHeight="1" x14ac:dyDescent="0.15">
      <c r="A210" s="6" t="s">
        <v>564</v>
      </c>
      <c r="B210" s="20" t="s">
        <v>902</v>
      </c>
      <c r="C210" s="20"/>
      <c r="D210" s="6" t="s">
        <v>432</v>
      </c>
      <c r="E210" s="10">
        <v>12</v>
      </c>
      <c r="F210" s="10">
        <v>62500</v>
      </c>
      <c r="G210" s="10">
        <v>750000</v>
      </c>
    </row>
    <row r="211" spans="1:7" ht="140.1" customHeight="1" x14ac:dyDescent="0.15">
      <c r="A211" s="6" t="s">
        <v>574</v>
      </c>
      <c r="B211" s="20" t="s">
        <v>903</v>
      </c>
      <c r="C211" s="20"/>
      <c r="D211" s="6" t="s">
        <v>840</v>
      </c>
      <c r="E211" s="10">
        <v>1</v>
      </c>
      <c r="F211" s="10">
        <v>489904.86</v>
      </c>
      <c r="G211" s="10">
        <v>489904.86</v>
      </c>
    </row>
    <row r="212" spans="1:7" ht="120" customHeight="1" x14ac:dyDescent="0.15">
      <c r="A212" s="6" t="s">
        <v>598</v>
      </c>
      <c r="B212" s="20" t="s">
        <v>904</v>
      </c>
      <c r="C212" s="20"/>
      <c r="D212" s="6" t="s">
        <v>840</v>
      </c>
      <c r="E212" s="10">
        <v>1</v>
      </c>
      <c r="F212" s="10">
        <v>740263.53</v>
      </c>
      <c r="G212" s="10">
        <v>740263.53</v>
      </c>
    </row>
    <row r="213" spans="1:7" ht="60" customHeight="1" x14ac:dyDescent="0.15">
      <c r="A213" s="6" t="s">
        <v>608</v>
      </c>
      <c r="B213" s="20" t="s">
        <v>905</v>
      </c>
      <c r="C213" s="20"/>
      <c r="D213" s="6" t="s">
        <v>432</v>
      </c>
      <c r="E213" s="10">
        <v>12</v>
      </c>
      <c r="F213" s="10">
        <v>13500</v>
      </c>
      <c r="G213" s="10">
        <v>162000</v>
      </c>
    </row>
    <row r="214" spans="1:7" ht="80.099999999999994" customHeight="1" x14ac:dyDescent="0.15">
      <c r="A214" s="6" t="s">
        <v>651</v>
      </c>
      <c r="B214" s="20" t="s">
        <v>906</v>
      </c>
      <c r="C214" s="20"/>
      <c r="D214" s="6" t="s">
        <v>432</v>
      </c>
      <c r="E214" s="10">
        <v>1</v>
      </c>
      <c r="F214" s="10">
        <v>15474500.568299999</v>
      </c>
      <c r="G214" s="10">
        <v>15474500.57</v>
      </c>
    </row>
    <row r="215" spans="1:7" ht="60" customHeight="1" x14ac:dyDescent="0.15">
      <c r="A215" s="6" t="s">
        <v>651</v>
      </c>
      <c r="B215" s="20" t="s">
        <v>907</v>
      </c>
      <c r="C215" s="20"/>
      <c r="D215" s="6" t="s">
        <v>432</v>
      </c>
      <c r="E215" s="10">
        <v>1</v>
      </c>
      <c r="F215" s="10">
        <v>15474500.568299999</v>
      </c>
      <c r="G215" s="10">
        <v>15474500.57</v>
      </c>
    </row>
    <row r="216" spans="1:7" ht="80.099999999999994" customHeight="1" x14ac:dyDescent="0.15">
      <c r="A216" s="6" t="s">
        <v>651</v>
      </c>
      <c r="B216" s="20" t="s">
        <v>908</v>
      </c>
      <c r="C216" s="20"/>
      <c r="D216" s="6" t="s">
        <v>432</v>
      </c>
      <c r="E216" s="10">
        <v>1</v>
      </c>
      <c r="F216" s="10">
        <v>15474500.568299999</v>
      </c>
      <c r="G216" s="10">
        <v>15474500.57</v>
      </c>
    </row>
    <row r="217" spans="1:7" ht="60" customHeight="1" x14ac:dyDescent="0.15">
      <c r="A217" s="6" t="s">
        <v>651</v>
      </c>
      <c r="B217" s="20" t="s">
        <v>909</v>
      </c>
      <c r="C217" s="20"/>
      <c r="D217" s="6" t="s">
        <v>432</v>
      </c>
      <c r="E217" s="10">
        <v>1</v>
      </c>
      <c r="F217" s="10">
        <v>15474500.568299999</v>
      </c>
      <c r="G217" s="10">
        <v>15474500.57</v>
      </c>
    </row>
    <row r="218" spans="1:7" ht="60" customHeight="1" x14ac:dyDescent="0.15">
      <c r="A218" s="6" t="s">
        <v>651</v>
      </c>
      <c r="B218" s="20" t="s">
        <v>910</v>
      </c>
      <c r="C218" s="20"/>
      <c r="D218" s="6" t="s">
        <v>432</v>
      </c>
      <c r="E218" s="10">
        <v>1</v>
      </c>
      <c r="F218" s="10">
        <v>15474500.58</v>
      </c>
      <c r="G218" s="10">
        <v>15474500.58</v>
      </c>
    </row>
    <row r="219" spans="1:7" ht="60" customHeight="1" x14ac:dyDescent="0.15">
      <c r="A219" s="6" t="s">
        <v>651</v>
      </c>
      <c r="B219" s="20" t="s">
        <v>911</v>
      </c>
      <c r="C219" s="20"/>
      <c r="D219" s="6" t="s">
        <v>432</v>
      </c>
      <c r="E219" s="10">
        <v>1</v>
      </c>
      <c r="F219" s="10">
        <v>15474500.568299999</v>
      </c>
      <c r="G219" s="10">
        <v>15474500.57</v>
      </c>
    </row>
    <row r="220" spans="1:7" ht="99.95" customHeight="1" x14ac:dyDescent="0.15">
      <c r="A220" s="6" t="s">
        <v>653</v>
      </c>
      <c r="B220" s="20" t="s">
        <v>912</v>
      </c>
      <c r="C220" s="20"/>
      <c r="D220" s="6" t="s">
        <v>432</v>
      </c>
      <c r="E220" s="10">
        <v>12</v>
      </c>
      <c r="F220" s="10">
        <v>225850.42499999999</v>
      </c>
      <c r="G220" s="10">
        <v>2710205.1</v>
      </c>
    </row>
    <row r="221" spans="1:7" ht="80.099999999999994" customHeight="1" x14ac:dyDescent="0.15">
      <c r="A221" s="6" t="s">
        <v>913</v>
      </c>
      <c r="B221" s="20" t="s">
        <v>914</v>
      </c>
      <c r="C221" s="20"/>
      <c r="D221" s="6" t="s">
        <v>432</v>
      </c>
      <c r="E221" s="10">
        <v>12</v>
      </c>
      <c r="F221" s="10">
        <v>141750</v>
      </c>
      <c r="G221" s="10">
        <v>1701000</v>
      </c>
    </row>
    <row r="222" spans="1:7" ht="99.95" customHeight="1" x14ac:dyDescent="0.15">
      <c r="A222" s="6" t="s">
        <v>655</v>
      </c>
      <c r="B222" s="20" t="s">
        <v>915</v>
      </c>
      <c r="C222" s="20"/>
      <c r="D222" s="6" t="s">
        <v>432</v>
      </c>
      <c r="E222" s="10">
        <v>12</v>
      </c>
      <c r="F222" s="10">
        <v>78540</v>
      </c>
      <c r="G222" s="10">
        <v>942480</v>
      </c>
    </row>
    <row r="223" spans="1:7" ht="60" customHeight="1" x14ac:dyDescent="0.15">
      <c r="A223" s="6" t="s">
        <v>657</v>
      </c>
      <c r="B223" s="20" t="s">
        <v>916</v>
      </c>
      <c r="C223" s="20"/>
      <c r="D223" s="6" t="s">
        <v>432</v>
      </c>
      <c r="E223" s="10">
        <v>12</v>
      </c>
      <c r="F223" s="10">
        <v>25000</v>
      </c>
      <c r="G223" s="10">
        <v>300000</v>
      </c>
    </row>
    <row r="224" spans="1:7" ht="60" customHeight="1" x14ac:dyDescent="0.15">
      <c r="A224" s="6" t="s">
        <v>659</v>
      </c>
      <c r="B224" s="20" t="s">
        <v>917</v>
      </c>
      <c r="C224" s="20"/>
      <c r="D224" s="6" t="s">
        <v>432</v>
      </c>
      <c r="E224" s="10">
        <v>1</v>
      </c>
      <c r="F224" s="10">
        <v>172000</v>
      </c>
      <c r="G224" s="10">
        <v>172000</v>
      </c>
    </row>
    <row r="225" spans="1:7" ht="60" customHeight="1" x14ac:dyDescent="0.15">
      <c r="A225" s="6" t="s">
        <v>612</v>
      </c>
      <c r="B225" s="20" t="s">
        <v>918</v>
      </c>
      <c r="C225" s="20"/>
      <c r="D225" s="6" t="s">
        <v>432</v>
      </c>
      <c r="E225" s="10">
        <v>12</v>
      </c>
      <c r="F225" s="10">
        <v>454777.44</v>
      </c>
      <c r="G225" s="10">
        <v>5457329.2800000003</v>
      </c>
    </row>
    <row r="226" spans="1:7" ht="60" customHeight="1" x14ac:dyDescent="0.15">
      <c r="A226" s="6" t="s">
        <v>616</v>
      </c>
      <c r="B226" s="20" t="s">
        <v>919</v>
      </c>
      <c r="C226" s="20"/>
      <c r="D226" s="6" t="s">
        <v>840</v>
      </c>
      <c r="E226" s="10">
        <v>1</v>
      </c>
      <c r="F226" s="10">
        <v>184220.82</v>
      </c>
      <c r="G226" s="10">
        <v>184220.82</v>
      </c>
    </row>
    <row r="227" spans="1:7" ht="24.95" customHeight="1" x14ac:dyDescent="0.15">
      <c r="A227" s="28" t="s">
        <v>554</v>
      </c>
      <c r="B227" s="28"/>
      <c r="C227" s="28"/>
      <c r="D227" s="28"/>
      <c r="E227" s="28"/>
      <c r="F227" s="28"/>
      <c r="G227" s="12">
        <f>SUM(G207:G226)</f>
        <v>107680623.53999999</v>
      </c>
    </row>
    <row r="228" spans="1:7" ht="24.95" customHeight="1" x14ac:dyDescent="0.15"/>
    <row r="229" spans="1:7" ht="20.100000000000001" customHeight="1" x14ac:dyDescent="0.15">
      <c r="A229" s="26" t="s">
        <v>456</v>
      </c>
      <c r="B229" s="26"/>
      <c r="C229" s="27" t="s">
        <v>274</v>
      </c>
      <c r="D229" s="27"/>
      <c r="E229" s="27"/>
      <c r="F229" s="27"/>
      <c r="G229" s="27"/>
    </row>
    <row r="230" spans="1:7" ht="20.100000000000001" customHeight="1" x14ac:dyDescent="0.15">
      <c r="A230" s="26" t="s">
        <v>457</v>
      </c>
      <c r="B230" s="26"/>
      <c r="C230" s="27" t="s">
        <v>633</v>
      </c>
      <c r="D230" s="27"/>
      <c r="E230" s="27"/>
      <c r="F230" s="27"/>
      <c r="G230" s="27"/>
    </row>
    <row r="231" spans="1:7" ht="15" customHeight="1" x14ac:dyDescent="0.15"/>
    <row r="232" spans="1:7" ht="24.95" customHeight="1" x14ac:dyDescent="0.15">
      <c r="A232" s="17" t="s">
        <v>833</v>
      </c>
      <c r="B232" s="17"/>
      <c r="C232" s="17"/>
      <c r="D232" s="17"/>
      <c r="E232" s="17"/>
      <c r="F232" s="17"/>
      <c r="G232" s="17"/>
    </row>
    <row r="233" spans="1:7" ht="15" customHeight="1" x14ac:dyDescent="0.15"/>
    <row r="234" spans="1:7" ht="50.1" customHeight="1" x14ac:dyDescent="0.15">
      <c r="A234" s="6" t="s">
        <v>367</v>
      </c>
      <c r="B234" s="19" t="s">
        <v>704</v>
      </c>
      <c r="C234" s="19"/>
      <c r="D234" s="6" t="s">
        <v>801</v>
      </c>
      <c r="E234" s="6" t="s">
        <v>802</v>
      </c>
      <c r="F234" s="6" t="s">
        <v>803</v>
      </c>
      <c r="G234" s="6" t="s">
        <v>804</v>
      </c>
    </row>
    <row r="235" spans="1:7" ht="15" customHeight="1" x14ac:dyDescent="0.15">
      <c r="A235" s="6">
        <v>1</v>
      </c>
      <c r="B235" s="19">
        <v>2</v>
      </c>
      <c r="C235" s="19"/>
      <c r="D235" s="6">
        <v>3</v>
      </c>
      <c r="E235" s="6">
        <v>4</v>
      </c>
      <c r="F235" s="6">
        <v>5</v>
      </c>
      <c r="G235" s="6">
        <v>6</v>
      </c>
    </row>
    <row r="236" spans="1:7" ht="60" customHeight="1" x14ac:dyDescent="0.15">
      <c r="A236" s="6" t="s">
        <v>470</v>
      </c>
      <c r="B236" s="20" t="s">
        <v>920</v>
      </c>
      <c r="C236" s="20"/>
      <c r="D236" s="6" t="s">
        <v>432</v>
      </c>
      <c r="E236" s="10">
        <v>12</v>
      </c>
      <c r="F236" s="10">
        <v>1771909.7275</v>
      </c>
      <c r="G236" s="10">
        <v>21262916.73</v>
      </c>
    </row>
    <row r="237" spans="1:7" ht="60" customHeight="1" x14ac:dyDescent="0.15">
      <c r="A237" s="6" t="s">
        <v>472</v>
      </c>
      <c r="B237" s="20" t="s">
        <v>921</v>
      </c>
      <c r="C237" s="20"/>
      <c r="D237" s="6" t="s">
        <v>432</v>
      </c>
      <c r="E237" s="10">
        <v>12</v>
      </c>
      <c r="F237" s="10">
        <v>39936</v>
      </c>
      <c r="G237" s="10">
        <v>479232</v>
      </c>
    </row>
    <row r="238" spans="1:7" ht="60" customHeight="1" x14ac:dyDescent="0.15">
      <c r="A238" s="6" t="s">
        <v>645</v>
      </c>
      <c r="B238" s="20" t="s">
        <v>922</v>
      </c>
      <c r="C238" s="20"/>
      <c r="D238" s="6" t="s">
        <v>432</v>
      </c>
      <c r="E238" s="10">
        <v>2000</v>
      </c>
      <c r="F238" s="10">
        <v>24</v>
      </c>
      <c r="G238" s="10">
        <v>48000</v>
      </c>
    </row>
    <row r="239" spans="1:7" ht="60" customHeight="1" x14ac:dyDescent="0.15">
      <c r="A239" s="6" t="s">
        <v>493</v>
      </c>
      <c r="B239" s="20" t="s">
        <v>923</v>
      </c>
      <c r="C239" s="20"/>
      <c r="D239" s="6" t="s">
        <v>432</v>
      </c>
      <c r="E239" s="10">
        <v>6</v>
      </c>
      <c r="F239" s="10">
        <v>36000</v>
      </c>
      <c r="G239" s="10">
        <v>216000</v>
      </c>
    </row>
    <row r="240" spans="1:7" ht="80.099999999999994" customHeight="1" x14ac:dyDescent="0.15">
      <c r="A240" s="6" t="s">
        <v>497</v>
      </c>
      <c r="B240" s="20" t="s">
        <v>924</v>
      </c>
      <c r="C240" s="20"/>
      <c r="D240" s="6" t="s">
        <v>432</v>
      </c>
      <c r="E240" s="10">
        <v>10</v>
      </c>
      <c r="F240" s="10">
        <v>54660</v>
      </c>
      <c r="G240" s="10">
        <v>546600</v>
      </c>
    </row>
    <row r="241" spans="1:7" ht="99.95" customHeight="1" x14ac:dyDescent="0.15">
      <c r="A241" s="6" t="s">
        <v>578</v>
      </c>
      <c r="B241" s="20" t="s">
        <v>925</v>
      </c>
      <c r="C241" s="20"/>
      <c r="D241" s="6" t="s">
        <v>840</v>
      </c>
      <c r="E241" s="10">
        <v>1</v>
      </c>
      <c r="F241" s="10">
        <v>155686</v>
      </c>
      <c r="G241" s="10">
        <v>155686</v>
      </c>
    </row>
    <row r="242" spans="1:7" ht="60" customHeight="1" x14ac:dyDescent="0.15">
      <c r="A242" s="6" t="s">
        <v>580</v>
      </c>
      <c r="B242" s="20" t="s">
        <v>926</v>
      </c>
      <c r="C242" s="20"/>
      <c r="D242" s="6" t="s">
        <v>891</v>
      </c>
      <c r="E242" s="10">
        <v>1</v>
      </c>
      <c r="F242" s="10">
        <v>1628600</v>
      </c>
      <c r="G242" s="10">
        <v>1628600</v>
      </c>
    </row>
    <row r="243" spans="1:7" ht="99.95" customHeight="1" x14ac:dyDescent="0.15">
      <c r="A243" s="6" t="s">
        <v>584</v>
      </c>
      <c r="B243" s="20" t="s">
        <v>927</v>
      </c>
      <c r="C243" s="20"/>
      <c r="D243" s="6" t="s">
        <v>840</v>
      </c>
      <c r="E243" s="10">
        <v>1</v>
      </c>
      <c r="F243" s="10">
        <v>140765</v>
      </c>
      <c r="G243" s="10">
        <v>140765</v>
      </c>
    </row>
    <row r="244" spans="1:7" ht="60" customHeight="1" x14ac:dyDescent="0.15">
      <c r="A244" s="6" t="s">
        <v>837</v>
      </c>
      <c r="B244" s="20" t="s">
        <v>928</v>
      </c>
      <c r="C244" s="20"/>
      <c r="D244" s="6" t="s">
        <v>432</v>
      </c>
      <c r="E244" s="10">
        <v>10</v>
      </c>
      <c r="F244" s="10">
        <v>97836.989000000001</v>
      </c>
      <c r="G244" s="10">
        <v>978369.89</v>
      </c>
    </row>
    <row r="245" spans="1:7" ht="140.1" customHeight="1" x14ac:dyDescent="0.15">
      <c r="A245" s="6" t="s">
        <v>592</v>
      </c>
      <c r="B245" s="20" t="s">
        <v>929</v>
      </c>
      <c r="C245" s="20"/>
      <c r="D245" s="6" t="s">
        <v>840</v>
      </c>
      <c r="E245" s="10">
        <v>1</v>
      </c>
      <c r="F245" s="10">
        <v>379181.6</v>
      </c>
      <c r="G245" s="10">
        <v>379181.6</v>
      </c>
    </row>
    <row r="246" spans="1:7" ht="120" customHeight="1" x14ac:dyDescent="0.15">
      <c r="A246" s="6" t="s">
        <v>930</v>
      </c>
      <c r="B246" s="20" t="s">
        <v>931</v>
      </c>
      <c r="C246" s="20"/>
      <c r="D246" s="6" t="s">
        <v>432</v>
      </c>
      <c r="E246" s="10">
        <v>1</v>
      </c>
      <c r="F246" s="10">
        <v>80000</v>
      </c>
      <c r="G246" s="10">
        <v>80000</v>
      </c>
    </row>
    <row r="247" spans="1:7" ht="39.950000000000003" customHeight="1" x14ac:dyDescent="0.15">
      <c r="A247" s="6" t="s">
        <v>697</v>
      </c>
      <c r="B247" s="20" t="s">
        <v>932</v>
      </c>
      <c r="C247" s="20"/>
      <c r="D247" s="6" t="s">
        <v>432</v>
      </c>
      <c r="E247" s="10">
        <v>12</v>
      </c>
      <c r="F247" s="10">
        <v>15146.403333</v>
      </c>
      <c r="G247" s="10">
        <v>181756.84</v>
      </c>
    </row>
    <row r="248" spans="1:7" ht="24.95" customHeight="1" x14ac:dyDescent="0.15">
      <c r="A248" s="28" t="s">
        <v>554</v>
      </c>
      <c r="B248" s="28"/>
      <c r="C248" s="28"/>
      <c r="D248" s="28"/>
      <c r="E248" s="28"/>
      <c r="F248" s="28"/>
      <c r="G248" s="12">
        <f>SUM(G236:G247)</f>
        <v>26097108.060000002</v>
      </c>
    </row>
    <row r="249" spans="1:7" ht="24.95" customHeight="1" x14ac:dyDescent="0.15"/>
    <row r="250" spans="1:7" ht="20.100000000000001" customHeight="1" x14ac:dyDescent="0.15">
      <c r="A250" s="26" t="s">
        <v>456</v>
      </c>
      <c r="B250" s="26"/>
      <c r="C250" s="27" t="s">
        <v>274</v>
      </c>
      <c r="D250" s="27"/>
      <c r="E250" s="27"/>
      <c r="F250" s="27"/>
      <c r="G250" s="27"/>
    </row>
    <row r="251" spans="1:7" ht="20.100000000000001" customHeight="1" x14ac:dyDescent="0.15">
      <c r="A251" s="26" t="s">
        <v>457</v>
      </c>
      <c r="B251" s="26"/>
      <c r="C251" s="27" t="s">
        <v>633</v>
      </c>
      <c r="D251" s="27"/>
      <c r="E251" s="27"/>
      <c r="F251" s="27"/>
      <c r="G251" s="27"/>
    </row>
    <row r="252" spans="1:7" ht="15" customHeight="1" x14ac:dyDescent="0.15"/>
    <row r="253" spans="1:7" ht="24.95" customHeight="1" x14ac:dyDescent="0.15">
      <c r="A253" s="17" t="s">
        <v>846</v>
      </c>
      <c r="B253" s="17"/>
      <c r="C253" s="17"/>
      <c r="D253" s="17"/>
      <c r="E253" s="17"/>
      <c r="F253" s="17"/>
      <c r="G253" s="17"/>
    </row>
    <row r="254" spans="1:7" ht="15" customHeight="1" x14ac:dyDescent="0.15"/>
    <row r="255" spans="1:7" ht="50.1" customHeight="1" x14ac:dyDescent="0.15">
      <c r="A255" s="6" t="s">
        <v>367</v>
      </c>
      <c r="B255" s="19" t="s">
        <v>704</v>
      </c>
      <c r="C255" s="19"/>
      <c r="D255" s="6" t="s">
        <v>801</v>
      </c>
      <c r="E255" s="6" t="s">
        <v>802</v>
      </c>
      <c r="F255" s="6" t="s">
        <v>803</v>
      </c>
      <c r="G255" s="6" t="s">
        <v>804</v>
      </c>
    </row>
    <row r="256" spans="1:7" ht="15" customHeight="1" x14ac:dyDescent="0.15">
      <c r="A256" s="6">
        <v>1</v>
      </c>
      <c r="B256" s="19">
        <v>2</v>
      </c>
      <c r="C256" s="19"/>
      <c r="D256" s="6">
        <v>3</v>
      </c>
      <c r="E256" s="6">
        <v>4</v>
      </c>
      <c r="F256" s="6">
        <v>5</v>
      </c>
      <c r="G256" s="6">
        <v>6</v>
      </c>
    </row>
    <row r="257" spans="1:7" ht="39.950000000000003" customHeight="1" x14ac:dyDescent="0.15">
      <c r="A257" s="6" t="s">
        <v>590</v>
      </c>
      <c r="B257" s="20" t="s">
        <v>933</v>
      </c>
      <c r="C257" s="20"/>
      <c r="D257" s="6" t="s">
        <v>432</v>
      </c>
      <c r="E257" s="10">
        <v>32</v>
      </c>
      <c r="F257" s="10">
        <v>14922.886563</v>
      </c>
      <c r="G257" s="10">
        <v>477532.37</v>
      </c>
    </row>
    <row r="258" spans="1:7" ht="24.95" customHeight="1" x14ac:dyDescent="0.15">
      <c r="A258" s="28" t="s">
        <v>554</v>
      </c>
      <c r="B258" s="28"/>
      <c r="C258" s="28"/>
      <c r="D258" s="28"/>
      <c r="E258" s="28"/>
      <c r="F258" s="28"/>
      <c r="G258" s="12">
        <f>SUM(G257:G257)</f>
        <v>477532.37</v>
      </c>
    </row>
    <row r="259" spans="1:7" ht="24.95" customHeight="1" x14ac:dyDescent="0.15"/>
    <row r="260" spans="1:7" ht="20.100000000000001" customHeight="1" x14ac:dyDescent="0.15">
      <c r="A260" s="26" t="s">
        <v>456</v>
      </c>
      <c r="B260" s="26"/>
      <c r="C260" s="27" t="s">
        <v>274</v>
      </c>
      <c r="D260" s="27"/>
      <c r="E260" s="27"/>
      <c r="F260" s="27"/>
      <c r="G260" s="27"/>
    </row>
    <row r="261" spans="1:7" ht="20.100000000000001" customHeight="1" x14ac:dyDescent="0.15">
      <c r="A261" s="26" t="s">
        <v>457</v>
      </c>
      <c r="B261" s="26"/>
      <c r="C261" s="27" t="s">
        <v>633</v>
      </c>
      <c r="D261" s="27"/>
      <c r="E261" s="27"/>
      <c r="F261" s="27"/>
      <c r="G261" s="27"/>
    </row>
    <row r="262" spans="1:7" ht="15" customHeight="1" x14ac:dyDescent="0.15"/>
    <row r="263" spans="1:7" ht="24.95" customHeight="1" x14ac:dyDescent="0.15">
      <c r="A263" s="17" t="s">
        <v>850</v>
      </c>
      <c r="B263" s="17"/>
      <c r="C263" s="17"/>
      <c r="D263" s="17"/>
      <c r="E263" s="17"/>
      <c r="F263" s="17"/>
      <c r="G263" s="17"/>
    </row>
    <row r="264" spans="1:7" ht="15" customHeight="1" x14ac:dyDescent="0.15"/>
    <row r="265" spans="1:7" ht="50.1" customHeight="1" x14ac:dyDescent="0.15">
      <c r="A265" s="6" t="s">
        <v>367</v>
      </c>
      <c r="B265" s="19" t="s">
        <v>704</v>
      </c>
      <c r="C265" s="19"/>
      <c r="D265" s="6" t="s">
        <v>801</v>
      </c>
      <c r="E265" s="6" t="s">
        <v>802</v>
      </c>
      <c r="F265" s="6" t="s">
        <v>803</v>
      </c>
      <c r="G265" s="6" t="s">
        <v>804</v>
      </c>
    </row>
    <row r="266" spans="1:7" ht="15" customHeight="1" x14ac:dyDescent="0.15">
      <c r="A266" s="6">
        <v>1</v>
      </c>
      <c r="B266" s="19">
        <v>2</v>
      </c>
      <c r="C266" s="19"/>
      <c r="D266" s="6">
        <v>3</v>
      </c>
      <c r="E266" s="6">
        <v>4</v>
      </c>
      <c r="F266" s="6">
        <v>5</v>
      </c>
      <c r="G266" s="6">
        <v>6</v>
      </c>
    </row>
    <row r="267" spans="1:7" ht="60" customHeight="1" x14ac:dyDescent="0.15">
      <c r="A267" s="6" t="s">
        <v>475</v>
      </c>
      <c r="B267" s="20" t="s">
        <v>934</v>
      </c>
      <c r="C267" s="20"/>
      <c r="D267" s="6" t="s">
        <v>840</v>
      </c>
      <c r="E267" s="10">
        <v>19</v>
      </c>
      <c r="F267" s="10">
        <v>9983.92</v>
      </c>
      <c r="G267" s="10">
        <v>189694.48</v>
      </c>
    </row>
    <row r="268" spans="1:7" ht="60" customHeight="1" x14ac:dyDescent="0.15">
      <c r="A268" s="6" t="s">
        <v>475</v>
      </c>
      <c r="B268" s="20" t="s">
        <v>935</v>
      </c>
      <c r="C268" s="20"/>
      <c r="D268" s="6" t="s">
        <v>840</v>
      </c>
      <c r="E268" s="10">
        <v>26</v>
      </c>
      <c r="F268" s="10">
        <v>7747.74</v>
      </c>
      <c r="G268" s="10">
        <v>201441.24</v>
      </c>
    </row>
    <row r="269" spans="1:7" ht="60" customHeight="1" x14ac:dyDescent="0.15">
      <c r="A269" s="6" t="s">
        <v>475</v>
      </c>
      <c r="B269" s="20" t="s">
        <v>936</v>
      </c>
      <c r="C269" s="20"/>
      <c r="D269" s="6" t="s">
        <v>840</v>
      </c>
      <c r="E269" s="10">
        <v>1028</v>
      </c>
      <c r="F269" s="10">
        <v>3104.84</v>
      </c>
      <c r="G269" s="10">
        <v>3191775.52</v>
      </c>
    </row>
    <row r="270" spans="1:7" ht="60" customHeight="1" x14ac:dyDescent="0.15">
      <c r="A270" s="6" t="s">
        <v>475</v>
      </c>
      <c r="B270" s="20" t="s">
        <v>937</v>
      </c>
      <c r="C270" s="20"/>
      <c r="D270" s="6" t="s">
        <v>840</v>
      </c>
      <c r="E270" s="10">
        <v>19</v>
      </c>
      <c r="F270" s="10">
        <v>66661.62</v>
      </c>
      <c r="G270" s="10">
        <v>1266570.78</v>
      </c>
    </row>
    <row r="271" spans="1:7" ht="60" customHeight="1" x14ac:dyDescent="0.15">
      <c r="A271" s="6" t="s">
        <v>475</v>
      </c>
      <c r="B271" s="20" t="s">
        <v>938</v>
      </c>
      <c r="C271" s="20"/>
      <c r="D271" s="6" t="s">
        <v>840</v>
      </c>
      <c r="E271" s="10">
        <v>514</v>
      </c>
      <c r="F271" s="10">
        <v>8248.9500000000007</v>
      </c>
      <c r="G271" s="10">
        <v>4239960.3</v>
      </c>
    </row>
    <row r="272" spans="1:7" ht="60" customHeight="1" x14ac:dyDescent="0.15">
      <c r="A272" s="6" t="s">
        <v>475</v>
      </c>
      <c r="B272" s="20" t="s">
        <v>939</v>
      </c>
      <c r="C272" s="20"/>
      <c r="D272" s="6" t="s">
        <v>840</v>
      </c>
      <c r="E272" s="10">
        <v>104</v>
      </c>
      <c r="F272" s="10">
        <v>2322.62</v>
      </c>
      <c r="G272" s="10">
        <v>241552.48</v>
      </c>
    </row>
    <row r="273" spans="1:7" ht="60" customHeight="1" x14ac:dyDescent="0.15">
      <c r="A273" s="6" t="s">
        <v>475</v>
      </c>
      <c r="B273" s="20" t="s">
        <v>940</v>
      </c>
      <c r="C273" s="20"/>
      <c r="D273" s="6" t="s">
        <v>840</v>
      </c>
      <c r="E273" s="10">
        <v>25</v>
      </c>
      <c r="F273" s="10">
        <v>7594.44</v>
      </c>
      <c r="G273" s="10">
        <v>189861</v>
      </c>
    </row>
    <row r="274" spans="1:7" ht="60" customHeight="1" x14ac:dyDescent="0.15">
      <c r="A274" s="6" t="s">
        <v>596</v>
      </c>
      <c r="B274" s="20" t="s">
        <v>941</v>
      </c>
      <c r="C274" s="20"/>
      <c r="D274" s="6" t="s">
        <v>432</v>
      </c>
      <c r="E274" s="10">
        <v>25</v>
      </c>
      <c r="F274" s="10">
        <v>6768.4</v>
      </c>
      <c r="G274" s="10">
        <v>169210</v>
      </c>
    </row>
    <row r="275" spans="1:7" ht="60" customHeight="1" x14ac:dyDescent="0.15">
      <c r="A275" s="6" t="s">
        <v>596</v>
      </c>
      <c r="B275" s="20" t="s">
        <v>942</v>
      </c>
      <c r="C275" s="20"/>
      <c r="D275" s="6" t="s">
        <v>432</v>
      </c>
      <c r="E275" s="10">
        <v>20</v>
      </c>
      <c r="F275" s="10">
        <v>98680</v>
      </c>
      <c r="G275" s="10">
        <v>1973600</v>
      </c>
    </row>
    <row r="276" spans="1:7" ht="60" customHeight="1" x14ac:dyDescent="0.15">
      <c r="A276" s="6" t="s">
        <v>596</v>
      </c>
      <c r="B276" s="20" t="s">
        <v>943</v>
      </c>
      <c r="C276" s="20"/>
      <c r="D276" s="6" t="s">
        <v>432</v>
      </c>
      <c r="E276" s="10">
        <v>10</v>
      </c>
      <c r="F276" s="10">
        <v>97304.22</v>
      </c>
      <c r="G276" s="10">
        <v>973042.2</v>
      </c>
    </row>
    <row r="277" spans="1:7" ht="60" customHeight="1" x14ac:dyDescent="0.15">
      <c r="A277" s="6" t="s">
        <v>596</v>
      </c>
      <c r="B277" s="20" t="s">
        <v>944</v>
      </c>
      <c r="C277" s="20"/>
      <c r="D277" s="6" t="s">
        <v>432</v>
      </c>
      <c r="E277" s="10">
        <v>10</v>
      </c>
      <c r="F277" s="10">
        <v>1635.9</v>
      </c>
      <c r="G277" s="10">
        <v>16359</v>
      </c>
    </row>
    <row r="278" spans="1:7" ht="60" customHeight="1" x14ac:dyDescent="0.15">
      <c r="A278" s="6" t="s">
        <v>596</v>
      </c>
      <c r="B278" s="20" t="s">
        <v>945</v>
      </c>
      <c r="C278" s="20"/>
      <c r="D278" s="6" t="s">
        <v>432</v>
      </c>
      <c r="E278" s="10">
        <v>10</v>
      </c>
      <c r="F278" s="10">
        <v>3157</v>
      </c>
      <c r="G278" s="10">
        <v>31570</v>
      </c>
    </row>
    <row r="279" spans="1:7" ht="60" customHeight="1" x14ac:dyDescent="0.15">
      <c r="A279" s="6" t="s">
        <v>596</v>
      </c>
      <c r="B279" s="20" t="s">
        <v>946</v>
      </c>
      <c r="C279" s="20"/>
      <c r="D279" s="6" t="s">
        <v>432</v>
      </c>
      <c r="E279" s="10">
        <v>10</v>
      </c>
      <c r="F279" s="10">
        <v>27500</v>
      </c>
      <c r="G279" s="10">
        <v>275000</v>
      </c>
    </row>
    <row r="280" spans="1:7" ht="60" customHeight="1" x14ac:dyDescent="0.15">
      <c r="A280" s="6" t="s">
        <v>596</v>
      </c>
      <c r="B280" s="20" t="s">
        <v>947</v>
      </c>
      <c r="C280" s="20"/>
      <c r="D280" s="6" t="s">
        <v>432</v>
      </c>
      <c r="E280" s="10">
        <v>25</v>
      </c>
      <c r="F280" s="10">
        <v>8260</v>
      </c>
      <c r="G280" s="10">
        <v>206500</v>
      </c>
    </row>
    <row r="281" spans="1:7" ht="39.950000000000003" customHeight="1" x14ac:dyDescent="0.15">
      <c r="A281" s="6" t="s">
        <v>596</v>
      </c>
      <c r="B281" s="20" t="s">
        <v>948</v>
      </c>
      <c r="C281" s="20"/>
      <c r="D281" s="6" t="s">
        <v>432</v>
      </c>
      <c r="E281" s="10">
        <v>25</v>
      </c>
      <c r="F281" s="10">
        <v>6936</v>
      </c>
      <c r="G281" s="10">
        <v>173400</v>
      </c>
    </row>
    <row r="282" spans="1:7" ht="60" customHeight="1" x14ac:dyDescent="0.15">
      <c r="A282" s="6" t="s">
        <v>596</v>
      </c>
      <c r="B282" s="20" t="s">
        <v>949</v>
      </c>
      <c r="C282" s="20"/>
      <c r="D282" s="6" t="s">
        <v>432</v>
      </c>
      <c r="E282" s="10">
        <v>20</v>
      </c>
      <c r="F282" s="10">
        <v>10063.0005</v>
      </c>
      <c r="G282" s="10">
        <v>201260.01</v>
      </c>
    </row>
    <row r="283" spans="1:7" ht="80.099999999999994" customHeight="1" x14ac:dyDescent="0.15">
      <c r="A283" s="6" t="s">
        <v>596</v>
      </c>
      <c r="B283" s="20" t="s">
        <v>950</v>
      </c>
      <c r="C283" s="20"/>
      <c r="D283" s="6" t="s">
        <v>432</v>
      </c>
      <c r="E283" s="10">
        <v>25</v>
      </c>
      <c r="F283" s="10">
        <v>9067</v>
      </c>
      <c r="G283" s="10">
        <v>226675</v>
      </c>
    </row>
    <row r="284" spans="1:7" ht="39.950000000000003" customHeight="1" x14ac:dyDescent="0.15">
      <c r="A284" s="6" t="s">
        <v>596</v>
      </c>
      <c r="B284" s="20" t="s">
        <v>951</v>
      </c>
      <c r="C284" s="20"/>
      <c r="D284" s="6" t="s">
        <v>432</v>
      </c>
      <c r="E284" s="10">
        <v>6</v>
      </c>
      <c r="F284" s="10">
        <v>13263.21</v>
      </c>
      <c r="G284" s="10">
        <v>79579.259999999995</v>
      </c>
    </row>
    <row r="285" spans="1:7" ht="60" customHeight="1" x14ac:dyDescent="0.15">
      <c r="A285" s="6" t="s">
        <v>596</v>
      </c>
      <c r="B285" s="20" t="s">
        <v>952</v>
      </c>
      <c r="C285" s="20"/>
      <c r="D285" s="6" t="s">
        <v>432</v>
      </c>
      <c r="E285" s="10">
        <v>6</v>
      </c>
      <c r="F285" s="10">
        <v>38138.800000000003</v>
      </c>
      <c r="G285" s="10">
        <v>228832.8</v>
      </c>
    </row>
    <row r="286" spans="1:7" ht="99.95" customHeight="1" x14ac:dyDescent="0.15">
      <c r="A286" s="6" t="s">
        <v>596</v>
      </c>
      <c r="B286" s="20" t="s">
        <v>953</v>
      </c>
      <c r="C286" s="20"/>
      <c r="D286" s="6" t="s">
        <v>432</v>
      </c>
      <c r="E286" s="10">
        <v>10</v>
      </c>
      <c r="F286" s="10">
        <v>3385.2</v>
      </c>
      <c r="G286" s="10">
        <v>33852</v>
      </c>
    </row>
    <row r="287" spans="1:7" ht="60" customHeight="1" x14ac:dyDescent="0.15">
      <c r="A287" s="6" t="s">
        <v>596</v>
      </c>
      <c r="B287" s="20" t="s">
        <v>954</v>
      </c>
      <c r="C287" s="20"/>
      <c r="D287" s="6" t="s">
        <v>432</v>
      </c>
      <c r="E287" s="10">
        <v>10</v>
      </c>
      <c r="F287" s="10">
        <v>25850.548999999999</v>
      </c>
      <c r="G287" s="10">
        <v>258505.49</v>
      </c>
    </row>
    <row r="288" spans="1:7" ht="60" customHeight="1" x14ac:dyDescent="0.15">
      <c r="A288" s="6" t="s">
        <v>596</v>
      </c>
      <c r="B288" s="20" t="s">
        <v>955</v>
      </c>
      <c r="C288" s="20"/>
      <c r="D288" s="6" t="s">
        <v>432</v>
      </c>
      <c r="E288" s="10">
        <v>10</v>
      </c>
      <c r="F288" s="10">
        <v>42278.85</v>
      </c>
      <c r="G288" s="10">
        <v>422788.5</v>
      </c>
    </row>
    <row r="289" spans="1:7" ht="60" customHeight="1" x14ac:dyDescent="0.15">
      <c r="A289" s="6" t="s">
        <v>539</v>
      </c>
      <c r="B289" s="20" t="s">
        <v>956</v>
      </c>
      <c r="C289" s="20"/>
      <c r="D289" s="6" t="s">
        <v>432</v>
      </c>
      <c r="E289" s="10">
        <v>30</v>
      </c>
      <c r="F289" s="10">
        <v>7194.7386669999996</v>
      </c>
      <c r="G289" s="10">
        <v>215842.16</v>
      </c>
    </row>
    <row r="290" spans="1:7" ht="60" customHeight="1" x14ac:dyDescent="0.15">
      <c r="A290" s="6" t="s">
        <v>539</v>
      </c>
      <c r="B290" s="20" t="s">
        <v>957</v>
      </c>
      <c r="C290" s="20"/>
      <c r="D290" s="6" t="s">
        <v>432</v>
      </c>
      <c r="E290" s="10">
        <v>6</v>
      </c>
      <c r="F290" s="10">
        <v>5391.5</v>
      </c>
      <c r="G290" s="10">
        <v>32349</v>
      </c>
    </row>
    <row r="291" spans="1:7" ht="60" customHeight="1" x14ac:dyDescent="0.15">
      <c r="A291" s="6" t="s">
        <v>539</v>
      </c>
      <c r="B291" s="20" t="s">
        <v>958</v>
      </c>
      <c r="C291" s="20"/>
      <c r="D291" s="6" t="s">
        <v>432</v>
      </c>
      <c r="E291" s="10">
        <v>18</v>
      </c>
      <c r="F291" s="10">
        <v>14049.63</v>
      </c>
      <c r="G291" s="10">
        <v>252893.34</v>
      </c>
    </row>
    <row r="292" spans="1:7" ht="60" customHeight="1" x14ac:dyDescent="0.15">
      <c r="A292" s="6" t="s">
        <v>539</v>
      </c>
      <c r="B292" s="20" t="s">
        <v>959</v>
      </c>
      <c r="C292" s="20"/>
      <c r="D292" s="6" t="s">
        <v>432</v>
      </c>
      <c r="E292" s="10">
        <v>12</v>
      </c>
      <c r="F292" s="10">
        <v>4699.6899999999996</v>
      </c>
      <c r="G292" s="10">
        <v>56396.28</v>
      </c>
    </row>
    <row r="293" spans="1:7" ht="24.95" customHeight="1" x14ac:dyDescent="0.15">
      <c r="A293" s="28" t="s">
        <v>554</v>
      </c>
      <c r="B293" s="28"/>
      <c r="C293" s="28"/>
      <c r="D293" s="28"/>
      <c r="E293" s="28"/>
      <c r="F293" s="28"/>
      <c r="G293" s="12">
        <f>SUM(G267:G292)</f>
        <v>15348510.84</v>
      </c>
    </row>
    <row r="294" spans="1:7" ht="24.95" customHeight="1" x14ac:dyDescent="0.15"/>
    <row r="295" spans="1:7" ht="20.100000000000001" customHeight="1" x14ac:dyDescent="0.15">
      <c r="A295" s="26" t="s">
        <v>456</v>
      </c>
      <c r="B295" s="26"/>
      <c r="C295" s="27" t="s">
        <v>274</v>
      </c>
      <c r="D295" s="27"/>
      <c r="E295" s="27"/>
      <c r="F295" s="27"/>
      <c r="G295" s="27"/>
    </row>
    <row r="296" spans="1:7" ht="20.100000000000001" customHeight="1" x14ac:dyDescent="0.15">
      <c r="A296" s="26" t="s">
        <v>457</v>
      </c>
      <c r="B296" s="26"/>
      <c r="C296" s="27" t="s">
        <v>633</v>
      </c>
      <c r="D296" s="27"/>
      <c r="E296" s="27"/>
      <c r="F296" s="27"/>
      <c r="G296" s="27"/>
    </row>
    <row r="297" spans="1:7" ht="15" customHeight="1" x14ac:dyDescent="0.15"/>
    <row r="298" spans="1:7" ht="24.95" customHeight="1" x14ac:dyDescent="0.15">
      <c r="A298" s="17" t="s">
        <v>862</v>
      </c>
      <c r="B298" s="17"/>
      <c r="C298" s="17"/>
      <c r="D298" s="17"/>
      <c r="E298" s="17"/>
      <c r="F298" s="17"/>
      <c r="G298" s="17"/>
    </row>
    <row r="299" spans="1:7" ht="15" customHeight="1" x14ac:dyDescent="0.15"/>
    <row r="300" spans="1:7" ht="50.1" customHeight="1" x14ac:dyDescent="0.15">
      <c r="A300" s="6" t="s">
        <v>367</v>
      </c>
      <c r="B300" s="19" t="s">
        <v>704</v>
      </c>
      <c r="C300" s="19"/>
      <c r="D300" s="6" t="s">
        <v>801</v>
      </c>
      <c r="E300" s="6" t="s">
        <v>802</v>
      </c>
      <c r="F300" s="6" t="s">
        <v>803</v>
      </c>
      <c r="G300" s="6" t="s">
        <v>804</v>
      </c>
    </row>
    <row r="301" spans="1:7" ht="15" customHeight="1" x14ac:dyDescent="0.15">
      <c r="A301" s="6">
        <v>1</v>
      </c>
      <c r="B301" s="19">
        <v>2</v>
      </c>
      <c r="C301" s="19"/>
      <c r="D301" s="6">
        <v>3</v>
      </c>
      <c r="E301" s="6">
        <v>4</v>
      </c>
      <c r="F301" s="6">
        <v>5</v>
      </c>
      <c r="G301" s="6">
        <v>6</v>
      </c>
    </row>
    <row r="302" spans="1:7" ht="60" customHeight="1" x14ac:dyDescent="0.15">
      <c r="A302" s="6" t="s">
        <v>588</v>
      </c>
      <c r="B302" s="20" t="s">
        <v>960</v>
      </c>
      <c r="C302" s="20"/>
      <c r="D302" s="6" t="s">
        <v>840</v>
      </c>
      <c r="E302" s="10">
        <v>11299.5926636</v>
      </c>
      <c r="F302" s="10">
        <v>46.89</v>
      </c>
      <c r="G302" s="10">
        <v>529837.9</v>
      </c>
    </row>
    <row r="303" spans="1:7" ht="39.950000000000003" customHeight="1" x14ac:dyDescent="0.15">
      <c r="A303" s="6" t="s">
        <v>649</v>
      </c>
      <c r="B303" s="20" t="s">
        <v>961</v>
      </c>
      <c r="C303" s="20"/>
      <c r="D303" s="6" t="s">
        <v>432</v>
      </c>
      <c r="E303" s="10">
        <v>1329.6308888799999</v>
      </c>
      <c r="F303" s="10">
        <v>45</v>
      </c>
      <c r="G303" s="10">
        <v>59833.39</v>
      </c>
    </row>
    <row r="304" spans="1:7" ht="39.950000000000003" customHeight="1" x14ac:dyDescent="0.15">
      <c r="A304" s="6" t="s">
        <v>649</v>
      </c>
      <c r="B304" s="20" t="s">
        <v>962</v>
      </c>
      <c r="C304" s="20"/>
      <c r="D304" s="6" t="s">
        <v>432</v>
      </c>
      <c r="E304" s="10">
        <v>40000</v>
      </c>
      <c r="F304" s="10">
        <v>43.806249999999999</v>
      </c>
      <c r="G304" s="10">
        <v>1752250</v>
      </c>
    </row>
    <row r="305" spans="1:7" ht="24.95" customHeight="1" x14ac:dyDescent="0.15">
      <c r="A305" s="28" t="s">
        <v>554</v>
      </c>
      <c r="B305" s="28"/>
      <c r="C305" s="28"/>
      <c r="D305" s="28"/>
      <c r="E305" s="28"/>
      <c r="F305" s="28"/>
      <c r="G305" s="12">
        <f>SUM(G302:G304)</f>
        <v>2341921.29</v>
      </c>
    </row>
    <row r="306" spans="1:7" ht="24.95" customHeight="1" x14ac:dyDescent="0.15"/>
    <row r="307" spans="1:7" ht="20.100000000000001" customHeight="1" x14ac:dyDescent="0.15">
      <c r="A307" s="26" t="s">
        <v>456</v>
      </c>
      <c r="B307" s="26"/>
      <c r="C307" s="27" t="s">
        <v>274</v>
      </c>
      <c r="D307" s="27"/>
      <c r="E307" s="27"/>
      <c r="F307" s="27"/>
      <c r="G307" s="27"/>
    </row>
    <row r="308" spans="1:7" ht="20.100000000000001" customHeight="1" x14ac:dyDescent="0.15">
      <c r="A308" s="26" t="s">
        <v>457</v>
      </c>
      <c r="B308" s="26"/>
      <c r="C308" s="27" t="s">
        <v>633</v>
      </c>
      <c r="D308" s="27"/>
      <c r="E308" s="27"/>
      <c r="F308" s="27"/>
      <c r="G308" s="27"/>
    </row>
    <row r="309" spans="1:7" ht="15" customHeight="1" x14ac:dyDescent="0.15"/>
    <row r="310" spans="1:7" ht="24.95" customHeight="1" x14ac:dyDescent="0.15">
      <c r="A310" s="17" t="s">
        <v>864</v>
      </c>
      <c r="B310" s="17"/>
      <c r="C310" s="17"/>
      <c r="D310" s="17"/>
      <c r="E310" s="17"/>
      <c r="F310" s="17"/>
      <c r="G310" s="17"/>
    </row>
    <row r="311" spans="1:7" ht="15" customHeight="1" x14ac:dyDescent="0.15"/>
    <row r="312" spans="1:7" ht="50.1" customHeight="1" x14ac:dyDescent="0.15">
      <c r="A312" s="6" t="s">
        <v>367</v>
      </c>
      <c r="B312" s="19" t="s">
        <v>704</v>
      </c>
      <c r="C312" s="19"/>
      <c r="D312" s="6" t="s">
        <v>801</v>
      </c>
      <c r="E312" s="6" t="s">
        <v>802</v>
      </c>
      <c r="F312" s="6" t="s">
        <v>803</v>
      </c>
      <c r="G312" s="6" t="s">
        <v>804</v>
      </c>
    </row>
    <row r="313" spans="1:7" ht="15" customHeight="1" x14ac:dyDescent="0.15">
      <c r="A313" s="6">
        <v>1</v>
      </c>
      <c r="B313" s="19">
        <v>2</v>
      </c>
      <c r="C313" s="19"/>
      <c r="D313" s="6">
        <v>3</v>
      </c>
      <c r="E313" s="6">
        <v>4</v>
      </c>
      <c r="F313" s="6">
        <v>5</v>
      </c>
      <c r="G313" s="6">
        <v>6</v>
      </c>
    </row>
    <row r="314" spans="1:7" ht="60" customHeight="1" x14ac:dyDescent="0.15">
      <c r="A314" s="6" t="s">
        <v>501</v>
      </c>
      <c r="B314" s="20" t="s">
        <v>963</v>
      </c>
      <c r="C314" s="20"/>
      <c r="D314" s="6" t="s">
        <v>432</v>
      </c>
      <c r="E314" s="10">
        <v>10000</v>
      </c>
      <c r="F314" s="10">
        <v>329.32797799999997</v>
      </c>
      <c r="G314" s="10">
        <v>3293279.78</v>
      </c>
    </row>
    <row r="315" spans="1:7" ht="39.950000000000003" customHeight="1" x14ac:dyDescent="0.15">
      <c r="A315" s="6" t="s">
        <v>501</v>
      </c>
      <c r="B315" s="20" t="s">
        <v>964</v>
      </c>
      <c r="C315" s="20"/>
      <c r="D315" s="6" t="s">
        <v>432</v>
      </c>
      <c r="E315" s="10">
        <v>10000</v>
      </c>
      <c r="F315" s="10">
        <v>454.30731200000002</v>
      </c>
      <c r="G315" s="10">
        <v>4543073.12</v>
      </c>
    </row>
    <row r="316" spans="1:7" ht="39.950000000000003" customHeight="1" x14ac:dyDescent="0.15">
      <c r="A316" s="6" t="s">
        <v>501</v>
      </c>
      <c r="B316" s="20" t="s">
        <v>965</v>
      </c>
      <c r="C316" s="20"/>
      <c r="D316" s="6" t="s">
        <v>432</v>
      </c>
      <c r="E316" s="10">
        <v>124</v>
      </c>
      <c r="F316" s="10">
        <v>45</v>
      </c>
      <c r="G316" s="10">
        <v>5580</v>
      </c>
    </row>
    <row r="317" spans="1:7" ht="39.950000000000003" customHeight="1" x14ac:dyDescent="0.15">
      <c r="A317" s="6" t="s">
        <v>501</v>
      </c>
      <c r="B317" s="20" t="s">
        <v>966</v>
      </c>
      <c r="C317" s="20"/>
      <c r="D317" s="6" t="s">
        <v>432</v>
      </c>
      <c r="E317" s="10">
        <v>100</v>
      </c>
      <c r="F317" s="10">
        <v>839.08</v>
      </c>
      <c r="G317" s="10">
        <v>83908</v>
      </c>
    </row>
    <row r="318" spans="1:7" ht="39.950000000000003" customHeight="1" x14ac:dyDescent="0.15">
      <c r="A318" s="6" t="s">
        <v>501</v>
      </c>
      <c r="B318" s="20" t="s">
        <v>967</v>
      </c>
      <c r="C318" s="20"/>
      <c r="D318" s="6" t="s">
        <v>432</v>
      </c>
      <c r="E318" s="10">
        <v>10</v>
      </c>
      <c r="F318" s="10">
        <v>221</v>
      </c>
      <c r="G318" s="10">
        <v>2210</v>
      </c>
    </row>
    <row r="319" spans="1:7" ht="39.950000000000003" customHeight="1" x14ac:dyDescent="0.15">
      <c r="A319" s="6" t="s">
        <v>501</v>
      </c>
      <c r="B319" s="20" t="s">
        <v>968</v>
      </c>
      <c r="C319" s="20"/>
      <c r="D319" s="6" t="s">
        <v>432</v>
      </c>
      <c r="E319" s="10">
        <v>5</v>
      </c>
      <c r="F319" s="10">
        <v>5310.52</v>
      </c>
      <c r="G319" s="10">
        <v>26552.6</v>
      </c>
    </row>
    <row r="320" spans="1:7" ht="39.950000000000003" customHeight="1" x14ac:dyDescent="0.15">
      <c r="A320" s="6" t="s">
        <v>501</v>
      </c>
      <c r="B320" s="20" t="s">
        <v>969</v>
      </c>
      <c r="C320" s="20"/>
      <c r="D320" s="6" t="s">
        <v>432</v>
      </c>
      <c r="E320" s="10">
        <v>10000</v>
      </c>
      <c r="F320" s="10">
        <v>247.99141</v>
      </c>
      <c r="G320" s="10">
        <v>2479914.1</v>
      </c>
    </row>
    <row r="321" spans="1:7" ht="39.950000000000003" customHeight="1" x14ac:dyDescent="0.15">
      <c r="A321" s="6" t="s">
        <v>501</v>
      </c>
      <c r="B321" s="20" t="s">
        <v>970</v>
      </c>
      <c r="C321" s="20"/>
      <c r="D321" s="6" t="s">
        <v>432</v>
      </c>
      <c r="E321" s="10">
        <v>10</v>
      </c>
      <c r="F321" s="10">
        <v>374.57</v>
      </c>
      <c r="G321" s="10">
        <v>3745.7</v>
      </c>
    </row>
    <row r="322" spans="1:7" ht="39.950000000000003" customHeight="1" x14ac:dyDescent="0.15">
      <c r="A322" s="6" t="s">
        <v>501</v>
      </c>
      <c r="B322" s="20" t="s">
        <v>971</v>
      </c>
      <c r="C322" s="20"/>
      <c r="D322" s="6" t="s">
        <v>432</v>
      </c>
      <c r="E322" s="10">
        <v>10</v>
      </c>
      <c r="F322" s="10">
        <v>21</v>
      </c>
      <c r="G322" s="10">
        <v>210</v>
      </c>
    </row>
    <row r="323" spans="1:7" ht="39.950000000000003" customHeight="1" x14ac:dyDescent="0.15">
      <c r="A323" s="6" t="s">
        <v>501</v>
      </c>
      <c r="B323" s="20" t="s">
        <v>972</v>
      </c>
      <c r="C323" s="20"/>
      <c r="D323" s="6" t="s">
        <v>432</v>
      </c>
      <c r="E323" s="10">
        <v>100</v>
      </c>
      <c r="F323" s="10">
        <v>314.82</v>
      </c>
      <c r="G323" s="10">
        <v>31482</v>
      </c>
    </row>
    <row r="324" spans="1:7" ht="60" customHeight="1" x14ac:dyDescent="0.15">
      <c r="A324" s="6" t="s">
        <v>501</v>
      </c>
      <c r="B324" s="20" t="s">
        <v>973</v>
      </c>
      <c r="C324" s="20"/>
      <c r="D324" s="6" t="s">
        <v>432</v>
      </c>
      <c r="E324" s="10">
        <v>410</v>
      </c>
      <c r="F324" s="10">
        <v>750</v>
      </c>
      <c r="G324" s="10">
        <v>307500</v>
      </c>
    </row>
    <row r="325" spans="1:7" ht="39.950000000000003" customHeight="1" x14ac:dyDescent="0.15">
      <c r="A325" s="6" t="s">
        <v>501</v>
      </c>
      <c r="B325" s="20" t="s">
        <v>974</v>
      </c>
      <c r="C325" s="20"/>
      <c r="D325" s="6" t="s">
        <v>432</v>
      </c>
      <c r="E325" s="10">
        <v>10</v>
      </c>
      <c r="F325" s="10">
        <v>4689.76</v>
      </c>
      <c r="G325" s="10">
        <v>46897.599999999999</v>
      </c>
    </row>
    <row r="326" spans="1:7" ht="60" customHeight="1" x14ac:dyDescent="0.15">
      <c r="A326" s="6" t="s">
        <v>501</v>
      </c>
      <c r="B326" s="20" t="s">
        <v>975</v>
      </c>
      <c r="C326" s="20"/>
      <c r="D326" s="6" t="s">
        <v>432</v>
      </c>
      <c r="E326" s="10">
        <v>16</v>
      </c>
      <c r="F326" s="10">
        <v>750</v>
      </c>
      <c r="G326" s="10">
        <v>12000</v>
      </c>
    </row>
    <row r="327" spans="1:7" ht="39.950000000000003" customHeight="1" x14ac:dyDescent="0.15">
      <c r="A327" s="6" t="s">
        <v>71</v>
      </c>
      <c r="B327" s="20" t="s">
        <v>976</v>
      </c>
      <c r="C327" s="20"/>
      <c r="D327" s="6" t="s">
        <v>432</v>
      </c>
      <c r="E327" s="10">
        <v>1</v>
      </c>
      <c r="F327" s="10">
        <v>982</v>
      </c>
      <c r="G327" s="10">
        <v>982</v>
      </c>
    </row>
    <row r="328" spans="1:7" ht="39.950000000000003" customHeight="1" x14ac:dyDescent="0.15">
      <c r="A328" s="6" t="s">
        <v>71</v>
      </c>
      <c r="B328" s="20" t="s">
        <v>977</v>
      </c>
      <c r="C328" s="20"/>
      <c r="D328" s="6" t="s">
        <v>432</v>
      </c>
      <c r="E328" s="10">
        <v>31</v>
      </c>
      <c r="F328" s="10">
        <v>4860</v>
      </c>
      <c r="G328" s="10">
        <v>150660</v>
      </c>
    </row>
    <row r="329" spans="1:7" ht="39.950000000000003" customHeight="1" x14ac:dyDescent="0.15">
      <c r="A329" s="6" t="s">
        <v>71</v>
      </c>
      <c r="B329" s="20" t="s">
        <v>978</v>
      </c>
      <c r="C329" s="20"/>
      <c r="D329" s="6" t="s">
        <v>432</v>
      </c>
      <c r="E329" s="10">
        <v>62</v>
      </c>
      <c r="F329" s="10">
        <v>4310</v>
      </c>
      <c r="G329" s="10">
        <v>267220</v>
      </c>
    </row>
    <row r="330" spans="1:7" ht="39.950000000000003" customHeight="1" x14ac:dyDescent="0.15">
      <c r="A330" s="6" t="s">
        <v>71</v>
      </c>
      <c r="B330" s="20" t="s">
        <v>979</v>
      </c>
      <c r="C330" s="20"/>
      <c r="D330" s="6" t="s">
        <v>432</v>
      </c>
      <c r="E330" s="10">
        <v>72</v>
      </c>
      <c r="F330" s="10">
        <v>205</v>
      </c>
      <c r="G330" s="10">
        <v>14760</v>
      </c>
    </row>
    <row r="331" spans="1:7" ht="39.950000000000003" customHeight="1" x14ac:dyDescent="0.15">
      <c r="A331" s="6" t="s">
        <v>71</v>
      </c>
      <c r="B331" s="20" t="s">
        <v>980</v>
      </c>
      <c r="C331" s="20"/>
      <c r="D331" s="6" t="s">
        <v>432</v>
      </c>
      <c r="E331" s="10">
        <v>5</v>
      </c>
      <c r="F331" s="10">
        <v>835</v>
      </c>
      <c r="G331" s="10">
        <v>4175</v>
      </c>
    </row>
    <row r="332" spans="1:7" ht="39.950000000000003" customHeight="1" x14ac:dyDescent="0.15">
      <c r="A332" s="6" t="s">
        <v>71</v>
      </c>
      <c r="B332" s="20" t="s">
        <v>981</v>
      </c>
      <c r="C332" s="20"/>
      <c r="D332" s="6" t="s">
        <v>432</v>
      </c>
      <c r="E332" s="10">
        <v>36</v>
      </c>
      <c r="F332" s="10">
        <v>227</v>
      </c>
      <c r="G332" s="10">
        <v>8172</v>
      </c>
    </row>
    <row r="333" spans="1:7" ht="24.95" customHeight="1" x14ac:dyDescent="0.15">
      <c r="A333" s="28" t="s">
        <v>554</v>
      </c>
      <c r="B333" s="28"/>
      <c r="C333" s="28"/>
      <c r="D333" s="28"/>
      <c r="E333" s="28"/>
      <c r="F333" s="28"/>
      <c r="G333" s="12">
        <f>SUM(G314:G332)</f>
        <v>11282321.899999999</v>
      </c>
    </row>
    <row r="334" spans="1:7" ht="24.95" customHeight="1" x14ac:dyDescent="0.15"/>
    <row r="335" spans="1:7" ht="20.100000000000001" customHeight="1" x14ac:dyDescent="0.15">
      <c r="A335" s="26" t="s">
        <v>456</v>
      </c>
      <c r="B335" s="26"/>
      <c r="C335" s="27" t="s">
        <v>274</v>
      </c>
      <c r="D335" s="27"/>
      <c r="E335" s="27"/>
      <c r="F335" s="27"/>
      <c r="G335" s="27"/>
    </row>
    <row r="336" spans="1:7" ht="20.100000000000001" customHeight="1" x14ac:dyDescent="0.15">
      <c r="A336" s="26" t="s">
        <v>457</v>
      </c>
      <c r="B336" s="26"/>
      <c r="C336" s="27" t="s">
        <v>633</v>
      </c>
      <c r="D336" s="27"/>
      <c r="E336" s="27"/>
      <c r="F336" s="27"/>
      <c r="G336" s="27"/>
    </row>
    <row r="337" spans="1:7" ht="15" customHeight="1" x14ac:dyDescent="0.15"/>
    <row r="338" spans="1:7" ht="24.95" customHeight="1" x14ac:dyDescent="0.15">
      <c r="A338" s="17" t="s">
        <v>982</v>
      </c>
      <c r="B338" s="17"/>
      <c r="C338" s="17"/>
      <c r="D338" s="17"/>
      <c r="E338" s="17"/>
      <c r="F338" s="17"/>
      <c r="G338" s="17"/>
    </row>
    <row r="339" spans="1:7" ht="15" customHeight="1" x14ac:dyDescent="0.15"/>
    <row r="340" spans="1:7" ht="50.1" customHeight="1" x14ac:dyDescent="0.15">
      <c r="A340" s="6" t="s">
        <v>367</v>
      </c>
      <c r="B340" s="19" t="s">
        <v>704</v>
      </c>
      <c r="C340" s="19"/>
      <c r="D340" s="6" t="s">
        <v>801</v>
      </c>
      <c r="E340" s="6" t="s">
        <v>802</v>
      </c>
      <c r="F340" s="6" t="s">
        <v>803</v>
      </c>
      <c r="G340" s="6" t="s">
        <v>804</v>
      </c>
    </row>
    <row r="341" spans="1:7" ht="15" customHeight="1" x14ac:dyDescent="0.15">
      <c r="A341" s="6">
        <v>1</v>
      </c>
      <c r="B341" s="19">
        <v>2</v>
      </c>
      <c r="C341" s="19"/>
      <c r="D341" s="6">
        <v>3</v>
      </c>
      <c r="E341" s="6">
        <v>4</v>
      </c>
      <c r="F341" s="6">
        <v>5</v>
      </c>
      <c r="G341" s="6">
        <v>6</v>
      </c>
    </row>
    <row r="342" spans="1:7" ht="39.950000000000003" customHeight="1" x14ac:dyDescent="0.15">
      <c r="A342" s="6" t="s">
        <v>576</v>
      </c>
      <c r="B342" s="20" t="s">
        <v>983</v>
      </c>
      <c r="C342" s="20"/>
      <c r="D342" s="6" t="s">
        <v>432</v>
      </c>
      <c r="E342" s="10">
        <v>1000</v>
      </c>
      <c r="F342" s="10">
        <v>397.23993999999999</v>
      </c>
      <c r="G342" s="10">
        <v>397239.94</v>
      </c>
    </row>
    <row r="343" spans="1:7" ht="60" customHeight="1" x14ac:dyDescent="0.15">
      <c r="A343" s="6" t="s">
        <v>618</v>
      </c>
      <c r="B343" s="20" t="s">
        <v>984</v>
      </c>
      <c r="C343" s="20"/>
      <c r="D343" s="6" t="s">
        <v>432</v>
      </c>
      <c r="E343" s="10">
        <v>250</v>
      </c>
      <c r="F343" s="10">
        <v>1018.06</v>
      </c>
      <c r="G343" s="10">
        <v>254515</v>
      </c>
    </row>
    <row r="344" spans="1:7" ht="24.95" customHeight="1" x14ac:dyDescent="0.15">
      <c r="A344" s="28" t="s">
        <v>554</v>
      </c>
      <c r="B344" s="28"/>
      <c r="C344" s="28"/>
      <c r="D344" s="28"/>
      <c r="E344" s="28"/>
      <c r="F344" s="28"/>
      <c r="G344" s="12">
        <f>SUM(G342:G343)</f>
        <v>651754.93999999994</v>
      </c>
    </row>
    <row r="345" spans="1:7" ht="24.95" customHeight="1" x14ac:dyDescent="0.15"/>
    <row r="346" spans="1:7" ht="20.100000000000001" customHeight="1" x14ac:dyDescent="0.15">
      <c r="A346" s="26" t="s">
        <v>456</v>
      </c>
      <c r="B346" s="26"/>
      <c r="C346" s="27" t="s">
        <v>274</v>
      </c>
      <c r="D346" s="27"/>
      <c r="E346" s="27"/>
      <c r="F346" s="27"/>
      <c r="G346" s="27"/>
    </row>
    <row r="347" spans="1:7" ht="20.100000000000001" customHeight="1" x14ac:dyDescent="0.15">
      <c r="A347" s="26" t="s">
        <v>457</v>
      </c>
      <c r="B347" s="26"/>
      <c r="C347" s="27" t="s">
        <v>633</v>
      </c>
      <c r="D347" s="27"/>
      <c r="E347" s="27"/>
      <c r="F347" s="27"/>
      <c r="G347" s="27"/>
    </row>
    <row r="348" spans="1:7" ht="15" customHeight="1" x14ac:dyDescent="0.15"/>
    <row r="349" spans="1:7" ht="24.95" customHeight="1" x14ac:dyDescent="0.15">
      <c r="A349" s="17" t="s">
        <v>866</v>
      </c>
      <c r="B349" s="17"/>
      <c r="C349" s="17"/>
      <c r="D349" s="17"/>
      <c r="E349" s="17"/>
      <c r="F349" s="17"/>
      <c r="G349" s="17"/>
    </row>
    <row r="350" spans="1:7" ht="15" customHeight="1" x14ac:dyDescent="0.15"/>
    <row r="351" spans="1:7" ht="50.1" customHeight="1" x14ac:dyDescent="0.15">
      <c r="A351" s="6" t="s">
        <v>367</v>
      </c>
      <c r="B351" s="19" t="s">
        <v>704</v>
      </c>
      <c r="C351" s="19"/>
      <c r="D351" s="6" t="s">
        <v>801</v>
      </c>
      <c r="E351" s="6" t="s">
        <v>802</v>
      </c>
      <c r="F351" s="6" t="s">
        <v>803</v>
      </c>
      <c r="G351" s="6" t="s">
        <v>804</v>
      </c>
    </row>
    <row r="352" spans="1:7" ht="15" customHeight="1" x14ac:dyDescent="0.15">
      <c r="A352" s="6">
        <v>1</v>
      </c>
      <c r="B352" s="19">
        <v>2</v>
      </c>
      <c r="C352" s="19"/>
      <c r="D352" s="6">
        <v>3</v>
      </c>
      <c r="E352" s="6">
        <v>4</v>
      </c>
      <c r="F352" s="6">
        <v>5</v>
      </c>
      <c r="G352" s="6">
        <v>6</v>
      </c>
    </row>
    <row r="353" spans="1:7" ht="80.099999999999994" customHeight="1" x14ac:dyDescent="0.15">
      <c r="A353" s="6" t="s">
        <v>474</v>
      </c>
      <c r="B353" s="20" t="s">
        <v>985</v>
      </c>
      <c r="C353" s="20"/>
      <c r="D353" s="6" t="s">
        <v>840</v>
      </c>
      <c r="E353" s="10">
        <v>1000</v>
      </c>
      <c r="F353" s="10">
        <v>2041.7673400000001</v>
      </c>
      <c r="G353" s="10">
        <v>2041767.34</v>
      </c>
    </row>
    <row r="354" spans="1:7" ht="99.95" customHeight="1" x14ac:dyDescent="0.15">
      <c r="A354" s="6" t="s">
        <v>558</v>
      </c>
      <c r="B354" s="20" t="s">
        <v>986</v>
      </c>
      <c r="C354" s="20"/>
      <c r="D354" s="6" t="s">
        <v>432</v>
      </c>
      <c r="E354" s="10">
        <v>429</v>
      </c>
      <c r="F354" s="10">
        <v>356.49757599999998</v>
      </c>
      <c r="G354" s="10">
        <v>152937.46</v>
      </c>
    </row>
    <row r="355" spans="1:7" ht="80.099999999999994" customHeight="1" x14ac:dyDescent="0.15">
      <c r="A355" s="6" t="s">
        <v>639</v>
      </c>
      <c r="B355" s="20" t="s">
        <v>987</v>
      </c>
      <c r="C355" s="20"/>
      <c r="D355" s="6" t="s">
        <v>432</v>
      </c>
      <c r="E355" s="10">
        <v>30</v>
      </c>
      <c r="F355" s="10">
        <v>97.68</v>
      </c>
      <c r="G355" s="10">
        <v>2930.4</v>
      </c>
    </row>
    <row r="356" spans="1:7" ht="80.099999999999994" customHeight="1" x14ac:dyDescent="0.15">
      <c r="A356" s="6" t="s">
        <v>560</v>
      </c>
      <c r="B356" s="20" t="s">
        <v>988</v>
      </c>
      <c r="C356" s="20"/>
      <c r="D356" s="6" t="s">
        <v>432</v>
      </c>
      <c r="E356" s="10">
        <v>20000</v>
      </c>
      <c r="F356" s="10">
        <v>103.504783</v>
      </c>
      <c r="G356" s="10">
        <v>2070095.66</v>
      </c>
    </row>
    <row r="357" spans="1:7" ht="80.099999999999994" customHeight="1" x14ac:dyDescent="0.15">
      <c r="A357" s="6" t="s">
        <v>570</v>
      </c>
      <c r="B357" s="20" t="s">
        <v>989</v>
      </c>
      <c r="C357" s="20"/>
      <c r="D357" s="6" t="s">
        <v>840</v>
      </c>
      <c r="E357" s="10">
        <v>1500</v>
      </c>
      <c r="F357" s="10">
        <v>1866.573893</v>
      </c>
      <c r="G357" s="10">
        <v>2799860.84</v>
      </c>
    </row>
    <row r="358" spans="1:7" ht="60" customHeight="1" x14ac:dyDescent="0.15">
      <c r="A358" s="6" t="s">
        <v>582</v>
      </c>
      <c r="B358" s="20" t="s">
        <v>990</v>
      </c>
      <c r="C358" s="20"/>
      <c r="D358" s="6" t="s">
        <v>432</v>
      </c>
      <c r="E358" s="10">
        <v>1000</v>
      </c>
      <c r="F358" s="10">
        <v>3025.3468699999999</v>
      </c>
      <c r="G358" s="10">
        <v>3025346.87</v>
      </c>
    </row>
    <row r="359" spans="1:7" ht="60" customHeight="1" x14ac:dyDescent="0.15">
      <c r="A359" s="6" t="s">
        <v>991</v>
      </c>
      <c r="B359" s="20" t="s">
        <v>992</v>
      </c>
      <c r="C359" s="20"/>
      <c r="D359" s="6" t="s">
        <v>432</v>
      </c>
      <c r="E359" s="10">
        <v>20</v>
      </c>
      <c r="F359" s="10">
        <v>790</v>
      </c>
      <c r="G359" s="10">
        <v>15800</v>
      </c>
    </row>
    <row r="360" spans="1:7" ht="60" customHeight="1" x14ac:dyDescent="0.15">
      <c r="A360" s="6" t="s">
        <v>991</v>
      </c>
      <c r="B360" s="20" t="s">
        <v>993</v>
      </c>
      <c r="C360" s="20"/>
      <c r="D360" s="6" t="s">
        <v>432</v>
      </c>
      <c r="E360" s="10">
        <v>500</v>
      </c>
      <c r="F360" s="10">
        <v>285</v>
      </c>
      <c r="G360" s="10">
        <v>142500</v>
      </c>
    </row>
    <row r="361" spans="1:7" ht="80.099999999999994" customHeight="1" x14ac:dyDescent="0.15">
      <c r="A361" s="6" t="s">
        <v>991</v>
      </c>
      <c r="B361" s="20" t="s">
        <v>994</v>
      </c>
      <c r="C361" s="20"/>
      <c r="D361" s="6" t="s">
        <v>432</v>
      </c>
      <c r="E361" s="10">
        <v>30</v>
      </c>
      <c r="F361" s="10">
        <v>555</v>
      </c>
      <c r="G361" s="10">
        <v>16650</v>
      </c>
    </row>
    <row r="362" spans="1:7" ht="80.099999999999994" customHeight="1" x14ac:dyDescent="0.15">
      <c r="A362" s="6" t="s">
        <v>991</v>
      </c>
      <c r="B362" s="20" t="s">
        <v>995</v>
      </c>
      <c r="C362" s="20"/>
      <c r="D362" s="6" t="s">
        <v>432</v>
      </c>
      <c r="E362" s="10">
        <v>40</v>
      </c>
      <c r="F362" s="10">
        <v>790</v>
      </c>
      <c r="G362" s="10">
        <v>31600</v>
      </c>
    </row>
    <row r="363" spans="1:7" ht="60" customHeight="1" x14ac:dyDescent="0.15">
      <c r="A363" s="6" t="s">
        <v>991</v>
      </c>
      <c r="B363" s="20" t="s">
        <v>996</v>
      </c>
      <c r="C363" s="20"/>
      <c r="D363" s="6" t="s">
        <v>432</v>
      </c>
      <c r="E363" s="10">
        <v>110</v>
      </c>
      <c r="F363" s="10">
        <v>1000</v>
      </c>
      <c r="G363" s="10">
        <v>110000</v>
      </c>
    </row>
    <row r="364" spans="1:7" ht="60" customHeight="1" x14ac:dyDescent="0.15">
      <c r="A364" s="6" t="s">
        <v>991</v>
      </c>
      <c r="B364" s="20" t="s">
        <v>997</v>
      </c>
      <c r="C364" s="20"/>
      <c r="D364" s="6" t="s">
        <v>432</v>
      </c>
      <c r="E364" s="10">
        <v>20</v>
      </c>
      <c r="F364" s="10">
        <v>417</v>
      </c>
      <c r="G364" s="10">
        <v>8340</v>
      </c>
    </row>
    <row r="365" spans="1:7" ht="60" customHeight="1" x14ac:dyDescent="0.15">
      <c r="A365" s="6" t="s">
        <v>991</v>
      </c>
      <c r="B365" s="20" t="s">
        <v>998</v>
      </c>
      <c r="C365" s="20"/>
      <c r="D365" s="6" t="s">
        <v>432</v>
      </c>
      <c r="E365" s="10">
        <v>20</v>
      </c>
      <c r="F365" s="10">
        <v>150</v>
      </c>
      <c r="G365" s="10">
        <v>3000</v>
      </c>
    </row>
    <row r="366" spans="1:7" ht="60" customHeight="1" x14ac:dyDescent="0.15">
      <c r="A366" s="6" t="s">
        <v>991</v>
      </c>
      <c r="B366" s="20" t="s">
        <v>999</v>
      </c>
      <c r="C366" s="20"/>
      <c r="D366" s="6" t="s">
        <v>432</v>
      </c>
      <c r="E366" s="10">
        <v>30</v>
      </c>
      <c r="F366" s="10">
        <v>370</v>
      </c>
      <c r="G366" s="10">
        <v>11100</v>
      </c>
    </row>
    <row r="367" spans="1:7" ht="60" customHeight="1" x14ac:dyDescent="0.15">
      <c r="A367" s="6" t="s">
        <v>991</v>
      </c>
      <c r="B367" s="20" t="s">
        <v>1000</v>
      </c>
      <c r="C367" s="20"/>
      <c r="D367" s="6" t="s">
        <v>432</v>
      </c>
      <c r="E367" s="10">
        <v>20</v>
      </c>
      <c r="F367" s="10">
        <v>1950</v>
      </c>
      <c r="G367" s="10">
        <v>39000</v>
      </c>
    </row>
    <row r="368" spans="1:7" ht="80.099999999999994" customHeight="1" x14ac:dyDescent="0.15">
      <c r="A368" s="6" t="s">
        <v>991</v>
      </c>
      <c r="B368" s="20" t="s">
        <v>1001</v>
      </c>
      <c r="C368" s="20"/>
      <c r="D368" s="6" t="s">
        <v>432</v>
      </c>
      <c r="E368" s="10">
        <v>50</v>
      </c>
      <c r="F368" s="10">
        <v>590</v>
      </c>
      <c r="G368" s="10">
        <v>29500</v>
      </c>
    </row>
    <row r="369" spans="1:7" ht="60" customHeight="1" x14ac:dyDescent="0.15">
      <c r="A369" s="6" t="s">
        <v>991</v>
      </c>
      <c r="B369" s="20" t="s">
        <v>1002</v>
      </c>
      <c r="C369" s="20"/>
      <c r="D369" s="6" t="s">
        <v>432</v>
      </c>
      <c r="E369" s="10">
        <v>20</v>
      </c>
      <c r="F369" s="10">
        <v>1064.375</v>
      </c>
      <c r="G369" s="10">
        <v>21287.5</v>
      </c>
    </row>
    <row r="370" spans="1:7" ht="60" customHeight="1" x14ac:dyDescent="0.15">
      <c r="A370" s="6" t="s">
        <v>991</v>
      </c>
      <c r="B370" s="20" t="s">
        <v>1003</v>
      </c>
      <c r="C370" s="20"/>
      <c r="D370" s="6" t="s">
        <v>432</v>
      </c>
      <c r="E370" s="10">
        <v>20</v>
      </c>
      <c r="F370" s="10">
        <v>386</v>
      </c>
      <c r="G370" s="10">
        <v>7720</v>
      </c>
    </row>
    <row r="371" spans="1:7" ht="60" customHeight="1" x14ac:dyDescent="0.15">
      <c r="A371" s="6" t="s">
        <v>1004</v>
      </c>
      <c r="B371" s="20" t="s">
        <v>1005</v>
      </c>
      <c r="C371" s="20"/>
      <c r="D371" s="6" t="s">
        <v>432</v>
      </c>
      <c r="E371" s="10">
        <v>30</v>
      </c>
      <c r="F371" s="10">
        <v>2500</v>
      </c>
      <c r="G371" s="10">
        <v>75000</v>
      </c>
    </row>
    <row r="372" spans="1:7" ht="39.950000000000003" customHeight="1" x14ac:dyDescent="0.15">
      <c r="A372" s="6" t="s">
        <v>499</v>
      </c>
      <c r="B372" s="20" t="s">
        <v>1006</v>
      </c>
      <c r="C372" s="20"/>
      <c r="D372" s="6" t="s">
        <v>432</v>
      </c>
      <c r="E372" s="10">
        <v>1000</v>
      </c>
      <c r="F372" s="10">
        <v>164.3</v>
      </c>
      <c r="G372" s="10">
        <v>164300</v>
      </c>
    </row>
    <row r="373" spans="1:7" ht="39.950000000000003" customHeight="1" x14ac:dyDescent="0.15">
      <c r="A373" s="6" t="s">
        <v>499</v>
      </c>
      <c r="B373" s="20" t="s">
        <v>1007</v>
      </c>
      <c r="C373" s="20"/>
      <c r="D373" s="6" t="s">
        <v>432</v>
      </c>
      <c r="E373" s="10">
        <v>150</v>
      </c>
      <c r="F373" s="10">
        <v>144.11000000000001</v>
      </c>
      <c r="G373" s="10">
        <v>21616.5</v>
      </c>
    </row>
    <row r="374" spans="1:7" ht="39.950000000000003" customHeight="1" x14ac:dyDescent="0.15">
      <c r="A374" s="6" t="s">
        <v>499</v>
      </c>
      <c r="B374" s="20" t="s">
        <v>1008</v>
      </c>
      <c r="C374" s="20"/>
      <c r="D374" s="6" t="s">
        <v>432</v>
      </c>
      <c r="E374" s="10">
        <v>1000</v>
      </c>
      <c r="F374" s="10">
        <v>32.26</v>
      </c>
      <c r="G374" s="10">
        <v>32260</v>
      </c>
    </row>
    <row r="375" spans="1:7" ht="39.950000000000003" customHeight="1" x14ac:dyDescent="0.15">
      <c r="A375" s="6" t="s">
        <v>499</v>
      </c>
      <c r="B375" s="20" t="s">
        <v>1009</v>
      </c>
      <c r="C375" s="20"/>
      <c r="D375" s="6" t="s">
        <v>432</v>
      </c>
      <c r="E375" s="10">
        <v>1000</v>
      </c>
      <c r="F375" s="10">
        <v>25.1</v>
      </c>
      <c r="G375" s="10">
        <v>25100</v>
      </c>
    </row>
    <row r="376" spans="1:7" ht="39.950000000000003" customHeight="1" x14ac:dyDescent="0.15">
      <c r="A376" s="6" t="s">
        <v>499</v>
      </c>
      <c r="B376" s="20" t="s">
        <v>1010</v>
      </c>
      <c r="C376" s="20"/>
      <c r="D376" s="6" t="s">
        <v>432</v>
      </c>
      <c r="E376" s="10">
        <v>1000</v>
      </c>
      <c r="F376" s="10">
        <v>760</v>
      </c>
      <c r="G376" s="10">
        <v>760000</v>
      </c>
    </row>
    <row r="377" spans="1:7" ht="39.950000000000003" customHeight="1" x14ac:dyDescent="0.15">
      <c r="A377" s="6" t="s">
        <v>499</v>
      </c>
      <c r="B377" s="20" t="s">
        <v>1011</v>
      </c>
      <c r="C377" s="20"/>
      <c r="D377" s="6" t="s">
        <v>432</v>
      </c>
      <c r="E377" s="10">
        <v>1000</v>
      </c>
      <c r="F377" s="10">
        <v>156</v>
      </c>
      <c r="G377" s="10">
        <v>156000</v>
      </c>
    </row>
    <row r="378" spans="1:7" ht="39.950000000000003" customHeight="1" x14ac:dyDescent="0.15">
      <c r="A378" s="6" t="s">
        <v>499</v>
      </c>
      <c r="B378" s="20" t="s">
        <v>1012</v>
      </c>
      <c r="C378" s="20"/>
      <c r="D378" s="6" t="s">
        <v>432</v>
      </c>
      <c r="E378" s="10">
        <v>1000</v>
      </c>
      <c r="F378" s="10">
        <v>19.100000000000001</v>
      </c>
      <c r="G378" s="10">
        <v>19100</v>
      </c>
    </row>
    <row r="379" spans="1:7" ht="39.950000000000003" customHeight="1" x14ac:dyDescent="0.15">
      <c r="A379" s="6" t="s">
        <v>499</v>
      </c>
      <c r="B379" s="20" t="s">
        <v>1013</v>
      </c>
      <c r="C379" s="20"/>
      <c r="D379" s="6" t="s">
        <v>432</v>
      </c>
      <c r="E379" s="10">
        <v>6000</v>
      </c>
      <c r="F379" s="10">
        <v>403.92153200000001</v>
      </c>
      <c r="G379" s="10">
        <v>2423529.19</v>
      </c>
    </row>
    <row r="380" spans="1:7" ht="39.950000000000003" customHeight="1" x14ac:dyDescent="0.15">
      <c r="A380" s="6" t="s">
        <v>499</v>
      </c>
      <c r="B380" s="20" t="s">
        <v>1014</v>
      </c>
      <c r="C380" s="20"/>
      <c r="D380" s="6" t="s">
        <v>432</v>
      </c>
      <c r="E380" s="10">
        <v>250</v>
      </c>
      <c r="F380" s="10">
        <v>103.59</v>
      </c>
      <c r="G380" s="10">
        <v>25897.5</v>
      </c>
    </row>
    <row r="381" spans="1:7" ht="39.950000000000003" customHeight="1" x14ac:dyDescent="0.15">
      <c r="A381" s="6" t="s">
        <v>499</v>
      </c>
      <c r="B381" s="20" t="s">
        <v>1015</v>
      </c>
      <c r="C381" s="20"/>
      <c r="D381" s="6" t="s">
        <v>432</v>
      </c>
      <c r="E381" s="10">
        <v>1000</v>
      </c>
      <c r="F381" s="10">
        <v>8.26</v>
      </c>
      <c r="G381" s="10">
        <v>8260</v>
      </c>
    </row>
    <row r="382" spans="1:7" ht="39.950000000000003" customHeight="1" x14ac:dyDescent="0.15">
      <c r="A382" s="6" t="s">
        <v>499</v>
      </c>
      <c r="B382" s="20" t="s">
        <v>1016</v>
      </c>
      <c r="C382" s="20"/>
      <c r="D382" s="6" t="s">
        <v>432</v>
      </c>
      <c r="E382" s="10">
        <v>150</v>
      </c>
      <c r="F382" s="10">
        <v>124.67</v>
      </c>
      <c r="G382" s="10">
        <v>18700.5</v>
      </c>
    </row>
    <row r="383" spans="1:7" ht="39.950000000000003" customHeight="1" x14ac:dyDescent="0.15">
      <c r="A383" s="6" t="s">
        <v>499</v>
      </c>
      <c r="B383" s="20" t="s">
        <v>1017</v>
      </c>
      <c r="C383" s="20"/>
      <c r="D383" s="6" t="s">
        <v>432</v>
      </c>
      <c r="E383" s="10">
        <v>100</v>
      </c>
      <c r="F383" s="10">
        <v>156.94999999999999</v>
      </c>
      <c r="G383" s="10">
        <v>15695</v>
      </c>
    </row>
    <row r="384" spans="1:7" ht="39.950000000000003" customHeight="1" x14ac:dyDescent="0.15">
      <c r="A384" s="6" t="s">
        <v>499</v>
      </c>
      <c r="B384" s="20" t="s">
        <v>1018</v>
      </c>
      <c r="C384" s="20"/>
      <c r="D384" s="6" t="s">
        <v>432</v>
      </c>
      <c r="E384" s="10">
        <v>50</v>
      </c>
      <c r="F384" s="10">
        <v>125.43</v>
      </c>
      <c r="G384" s="10">
        <v>6271.5</v>
      </c>
    </row>
    <row r="385" spans="1:7" ht="39.950000000000003" customHeight="1" x14ac:dyDescent="0.15">
      <c r="A385" s="6" t="s">
        <v>499</v>
      </c>
      <c r="B385" s="20" t="s">
        <v>1019</v>
      </c>
      <c r="C385" s="20"/>
      <c r="D385" s="6" t="s">
        <v>432</v>
      </c>
      <c r="E385" s="10">
        <v>1000</v>
      </c>
      <c r="F385" s="10">
        <v>85.96</v>
      </c>
      <c r="G385" s="10">
        <v>85960</v>
      </c>
    </row>
    <row r="386" spans="1:7" ht="80.099999999999994" customHeight="1" x14ac:dyDescent="0.15">
      <c r="A386" s="6" t="s">
        <v>161</v>
      </c>
      <c r="B386" s="20" t="s">
        <v>1020</v>
      </c>
      <c r="C386" s="20"/>
      <c r="D386" s="6" t="s">
        <v>432</v>
      </c>
      <c r="E386" s="10">
        <v>9151</v>
      </c>
      <c r="F386" s="10">
        <v>439.635604</v>
      </c>
      <c r="G386" s="10">
        <v>4023105.41</v>
      </c>
    </row>
    <row r="387" spans="1:7" ht="99.95" customHeight="1" x14ac:dyDescent="0.15">
      <c r="A387" s="6" t="s">
        <v>531</v>
      </c>
      <c r="B387" s="20" t="s">
        <v>1021</v>
      </c>
      <c r="C387" s="20"/>
      <c r="D387" s="6" t="s">
        <v>432</v>
      </c>
      <c r="E387" s="10">
        <v>979</v>
      </c>
      <c r="F387" s="10">
        <v>1302.905352</v>
      </c>
      <c r="G387" s="10">
        <v>1275544.3400000001</v>
      </c>
    </row>
    <row r="388" spans="1:7" ht="150" customHeight="1" x14ac:dyDescent="0.15">
      <c r="A388" s="6" t="s">
        <v>533</v>
      </c>
      <c r="B388" s="20" t="s">
        <v>1022</v>
      </c>
      <c r="C388" s="20"/>
      <c r="D388" s="6" t="s">
        <v>432</v>
      </c>
      <c r="E388" s="10">
        <v>4247</v>
      </c>
      <c r="F388" s="10">
        <v>587.59763399999997</v>
      </c>
      <c r="G388" s="10">
        <v>2495527.15</v>
      </c>
    </row>
    <row r="389" spans="1:7" ht="60" customHeight="1" x14ac:dyDescent="0.15">
      <c r="A389" s="6" t="s">
        <v>535</v>
      </c>
      <c r="B389" s="20" t="s">
        <v>1023</v>
      </c>
      <c r="C389" s="20"/>
      <c r="D389" s="6" t="s">
        <v>432</v>
      </c>
      <c r="E389" s="10">
        <v>820</v>
      </c>
      <c r="F389" s="10">
        <v>652.43780500000003</v>
      </c>
      <c r="G389" s="10">
        <v>534999</v>
      </c>
    </row>
    <row r="390" spans="1:7" ht="80.099999999999994" customHeight="1" x14ac:dyDescent="0.15">
      <c r="A390" s="6" t="s">
        <v>541</v>
      </c>
      <c r="B390" s="20" t="s">
        <v>1024</v>
      </c>
      <c r="C390" s="20"/>
      <c r="D390" s="6" t="s">
        <v>432</v>
      </c>
      <c r="E390" s="10">
        <v>100</v>
      </c>
      <c r="F390" s="10">
        <v>3180.4506000000001</v>
      </c>
      <c r="G390" s="10">
        <v>318045.06</v>
      </c>
    </row>
    <row r="391" spans="1:7" ht="60" customHeight="1" x14ac:dyDescent="0.15">
      <c r="A391" s="6" t="s">
        <v>541</v>
      </c>
      <c r="B391" s="20" t="s">
        <v>1025</v>
      </c>
      <c r="C391" s="20"/>
      <c r="D391" s="6" t="s">
        <v>432</v>
      </c>
      <c r="E391" s="10">
        <v>25</v>
      </c>
      <c r="F391" s="10">
        <v>19828.351999999999</v>
      </c>
      <c r="G391" s="10">
        <v>495708.8</v>
      </c>
    </row>
    <row r="392" spans="1:7" ht="80.099999999999994" customHeight="1" x14ac:dyDescent="0.15">
      <c r="A392" s="6" t="s">
        <v>541</v>
      </c>
      <c r="B392" s="20" t="s">
        <v>1026</v>
      </c>
      <c r="C392" s="20"/>
      <c r="D392" s="6" t="s">
        <v>432</v>
      </c>
      <c r="E392" s="10">
        <v>65</v>
      </c>
      <c r="F392" s="10">
        <v>4080</v>
      </c>
      <c r="G392" s="10">
        <v>265200</v>
      </c>
    </row>
    <row r="393" spans="1:7" ht="24.95" customHeight="1" x14ac:dyDescent="0.15">
      <c r="A393" s="28" t="s">
        <v>554</v>
      </c>
      <c r="B393" s="28"/>
      <c r="C393" s="28"/>
      <c r="D393" s="28"/>
      <c r="E393" s="28"/>
      <c r="F393" s="28"/>
      <c r="G393" s="12">
        <f>SUM(G353:G392)</f>
        <v>23775256.02</v>
      </c>
    </row>
    <row r="394" spans="1:7" ht="24.95" customHeight="1" x14ac:dyDescent="0.15"/>
    <row r="395" spans="1:7" ht="20.100000000000001" customHeight="1" x14ac:dyDescent="0.15">
      <c r="A395" s="26" t="s">
        <v>456</v>
      </c>
      <c r="B395" s="26"/>
      <c r="C395" s="27" t="s">
        <v>274</v>
      </c>
      <c r="D395" s="27"/>
      <c r="E395" s="27"/>
      <c r="F395" s="27"/>
      <c r="G395" s="27"/>
    </row>
    <row r="396" spans="1:7" ht="20.100000000000001" customHeight="1" x14ac:dyDescent="0.15">
      <c r="A396" s="26" t="s">
        <v>457</v>
      </c>
      <c r="B396" s="26"/>
      <c r="C396" s="27" t="s">
        <v>633</v>
      </c>
      <c r="D396" s="27"/>
      <c r="E396" s="27"/>
      <c r="F396" s="27"/>
      <c r="G396" s="27"/>
    </row>
    <row r="397" spans="1:7" ht="15" customHeight="1" x14ac:dyDescent="0.15"/>
    <row r="398" spans="1:7" ht="24.95" customHeight="1" x14ac:dyDescent="0.15">
      <c r="A398" s="17" t="s">
        <v>1027</v>
      </c>
      <c r="B398" s="17"/>
      <c r="C398" s="17"/>
      <c r="D398" s="17"/>
      <c r="E398" s="17"/>
      <c r="F398" s="17"/>
      <c r="G398" s="17"/>
    </row>
    <row r="399" spans="1:7" ht="15" customHeight="1" x14ac:dyDescent="0.15"/>
    <row r="400" spans="1:7" ht="50.1" customHeight="1" x14ac:dyDescent="0.15">
      <c r="A400" s="6" t="s">
        <v>367</v>
      </c>
      <c r="B400" s="19" t="s">
        <v>704</v>
      </c>
      <c r="C400" s="19"/>
      <c r="D400" s="6" t="s">
        <v>801</v>
      </c>
      <c r="E400" s="6" t="s">
        <v>802</v>
      </c>
      <c r="F400" s="6" t="s">
        <v>803</v>
      </c>
      <c r="G400" s="6" t="s">
        <v>804</v>
      </c>
    </row>
    <row r="401" spans="1:7" ht="15" customHeight="1" x14ac:dyDescent="0.15">
      <c r="A401" s="6">
        <v>1</v>
      </c>
      <c r="B401" s="19">
        <v>2</v>
      </c>
      <c r="C401" s="19"/>
      <c r="D401" s="6">
        <v>3</v>
      </c>
      <c r="E401" s="6">
        <v>4</v>
      </c>
      <c r="F401" s="6">
        <v>5</v>
      </c>
      <c r="G401" s="6">
        <v>6</v>
      </c>
    </row>
    <row r="402" spans="1:7" ht="60" customHeight="1" x14ac:dyDescent="0.15">
      <c r="A402" s="6" t="s">
        <v>562</v>
      </c>
      <c r="B402" s="20" t="s">
        <v>1028</v>
      </c>
      <c r="C402" s="20"/>
      <c r="D402" s="6" t="s">
        <v>432</v>
      </c>
      <c r="E402" s="10">
        <v>2500</v>
      </c>
      <c r="F402" s="10">
        <v>201.71647999999999</v>
      </c>
      <c r="G402" s="10">
        <v>504291.2</v>
      </c>
    </row>
    <row r="403" spans="1:7" ht="24.95" customHeight="1" x14ac:dyDescent="0.15">
      <c r="A403" s="28" t="s">
        <v>554</v>
      </c>
      <c r="B403" s="28"/>
      <c r="C403" s="28"/>
      <c r="D403" s="28"/>
      <c r="E403" s="28"/>
      <c r="F403" s="28"/>
      <c r="G403" s="12">
        <f>SUM(G402:G402)</f>
        <v>504291.2</v>
      </c>
    </row>
    <row r="404" spans="1:7" ht="24.95" customHeight="1" x14ac:dyDescent="0.15"/>
    <row r="405" spans="1:7" ht="20.100000000000001" customHeight="1" x14ac:dyDescent="0.15">
      <c r="A405" s="26" t="s">
        <v>456</v>
      </c>
      <c r="B405" s="26"/>
      <c r="C405" s="27" t="s">
        <v>274</v>
      </c>
      <c r="D405" s="27"/>
      <c r="E405" s="27"/>
      <c r="F405" s="27"/>
      <c r="G405" s="27"/>
    </row>
    <row r="406" spans="1:7" ht="20.100000000000001" customHeight="1" x14ac:dyDescent="0.15">
      <c r="A406" s="26" t="s">
        <v>457</v>
      </c>
      <c r="B406" s="26"/>
      <c r="C406" s="27" t="s">
        <v>458</v>
      </c>
      <c r="D406" s="27"/>
      <c r="E406" s="27"/>
      <c r="F406" s="27"/>
      <c r="G406" s="27"/>
    </row>
    <row r="407" spans="1:7" ht="15" customHeight="1" x14ac:dyDescent="0.15"/>
    <row r="408" spans="1:7" ht="24.95" customHeight="1" x14ac:dyDescent="0.15">
      <c r="A408" s="17" t="s">
        <v>1029</v>
      </c>
      <c r="B408" s="17"/>
      <c r="C408" s="17"/>
      <c r="D408" s="17"/>
      <c r="E408" s="17"/>
      <c r="F408" s="17"/>
      <c r="G408" s="17"/>
    </row>
    <row r="409" spans="1:7" ht="15" customHeight="1" x14ac:dyDescent="0.15"/>
    <row r="410" spans="1:7" ht="50.1" customHeight="1" x14ac:dyDescent="0.15">
      <c r="A410" s="6" t="s">
        <v>367</v>
      </c>
      <c r="B410" s="19" t="s">
        <v>704</v>
      </c>
      <c r="C410" s="19"/>
      <c r="D410" s="6" t="s">
        <v>801</v>
      </c>
      <c r="E410" s="6" t="s">
        <v>802</v>
      </c>
      <c r="F410" s="6" t="s">
        <v>803</v>
      </c>
      <c r="G410" s="6" t="s">
        <v>804</v>
      </c>
    </row>
    <row r="411" spans="1:7" ht="15" customHeight="1" x14ac:dyDescent="0.15">
      <c r="A411" s="6">
        <v>1</v>
      </c>
      <c r="B411" s="19">
        <v>2</v>
      </c>
      <c r="C411" s="19"/>
      <c r="D411" s="6">
        <v>3</v>
      </c>
      <c r="E411" s="6">
        <v>4</v>
      </c>
      <c r="F411" s="6">
        <v>5</v>
      </c>
      <c r="G411" s="6">
        <v>6</v>
      </c>
    </row>
    <row r="412" spans="1:7" ht="200.1" customHeight="1" x14ac:dyDescent="0.15">
      <c r="A412" s="6" t="s">
        <v>685</v>
      </c>
      <c r="B412" s="20" t="s">
        <v>1030</v>
      </c>
      <c r="C412" s="20"/>
      <c r="D412" s="6" t="s">
        <v>432</v>
      </c>
      <c r="E412" s="10">
        <v>692</v>
      </c>
      <c r="F412" s="10">
        <v>14668.606156</v>
      </c>
      <c r="G412" s="10">
        <v>10150675.460000001</v>
      </c>
    </row>
    <row r="413" spans="1:7" ht="24.95" customHeight="1" x14ac:dyDescent="0.15">
      <c r="A413" s="28" t="s">
        <v>554</v>
      </c>
      <c r="B413" s="28"/>
      <c r="C413" s="28"/>
      <c r="D413" s="28"/>
      <c r="E413" s="28"/>
      <c r="F413" s="28"/>
      <c r="G413" s="12">
        <f>SUM(G412:G412)</f>
        <v>10150675.460000001</v>
      </c>
    </row>
    <row r="414" spans="1:7" ht="24.95" customHeight="1" x14ac:dyDescent="0.15"/>
    <row r="415" spans="1:7" ht="20.100000000000001" customHeight="1" x14ac:dyDescent="0.15">
      <c r="A415" s="26" t="s">
        <v>456</v>
      </c>
      <c r="B415" s="26"/>
      <c r="C415" s="27" t="s">
        <v>274</v>
      </c>
      <c r="D415" s="27"/>
      <c r="E415" s="27"/>
      <c r="F415" s="27"/>
      <c r="G415" s="27"/>
    </row>
    <row r="416" spans="1:7" ht="20.100000000000001" customHeight="1" x14ac:dyDescent="0.15">
      <c r="A416" s="26" t="s">
        <v>457</v>
      </c>
      <c r="B416" s="26"/>
      <c r="C416" s="27" t="s">
        <v>458</v>
      </c>
      <c r="D416" s="27"/>
      <c r="E416" s="27"/>
      <c r="F416" s="27"/>
      <c r="G416" s="27"/>
    </row>
    <row r="417" spans="1:7" ht="15" customHeight="1" x14ac:dyDescent="0.15"/>
    <row r="418" spans="1:7" ht="24.95" customHeight="1" x14ac:dyDescent="0.15">
      <c r="A418" s="17" t="s">
        <v>822</v>
      </c>
      <c r="B418" s="17"/>
      <c r="C418" s="17"/>
      <c r="D418" s="17"/>
      <c r="E418" s="17"/>
      <c r="F418" s="17"/>
      <c r="G418" s="17"/>
    </row>
    <row r="419" spans="1:7" ht="15" customHeight="1" x14ac:dyDescent="0.15"/>
    <row r="420" spans="1:7" ht="50.1" customHeight="1" x14ac:dyDescent="0.15">
      <c r="A420" s="6" t="s">
        <v>367</v>
      </c>
      <c r="B420" s="19" t="s">
        <v>704</v>
      </c>
      <c r="C420" s="19"/>
      <c r="D420" s="6" t="s">
        <v>801</v>
      </c>
      <c r="E420" s="6" t="s">
        <v>802</v>
      </c>
      <c r="F420" s="6" t="s">
        <v>803</v>
      </c>
      <c r="G420" s="6" t="s">
        <v>804</v>
      </c>
    </row>
    <row r="421" spans="1:7" ht="15" customHeight="1" x14ac:dyDescent="0.15">
      <c r="A421" s="6">
        <v>1</v>
      </c>
      <c r="B421" s="19">
        <v>2</v>
      </c>
      <c r="C421" s="19"/>
      <c r="D421" s="6">
        <v>3</v>
      </c>
      <c r="E421" s="6">
        <v>4</v>
      </c>
      <c r="F421" s="6">
        <v>5</v>
      </c>
      <c r="G421" s="6">
        <v>6</v>
      </c>
    </row>
    <row r="422" spans="1:7" ht="120" customHeight="1" x14ac:dyDescent="0.15">
      <c r="A422" s="6" t="s">
        <v>510</v>
      </c>
      <c r="B422" s="20" t="s">
        <v>1031</v>
      </c>
      <c r="C422" s="20"/>
      <c r="D422" s="6" t="s">
        <v>840</v>
      </c>
      <c r="E422" s="10">
        <v>1</v>
      </c>
      <c r="F422" s="10">
        <v>3131660</v>
      </c>
      <c r="G422" s="10">
        <v>3131660</v>
      </c>
    </row>
    <row r="423" spans="1:7" ht="80.099999999999994" customHeight="1" x14ac:dyDescent="0.15">
      <c r="A423" s="6" t="s">
        <v>510</v>
      </c>
      <c r="B423" s="20" t="s">
        <v>1032</v>
      </c>
      <c r="C423" s="20"/>
      <c r="D423" s="6" t="s">
        <v>840</v>
      </c>
      <c r="E423" s="10">
        <v>1</v>
      </c>
      <c r="F423" s="10">
        <v>6466340</v>
      </c>
      <c r="G423" s="10">
        <v>6466340</v>
      </c>
    </row>
    <row r="424" spans="1:7" ht="24.95" customHeight="1" x14ac:dyDescent="0.15">
      <c r="A424" s="28" t="s">
        <v>554</v>
      </c>
      <c r="B424" s="28"/>
      <c r="C424" s="28"/>
      <c r="D424" s="28"/>
      <c r="E424" s="28"/>
      <c r="F424" s="28"/>
      <c r="G424" s="12">
        <f>SUM(G422:G423)</f>
        <v>9598000</v>
      </c>
    </row>
    <row r="425" spans="1:7" ht="24.95" customHeight="1" x14ac:dyDescent="0.15"/>
    <row r="426" spans="1:7" ht="20.100000000000001" customHeight="1" x14ac:dyDescent="0.15">
      <c r="A426" s="26" t="s">
        <v>456</v>
      </c>
      <c r="B426" s="26"/>
      <c r="C426" s="27" t="s">
        <v>274</v>
      </c>
      <c r="D426" s="27"/>
      <c r="E426" s="27"/>
      <c r="F426" s="27"/>
      <c r="G426" s="27"/>
    </row>
    <row r="427" spans="1:7" ht="20.100000000000001" customHeight="1" x14ac:dyDescent="0.15">
      <c r="A427" s="26" t="s">
        <v>457</v>
      </c>
      <c r="B427" s="26"/>
      <c r="C427" s="27" t="s">
        <v>458</v>
      </c>
      <c r="D427" s="27"/>
      <c r="E427" s="27"/>
      <c r="F427" s="27"/>
      <c r="G427" s="27"/>
    </row>
    <row r="428" spans="1:7" ht="15" customHeight="1" x14ac:dyDescent="0.15"/>
    <row r="429" spans="1:7" ht="24.95" customHeight="1" x14ac:dyDescent="0.15">
      <c r="A429" s="17" t="s">
        <v>833</v>
      </c>
      <c r="B429" s="17"/>
      <c r="C429" s="17"/>
      <c r="D429" s="17"/>
      <c r="E429" s="17"/>
      <c r="F429" s="17"/>
      <c r="G429" s="17"/>
    </row>
    <row r="430" spans="1:7" ht="15" customHeight="1" x14ac:dyDescent="0.15"/>
    <row r="431" spans="1:7" ht="50.1" customHeight="1" x14ac:dyDescent="0.15">
      <c r="A431" s="6" t="s">
        <v>367</v>
      </c>
      <c r="B431" s="19" t="s">
        <v>704</v>
      </c>
      <c r="C431" s="19"/>
      <c r="D431" s="6" t="s">
        <v>801</v>
      </c>
      <c r="E431" s="6" t="s">
        <v>802</v>
      </c>
      <c r="F431" s="6" t="s">
        <v>803</v>
      </c>
      <c r="G431" s="6" t="s">
        <v>804</v>
      </c>
    </row>
    <row r="432" spans="1:7" ht="15" customHeight="1" x14ac:dyDescent="0.15">
      <c r="A432" s="6">
        <v>1</v>
      </c>
      <c r="B432" s="19">
        <v>2</v>
      </c>
      <c r="C432" s="19"/>
      <c r="D432" s="6">
        <v>3</v>
      </c>
      <c r="E432" s="6">
        <v>4</v>
      </c>
      <c r="F432" s="6">
        <v>5</v>
      </c>
      <c r="G432" s="6">
        <v>6</v>
      </c>
    </row>
    <row r="433" spans="1:7" ht="99.95" customHeight="1" x14ac:dyDescent="0.15">
      <c r="A433" s="6" t="s">
        <v>568</v>
      </c>
      <c r="B433" s="20" t="s">
        <v>1033</v>
      </c>
      <c r="C433" s="20"/>
      <c r="D433" s="6" t="s">
        <v>432</v>
      </c>
      <c r="E433" s="10">
        <v>9</v>
      </c>
      <c r="F433" s="10">
        <v>83000</v>
      </c>
      <c r="G433" s="10">
        <v>747000</v>
      </c>
    </row>
    <row r="434" spans="1:7" ht="80.099999999999994" customHeight="1" x14ac:dyDescent="0.15">
      <c r="A434" s="6" t="s">
        <v>677</v>
      </c>
      <c r="B434" s="20" t="s">
        <v>1034</v>
      </c>
      <c r="C434" s="20"/>
      <c r="D434" s="6" t="s">
        <v>840</v>
      </c>
      <c r="E434" s="10">
        <v>1</v>
      </c>
      <c r="F434" s="10">
        <v>8920000</v>
      </c>
      <c r="G434" s="10">
        <v>8920000</v>
      </c>
    </row>
    <row r="435" spans="1:7" ht="120" customHeight="1" x14ac:dyDescent="0.15">
      <c r="A435" s="6" t="s">
        <v>689</v>
      </c>
      <c r="B435" s="20" t="s">
        <v>1035</v>
      </c>
      <c r="C435" s="20"/>
      <c r="D435" s="6" t="s">
        <v>432</v>
      </c>
      <c r="E435" s="10">
        <v>130705.42217400001</v>
      </c>
      <c r="F435" s="10">
        <v>148.28</v>
      </c>
      <c r="G435" s="10">
        <v>19381000</v>
      </c>
    </row>
    <row r="436" spans="1:7" ht="80.099999999999994" customHeight="1" x14ac:dyDescent="0.15">
      <c r="A436" s="6" t="s">
        <v>518</v>
      </c>
      <c r="B436" s="20" t="s">
        <v>1036</v>
      </c>
      <c r="C436" s="20"/>
      <c r="D436" s="6" t="s">
        <v>432</v>
      </c>
      <c r="E436" s="10">
        <v>4</v>
      </c>
      <c r="F436" s="10">
        <v>320000</v>
      </c>
      <c r="G436" s="10">
        <v>1280000</v>
      </c>
    </row>
    <row r="437" spans="1:7" ht="99.95" customHeight="1" x14ac:dyDescent="0.15">
      <c r="A437" s="6" t="s">
        <v>520</v>
      </c>
      <c r="B437" s="20" t="s">
        <v>1037</v>
      </c>
      <c r="C437" s="20"/>
      <c r="D437" s="6" t="s">
        <v>432</v>
      </c>
      <c r="E437" s="10">
        <v>35000</v>
      </c>
      <c r="F437" s="10">
        <v>20.142856999999999</v>
      </c>
      <c r="G437" s="10">
        <v>705000</v>
      </c>
    </row>
    <row r="438" spans="1:7" ht="159.94999999999999" customHeight="1" x14ac:dyDescent="0.15">
      <c r="A438" s="6" t="s">
        <v>524</v>
      </c>
      <c r="B438" s="20" t="s">
        <v>1038</v>
      </c>
      <c r="C438" s="20"/>
      <c r="D438" s="6" t="s">
        <v>432</v>
      </c>
      <c r="E438" s="10">
        <v>16</v>
      </c>
      <c r="F438" s="10">
        <v>43906.0625</v>
      </c>
      <c r="G438" s="10">
        <v>702497</v>
      </c>
    </row>
    <row r="439" spans="1:7" ht="80.099999999999994" customHeight="1" x14ac:dyDescent="0.15">
      <c r="A439" s="6" t="s">
        <v>526</v>
      </c>
      <c r="B439" s="20" t="s">
        <v>1039</v>
      </c>
      <c r="C439" s="20"/>
      <c r="D439" s="6" t="s">
        <v>432</v>
      </c>
      <c r="E439" s="10">
        <v>692</v>
      </c>
      <c r="F439" s="10">
        <v>29642.483988</v>
      </c>
      <c r="G439" s="10">
        <v>20512598.920000002</v>
      </c>
    </row>
    <row r="440" spans="1:7" ht="159.94999999999999" customHeight="1" x14ac:dyDescent="0.15">
      <c r="A440" s="6" t="s">
        <v>113</v>
      </c>
      <c r="B440" s="20" t="s">
        <v>1040</v>
      </c>
      <c r="C440" s="20"/>
      <c r="D440" s="6" t="s">
        <v>432</v>
      </c>
      <c r="E440" s="10">
        <v>7</v>
      </c>
      <c r="F440" s="10">
        <v>609287.85714199999</v>
      </c>
      <c r="G440" s="10">
        <v>4265015</v>
      </c>
    </row>
    <row r="441" spans="1:7" ht="180" customHeight="1" x14ac:dyDescent="0.15">
      <c r="A441" s="6" t="s">
        <v>113</v>
      </c>
      <c r="B441" s="20" t="s">
        <v>1041</v>
      </c>
      <c r="C441" s="20"/>
      <c r="D441" s="6" t="s">
        <v>432</v>
      </c>
      <c r="E441" s="10">
        <v>1</v>
      </c>
      <c r="F441" s="10">
        <v>1577280</v>
      </c>
      <c r="G441" s="10">
        <v>1577280</v>
      </c>
    </row>
    <row r="442" spans="1:7" ht="159.94999999999999" customHeight="1" x14ac:dyDescent="0.15">
      <c r="A442" s="6" t="s">
        <v>168</v>
      </c>
      <c r="B442" s="20" t="s">
        <v>1042</v>
      </c>
      <c r="C442" s="20"/>
      <c r="D442" s="6" t="s">
        <v>432</v>
      </c>
      <c r="E442" s="10">
        <v>1</v>
      </c>
      <c r="F442" s="10">
        <v>10503856.99</v>
      </c>
      <c r="G442" s="10">
        <v>10503856.99</v>
      </c>
    </row>
    <row r="443" spans="1:7" ht="24.95" customHeight="1" x14ac:dyDescent="0.15">
      <c r="A443" s="28" t="s">
        <v>554</v>
      </c>
      <c r="B443" s="28"/>
      <c r="C443" s="28"/>
      <c r="D443" s="28"/>
      <c r="E443" s="28"/>
      <c r="F443" s="28"/>
      <c r="G443" s="12">
        <f>SUM(G433:G442)</f>
        <v>68594247.909999996</v>
      </c>
    </row>
    <row r="444" spans="1:7" ht="24.95" customHeight="1" x14ac:dyDescent="0.15"/>
    <row r="445" spans="1:7" ht="20.100000000000001" customHeight="1" x14ac:dyDescent="0.15">
      <c r="A445" s="26" t="s">
        <v>456</v>
      </c>
      <c r="B445" s="26"/>
      <c r="C445" s="27" t="s">
        <v>274</v>
      </c>
      <c r="D445" s="27"/>
      <c r="E445" s="27"/>
      <c r="F445" s="27"/>
      <c r="G445" s="27"/>
    </row>
    <row r="446" spans="1:7" ht="20.100000000000001" customHeight="1" x14ac:dyDescent="0.15">
      <c r="A446" s="26" t="s">
        <v>457</v>
      </c>
      <c r="B446" s="26"/>
      <c r="C446" s="27" t="s">
        <v>458</v>
      </c>
      <c r="D446" s="27"/>
      <c r="E446" s="27"/>
      <c r="F446" s="27"/>
      <c r="G446" s="27"/>
    </row>
    <row r="447" spans="1:7" ht="15" customHeight="1" x14ac:dyDescent="0.15"/>
    <row r="448" spans="1:7" ht="24.95" customHeight="1" x14ac:dyDescent="0.15">
      <c r="A448" s="17" t="s">
        <v>850</v>
      </c>
      <c r="B448" s="17"/>
      <c r="C448" s="17"/>
      <c r="D448" s="17"/>
      <c r="E448" s="17"/>
      <c r="F448" s="17"/>
      <c r="G448" s="17"/>
    </row>
    <row r="449" spans="1:7" ht="15" customHeight="1" x14ac:dyDescent="0.15"/>
    <row r="450" spans="1:7" ht="50.1" customHeight="1" x14ac:dyDescent="0.15">
      <c r="A450" s="6" t="s">
        <v>367</v>
      </c>
      <c r="B450" s="19" t="s">
        <v>704</v>
      </c>
      <c r="C450" s="19"/>
      <c r="D450" s="6" t="s">
        <v>801</v>
      </c>
      <c r="E450" s="6" t="s">
        <v>802</v>
      </c>
      <c r="F450" s="6" t="s">
        <v>803</v>
      </c>
      <c r="G450" s="6" t="s">
        <v>804</v>
      </c>
    </row>
    <row r="451" spans="1:7" ht="15" customHeight="1" x14ac:dyDescent="0.15">
      <c r="A451" s="6">
        <v>1</v>
      </c>
      <c r="B451" s="19">
        <v>2</v>
      </c>
      <c r="C451" s="19"/>
      <c r="D451" s="6">
        <v>3</v>
      </c>
      <c r="E451" s="6">
        <v>4</v>
      </c>
      <c r="F451" s="6">
        <v>5</v>
      </c>
      <c r="G451" s="6">
        <v>6</v>
      </c>
    </row>
    <row r="452" spans="1:7" ht="260.10000000000002" customHeight="1" x14ac:dyDescent="0.15">
      <c r="A452" s="6" t="s">
        <v>373</v>
      </c>
      <c r="B452" s="20" t="s">
        <v>1043</v>
      </c>
      <c r="C452" s="20"/>
      <c r="D452" s="6" t="s">
        <v>432</v>
      </c>
      <c r="E452" s="10">
        <v>4</v>
      </c>
      <c r="F452" s="10">
        <v>32500</v>
      </c>
      <c r="G452" s="10">
        <v>130000</v>
      </c>
    </row>
    <row r="453" spans="1:7" ht="260.10000000000002" customHeight="1" x14ac:dyDescent="0.15">
      <c r="A453" s="6" t="s">
        <v>373</v>
      </c>
      <c r="B453" s="20" t="s">
        <v>1044</v>
      </c>
      <c r="C453" s="20"/>
      <c r="D453" s="6" t="s">
        <v>432</v>
      </c>
      <c r="E453" s="10">
        <v>4</v>
      </c>
      <c r="F453" s="10">
        <v>258000</v>
      </c>
      <c r="G453" s="10">
        <v>1032000</v>
      </c>
    </row>
    <row r="454" spans="1:7" ht="80.099999999999994" customHeight="1" x14ac:dyDescent="0.15">
      <c r="A454" s="6" t="s">
        <v>566</v>
      </c>
      <c r="B454" s="20" t="s">
        <v>1045</v>
      </c>
      <c r="C454" s="20"/>
      <c r="D454" s="6" t="s">
        <v>432</v>
      </c>
      <c r="E454" s="10">
        <v>1835</v>
      </c>
      <c r="F454" s="10">
        <v>4308.7651230000001</v>
      </c>
      <c r="G454" s="10">
        <v>7906584</v>
      </c>
    </row>
    <row r="455" spans="1:7" ht="60" customHeight="1" x14ac:dyDescent="0.15">
      <c r="A455" s="6" t="s">
        <v>1046</v>
      </c>
      <c r="B455" s="20" t="s">
        <v>1047</v>
      </c>
      <c r="C455" s="20"/>
      <c r="D455" s="6" t="s">
        <v>432</v>
      </c>
      <c r="E455" s="10">
        <v>5</v>
      </c>
      <c r="F455" s="10">
        <v>58387.08</v>
      </c>
      <c r="G455" s="10">
        <v>291935.40000000002</v>
      </c>
    </row>
    <row r="456" spans="1:7" ht="99.95" customHeight="1" x14ac:dyDescent="0.15">
      <c r="A456" s="6" t="s">
        <v>1046</v>
      </c>
      <c r="B456" s="20" t="s">
        <v>1048</v>
      </c>
      <c r="C456" s="20"/>
      <c r="D456" s="6" t="s">
        <v>432</v>
      </c>
      <c r="E456" s="10">
        <v>25</v>
      </c>
      <c r="F456" s="10">
        <v>46709.663999999997</v>
      </c>
      <c r="G456" s="10">
        <v>1167741.6000000001</v>
      </c>
    </row>
    <row r="457" spans="1:7" ht="120" customHeight="1" x14ac:dyDescent="0.15">
      <c r="A457" s="6" t="s">
        <v>522</v>
      </c>
      <c r="B457" s="20" t="s">
        <v>1049</v>
      </c>
      <c r="C457" s="20"/>
      <c r="D457" s="6" t="s">
        <v>840</v>
      </c>
      <c r="E457" s="10">
        <v>12</v>
      </c>
      <c r="F457" s="10">
        <v>219218.33333299999</v>
      </c>
      <c r="G457" s="10">
        <v>2630620</v>
      </c>
    </row>
    <row r="458" spans="1:7" ht="24.95" customHeight="1" x14ac:dyDescent="0.15">
      <c r="A458" s="28" t="s">
        <v>554</v>
      </c>
      <c r="B458" s="28"/>
      <c r="C458" s="28"/>
      <c r="D458" s="28"/>
      <c r="E458" s="28"/>
      <c r="F458" s="28"/>
      <c r="G458" s="12">
        <f>SUM(G452:G457)</f>
        <v>13158881</v>
      </c>
    </row>
    <row r="459" spans="1:7" ht="24.95" customHeight="1" x14ac:dyDescent="0.15"/>
    <row r="460" spans="1:7" ht="20.100000000000001" customHeight="1" x14ac:dyDescent="0.15">
      <c r="A460" s="26" t="s">
        <v>456</v>
      </c>
      <c r="B460" s="26"/>
      <c r="C460" s="27" t="s">
        <v>274</v>
      </c>
      <c r="D460" s="27"/>
      <c r="E460" s="27"/>
      <c r="F460" s="27"/>
      <c r="G460" s="27"/>
    </row>
    <row r="461" spans="1:7" ht="20.100000000000001" customHeight="1" x14ac:dyDescent="0.15">
      <c r="A461" s="26" t="s">
        <v>457</v>
      </c>
      <c r="B461" s="26"/>
      <c r="C461" s="27" t="s">
        <v>458</v>
      </c>
      <c r="D461" s="27"/>
      <c r="E461" s="27"/>
      <c r="F461" s="27"/>
      <c r="G461" s="27"/>
    </row>
    <row r="462" spans="1:7" ht="15" customHeight="1" x14ac:dyDescent="0.15"/>
    <row r="463" spans="1:7" ht="24.95" customHeight="1" x14ac:dyDescent="0.15">
      <c r="A463" s="17" t="s">
        <v>982</v>
      </c>
      <c r="B463" s="17"/>
      <c r="C463" s="17"/>
      <c r="D463" s="17"/>
      <c r="E463" s="17"/>
      <c r="F463" s="17"/>
      <c r="G463" s="17"/>
    </row>
    <row r="464" spans="1:7" ht="15" customHeight="1" x14ac:dyDescent="0.15"/>
    <row r="465" spans="1:7" ht="50.1" customHeight="1" x14ac:dyDescent="0.15">
      <c r="A465" s="6" t="s">
        <v>367</v>
      </c>
      <c r="B465" s="19" t="s">
        <v>704</v>
      </c>
      <c r="C465" s="19"/>
      <c r="D465" s="6" t="s">
        <v>801</v>
      </c>
      <c r="E465" s="6" t="s">
        <v>802</v>
      </c>
      <c r="F465" s="6" t="s">
        <v>803</v>
      </c>
      <c r="G465" s="6" t="s">
        <v>804</v>
      </c>
    </row>
    <row r="466" spans="1:7" ht="15" customHeight="1" x14ac:dyDescent="0.15">
      <c r="A466" s="6">
        <v>1</v>
      </c>
      <c r="B466" s="19">
        <v>2</v>
      </c>
      <c r="C466" s="19"/>
      <c r="D466" s="6">
        <v>3</v>
      </c>
      <c r="E466" s="6">
        <v>4</v>
      </c>
      <c r="F466" s="6">
        <v>5</v>
      </c>
      <c r="G466" s="6">
        <v>6</v>
      </c>
    </row>
    <row r="467" spans="1:7" ht="180" customHeight="1" x14ac:dyDescent="0.15">
      <c r="A467" s="6" t="s">
        <v>62</v>
      </c>
      <c r="B467" s="20" t="s">
        <v>1050</v>
      </c>
      <c r="C467" s="20"/>
      <c r="D467" s="6" t="s">
        <v>432</v>
      </c>
      <c r="E467" s="10">
        <v>368</v>
      </c>
      <c r="F467" s="10">
        <v>1267.8373369999999</v>
      </c>
      <c r="G467" s="10">
        <v>466564.14</v>
      </c>
    </row>
    <row r="468" spans="1:7" ht="159.94999999999999" customHeight="1" x14ac:dyDescent="0.15">
      <c r="A468" s="6" t="s">
        <v>62</v>
      </c>
      <c r="B468" s="20" t="s">
        <v>1051</v>
      </c>
      <c r="C468" s="20"/>
      <c r="D468" s="6" t="s">
        <v>432</v>
      </c>
      <c r="E468" s="10">
        <v>900</v>
      </c>
      <c r="F468" s="10">
        <v>510.26</v>
      </c>
      <c r="G468" s="10">
        <v>459234</v>
      </c>
    </row>
    <row r="469" spans="1:7" ht="80.099999999999994" customHeight="1" x14ac:dyDescent="0.15">
      <c r="A469" s="6" t="s">
        <v>65</v>
      </c>
      <c r="B469" s="20" t="s">
        <v>1052</v>
      </c>
      <c r="C469" s="20"/>
      <c r="D469" s="6" t="s">
        <v>432</v>
      </c>
      <c r="E469" s="10">
        <v>900</v>
      </c>
      <c r="F469" s="10">
        <v>592.70651099999998</v>
      </c>
      <c r="G469" s="10">
        <v>533435.86</v>
      </c>
    </row>
    <row r="470" spans="1:7" ht="80.099999999999994" customHeight="1" x14ac:dyDescent="0.15">
      <c r="A470" s="6" t="s">
        <v>65</v>
      </c>
      <c r="B470" s="20" t="s">
        <v>1053</v>
      </c>
      <c r="C470" s="20"/>
      <c r="D470" s="6" t="s">
        <v>432</v>
      </c>
      <c r="E470" s="10">
        <v>2029</v>
      </c>
      <c r="F470" s="10">
        <v>1281.52</v>
      </c>
      <c r="G470" s="10">
        <v>2600204.08</v>
      </c>
    </row>
    <row r="471" spans="1:7" ht="80.099999999999994" customHeight="1" x14ac:dyDescent="0.15">
      <c r="A471" s="6" t="s">
        <v>65</v>
      </c>
      <c r="B471" s="20" t="s">
        <v>1054</v>
      </c>
      <c r="C471" s="20"/>
      <c r="D471" s="6" t="s">
        <v>432</v>
      </c>
      <c r="E471" s="10">
        <v>1000</v>
      </c>
      <c r="F471" s="10">
        <v>510.26</v>
      </c>
      <c r="G471" s="10">
        <v>510260</v>
      </c>
    </row>
    <row r="472" spans="1:7" ht="80.099999999999994" customHeight="1" x14ac:dyDescent="0.15">
      <c r="A472" s="6" t="s">
        <v>65</v>
      </c>
      <c r="B472" s="20" t="s">
        <v>1053</v>
      </c>
      <c r="C472" s="20"/>
      <c r="D472" s="6" t="s">
        <v>432</v>
      </c>
      <c r="E472" s="10">
        <v>281</v>
      </c>
      <c r="F472" s="10">
        <v>1267.26</v>
      </c>
      <c r="G472" s="10">
        <v>356100.06</v>
      </c>
    </row>
    <row r="473" spans="1:7" ht="24.95" customHeight="1" x14ac:dyDescent="0.15">
      <c r="A473" s="28" t="s">
        <v>554</v>
      </c>
      <c r="B473" s="28"/>
      <c r="C473" s="28"/>
      <c r="D473" s="28"/>
      <c r="E473" s="28"/>
      <c r="F473" s="28"/>
      <c r="G473" s="12">
        <f>SUM(G467:G472)</f>
        <v>4925798.1399999997</v>
      </c>
    </row>
    <row r="474" spans="1:7" ht="24.95" customHeight="1" x14ac:dyDescent="0.15"/>
    <row r="475" spans="1:7" ht="20.100000000000001" customHeight="1" x14ac:dyDescent="0.15">
      <c r="A475" s="26" t="s">
        <v>456</v>
      </c>
      <c r="B475" s="26"/>
      <c r="C475" s="27" t="s">
        <v>274</v>
      </c>
      <c r="D475" s="27"/>
      <c r="E475" s="27"/>
      <c r="F475" s="27"/>
      <c r="G475" s="27"/>
    </row>
    <row r="476" spans="1:7" ht="20.100000000000001" customHeight="1" x14ac:dyDescent="0.15">
      <c r="A476" s="26" t="s">
        <v>457</v>
      </c>
      <c r="B476" s="26"/>
      <c r="C476" s="27" t="s">
        <v>458</v>
      </c>
      <c r="D476" s="27"/>
      <c r="E476" s="27"/>
      <c r="F476" s="27"/>
      <c r="G476" s="27"/>
    </row>
    <row r="477" spans="1:7" ht="15" customHeight="1" x14ac:dyDescent="0.15"/>
    <row r="478" spans="1:7" ht="24.95" customHeight="1" x14ac:dyDescent="0.15">
      <c r="A478" s="17" t="s">
        <v>866</v>
      </c>
      <c r="B478" s="17"/>
      <c r="C478" s="17"/>
      <c r="D478" s="17"/>
      <c r="E478" s="17"/>
      <c r="F478" s="17"/>
      <c r="G478" s="17"/>
    </row>
    <row r="479" spans="1:7" ht="15" customHeight="1" x14ac:dyDescent="0.15"/>
    <row r="480" spans="1:7" ht="50.1" customHeight="1" x14ac:dyDescent="0.15">
      <c r="A480" s="6" t="s">
        <v>367</v>
      </c>
      <c r="B480" s="19" t="s">
        <v>704</v>
      </c>
      <c r="C480" s="19"/>
      <c r="D480" s="6" t="s">
        <v>801</v>
      </c>
      <c r="E480" s="6" t="s">
        <v>802</v>
      </c>
      <c r="F480" s="6" t="s">
        <v>803</v>
      </c>
      <c r="G480" s="6" t="s">
        <v>804</v>
      </c>
    </row>
    <row r="481" spans="1:7" ht="15" customHeight="1" x14ac:dyDescent="0.15">
      <c r="A481" s="6">
        <v>1</v>
      </c>
      <c r="B481" s="19">
        <v>2</v>
      </c>
      <c r="C481" s="19"/>
      <c r="D481" s="6">
        <v>3</v>
      </c>
      <c r="E481" s="6">
        <v>4</v>
      </c>
      <c r="F481" s="6">
        <v>5</v>
      </c>
      <c r="G481" s="6">
        <v>6</v>
      </c>
    </row>
    <row r="482" spans="1:7" ht="99.95" customHeight="1" x14ac:dyDescent="0.15">
      <c r="A482" s="6" t="s">
        <v>572</v>
      </c>
      <c r="B482" s="20" t="s">
        <v>1055</v>
      </c>
      <c r="C482" s="20"/>
      <c r="D482" s="6" t="s">
        <v>432</v>
      </c>
      <c r="E482" s="10">
        <v>30</v>
      </c>
      <c r="F482" s="10">
        <v>844.16666699999996</v>
      </c>
      <c r="G482" s="10">
        <v>25325</v>
      </c>
    </row>
    <row r="483" spans="1:7" ht="99.95" customHeight="1" x14ac:dyDescent="0.15">
      <c r="A483" s="6" t="s">
        <v>572</v>
      </c>
      <c r="B483" s="20" t="s">
        <v>1056</v>
      </c>
      <c r="C483" s="20"/>
      <c r="D483" s="6" t="s">
        <v>432</v>
      </c>
      <c r="E483" s="10">
        <v>30</v>
      </c>
      <c r="F483" s="10">
        <v>450</v>
      </c>
      <c r="G483" s="10">
        <v>13500</v>
      </c>
    </row>
    <row r="484" spans="1:7" ht="99.95" customHeight="1" x14ac:dyDescent="0.15">
      <c r="A484" s="6" t="s">
        <v>572</v>
      </c>
      <c r="B484" s="20" t="s">
        <v>1057</v>
      </c>
      <c r="C484" s="20"/>
      <c r="D484" s="6" t="s">
        <v>432</v>
      </c>
      <c r="E484" s="10">
        <v>10</v>
      </c>
      <c r="F484" s="10">
        <v>710</v>
      </c>
      <c r="G484" s="10">
        <v>7100</v>
      </c>
    </row>
    <row r="485" spans="1:7" ht="99.95" customHeight="1" x14ac:dyDescent="0.15">
      <c r="A485" s="6" t="s">
        <v>572</v>
      </c>
      <c r="B485" s="20" t="s">
        <v>1058</v>
      </c>
      <c r="C485" s="20"/>
      <c r="D485" s="6" t="s">
        <v>432</v>
      </c>
      <c r="E485" s="10">
        <v>30</v>
      </c>
      <c r="F485" s="10">
        <v>245</v>
      </c>
      <c r="G485" s="10">
        <v>7350</v>
      </c>
    </row>
    <row r="486" spans="1:7" ht="99.95" customHeight="1" x14ac:dyDescent="0.15">
      <c r="A486" s="6" t="s">
        <v>572</v>
      </c>
      <c r="B486" s="20" t="s">
        <v>1059</v>
      </c>
      <c r="C486" s="20"/>
      <c r="D486" s="6" t="s">
        <v>432</v>
      </c>
      <c r="E486" s="10">
        <v>60</v>
      </c>
      <c r="F486" s="10">
        <v>800</v>
      </c>
      <c r="G486" s="10">
        <v>48000</v>
      </c>
    </row>
    <row r="487" spans="1:7" ht="99.95" customHeight="1" x14ac:dyDescent="0.15">
      <c r="A487" s="6" t="s">
        <v>572</v>
      </c>
      <c r="B487" s="20" t="s">
        <v>1060</v>
      </c>
      <c r="C487" s="20"/>
      <c r="D487" s="6" t="s">
        <v>432</v>
      </c>
      <c r="E487" s="10">
        <v>42</v>
      </c>
      <c r="F487" s="10">
        <v>310</v>
      </c>
      <c r="G487" s="10">
        <v>13020</v>
      </c>
    </row>
    <row r="488" spans="1:7" ht="99.95" customHeight="1" x14ac:dyDescent="0.15">
      <c r="A488" s="6" t="s">
        <v>572</v>
      </c>
      <c r="B488" s="20" t="s">
        <v>1061</v>
      </c>
      <c r="C488" s="20"/>
      <c r="D488" s="6" t="s">
        <v>432</v>
      </c>
      <c r="E488" s="10">
        <v>49</v>
      </c>
      <c r="F488" s="10">
        <v>840</v>
      </c>
      <c r="G488" s="10">
        <v>41160</v>
      </c>
    </row>
    <row r="489" spans="1:7" ht="99.95" customHeight="1" x14ac:dyDescent="0.15">
      <c r="A489" s="6" t="s">
        <v>572</v>
      </c>
      <c r="B489" s="20" t="s">
        <v>1062</v>
      </c>
      <c r="C489" s="20"/>
      <c r="D489" s="6" t="s">
        <v>432</v>
      </c>
      <c r="E489" s="10">
        <v>150</v>
      </c>
      <c r="F489" s="10">
        <v>498</v>
      </c>
      <c r="G489" s="10">
        <v>74700</v>
      </c>
    </row>
    <row r="490" spans="1:7" ht="80.099999999999994" customHeight="1" x14ac:dyDescent="0.15">
      <c r="A490" s="6" t="s">
        <v>572</v>
      </c>
      <c r="B490" s="20" t="s">
        <v>1063</v>
      </c>
      <c r="C490" s="20"/>
      <c r="D490" s="6" t="s">
        <v>432</v>
      </c>
      <c r="E490" s="10">
        <v>10</v>
      </c>
      <c r="F490" s="10">
        <v>150</v>
      </c>
      <c r="G490" s="10">
        <v>1500</v>
      </c>
    </row>
    <row r="491" spans="1:7" ht="99.95" customHeight="1" x14ac:dyDescent="0.15">
      <c r="A491" s="6" t="s">
        <v>572</v>
      </c>
      <c r="B491" s="20" t="s">
        <v>1064</v>
      </c>
      <c r="C491" s="20"/>
      <c r="D491" s="6" t="s">
        <v>432</v>
      </c>
      <c r="E491" s="10">
        <v>10</v>
      </c>
      <c r="F491" s="10">
        <v>417</v>
      </c>
      <c r="G491" s="10">
        <v>4170</v>
      </c>
    </row>
    <row r="492" spans="1:7" ht="99.95" customHeight="1" x14ac:dyDescent="0.15">
      <c r="A492" s="6" t="s">
        <v>572</v>
      </c>
      <c r="B492" s="20" t="s">
        <v>1065</v>
      </c>
      <c r="C492" s="20"/>
      <c r="D492" s="6" t="s">
        <v>432</v>
      </c>
      <c r="E492" s="10">
        <v>280</v>
      </c>
      <c r="F492" s="10">
        <v>140</v>
      </c>
      <c r="G492" s="10">
        <v>39200</v>
      </c>
    </row>
    <row r="493" spans="1:7" ht="99.95" customHeight="1" x14ac:dyDescent="0.15">
      <c r="A493" s="6" t="s">
        <v>572</v>
      </c>
      <c r="B493" s="20" t="s">
        <v>1066</v>
      </c>
      <c r="C493" s="20"/>
      <c r="D493" s="6" t="s">
        <v>432</v>
      </c>
      <c r="E493" s="10">
        <v>49</v>
      </c>
      <c r="F493" s="10">
        <v>1000</v>
      </c>
      <c r="G493" s="10">
        <v>49000</v>
      </c>
    </row>
    <row r="494" spans="1:7" ht="99.95" customHeight="1" x14ac:dyDescent="0.15">
      <c r="A494" s="6" t="s">
        <v>699</v>
      </c>
      <c r="B494" s="20" t="s">
        <v>1067</v>
      </c>
      <c r="C494" s="20"/>
      <c r="D494" s="6" t="s">
        <v>432</v>
      </c>
      <c r="E494" s="10">
        <v>10000</v>
      </c>
      <c r="F494" s="10">
        <v>332.65000199999997</v>
      </c>
      <c r="G494" s="10">
        <v>3326500.02</v>
      </c>
    </row>
    <row r="495" spans="1:7" ht="240" customHeight="1" x14ac:dyDescent="0.15">
      <c r="A495" s="6" t="s">
        <v>144</v>
      </c>
      <c r="B495" s="20" t="s">
        <v>1068</v>
      </c>
      <c r="C495" s="20"/>
      <c r="D495" s="6" t="s">
        <v>432</v>
      </c>
      <c r="E495" s="10">
        <v>500</v>
      </c>
      <c r="F495" s="10">
        <v>79295.590979999994</v>
      </c>
      <c r="G495" s="10">
        <v>39647795.490000002</v>
      </c>
    </row>
    <row r="496" spans="1:7" ht="24.95" customHeight="1" x14ac:dyDescent="0.15">
      <c r="A496" s="28" t="s">
        <v>554</v>
      </c>
      <c r="B496" s="28"/>
      <c r="C496" s="28"/>
      <c r="D496" s="28"/>
      <c r="E496" s="28"/>
      <c r="F496" s="28"/>
      <c r="G496" s="12">
        <f>SUM(G482:G495)</f>
        <v>43298320.510000005</v>
      </c>
    </row>
    <row r="497" spans="1:7" ht="24.95" customHeight="1" x14ac:dyDescent="0.15"/>
    <row r="498" spans="1:7" ht="20.100000000000001" customHeight="1" x14ac:dyDescent="0.15">
      <c r="A498" s="26" t="s">
        <v>456</v>
      </c>
      <c r="B498" s="26"/>
      <c r="C498" s="27" t="s">
        <v>274</v>
      </c>
      <c r="D498" s="27"/>
      <c r="E498" s="27"/>
      <c r="F498" s="27"/>
      <c r="G498" s="27"/>
    </row>
    <row r="499" spans="1:7" ht="20.100000000000001" customHeight="1" x14ac:dyDescent="0.15">
      <c r="A499" s="26" t="s">
        <v>457</v>
      </c>
      <c r="B499" s="26"/>
      <c r="C499" s="27" t="s">
        <v>458</v>
      </c>
      <c r="D499" s="27"/>
      <c r="E499" s="27"/>
      <c r="F499" s="27"/>
      <c r="G499" s="27"/>
    </row>
    <row r="500" spans="1:7" ht="15" customHeight="1" x14ac:dyDescent="0.15"/>
    <row r="501" spans="1:7" ht="24.95" customHeight="1" x14ac:dyDescent="0.15">
      <c r="A501" s="17" t="s">
        <v>1069</v>
      </c>
      <c r="B501" s="17"/>
      <c r="C501" s="17"/>
      <c r="D501" s="17"/>
      <c r="E501" s="17"/>
      <c r="F501" s="17"/>
      <c r="G501" s="17"/>
    </row>
    <row r="502" spans="1:7" ht="15" customHeight="1" x14ac:dyDescent="0.15"/>
    <row r="503" spans="1:7" ht="50.1" customHeight="1" x14ac:dyDescent="0.15">
      <c r="A503" s="6" t="s">
        <v>367</v>
      </c>
      <c r="B503" s="19" t="s">
        <v>704</v>
      </c>
      <c r="C503" s="19"/>
      <c r="D503" s="6" t="s">
        <v>801</v>
      </c>
      <c r="E503" s="6" t="s">
        <v>802</v>
      </c>
      <c r="F503" s="6" t="s">
        <v>803</v>
      </c>
      <c r="G503" s="6" t="s">
        <v>804</v>
      </c>
    </row>
    <row r="504" spans="1:7" ht="15" customHeight="1" x14ac:dyDescent="0.15">
      <c r="A504" s="6">
        <v>1</v>
      </c>
      <c r="B504" s="19">
        <v>2</v>
      </c>
      <c r="C504" s="19"/>
      <c r="D504" s="6">
        <v>3</v>
      </c>
      <c r="E504" s="6">
        <v>4</v>
      </c>
      <c r="F504" s="6">
        <v>5</v>
      </c>
      <c r="G504" s="6">
        <v>6</v>
      </c>
    </row>
    <row r="505" spans="1:7" ht="219.95" customHeight="1" x14ac:dyDescent="0.15">
      <c r="A505" s="6" t="s">
        <v>537</v>
      </c>
      <c r="B505" s="20" t="s">
        <v>1070</v>
      </c>
      <c r="C505" s="20"/>
      <c r="D505" s="6" t="s">
        <v>432</v>
      </c>
      <c r="E505" s="10">
        <v>2</v>
      </c>
      <c r="F505" s="10">
        <v>97353.21</v>
      </c>
      <c r="G505" s="10">
        <v>194706.42</v>
      </c>
    </row>
    <row r="506" spans="1:7" ht="200.1" customHeight="1" x14ac:dyDescent="0.15">
      <c r="A506" s="6" t="s">
        <v>537</v>
      </c>
      <c r="B506" s="20" t="s">
        <v>1071</v>
      </c>
      <c r="C506" s="20"/>
      <c r="D506" s="6" t="s">
        <v>432</v>
      </c>
      <c r="E506" s="10">
        <v>8</v>
      </c>
      <c r="F506" s="10">
        <v>35151.08</v>
      </c>
      <c r="G506" s="10">
        <v>281208.64</v>
      </c>
    </row>
    <row r="507" spans="1:7" ht="200.1" customHeight="1" x14ac:dyDescent="0.15">
      <c r="A507" s="6" t="s">
        <v>537</v>
      </c>
      <c r="B507" s="20" t="s">
        <v>1072</v>
      </c>
      <c r="C507" s="20"/>
      <c r="D507" s="6" t="s">
        <v>432</v>
      </c>
      <c r="E507" s="10">
        <v>1</v>
      </c>
      <c r="F507" s="10">
        <v>99599.92</v>
      </c>
      <c r="G507" s="10">
        <v>99599.92</v>
      </c>
    </row>
    <row r="508" spans="1:7" ht="24.95" customHeight="1" x14ac:dyDescent="0.15">
      <c r="A508" s="28" t="s">
        <v>554</v>
      </c>
      <c r="B508" s="28"/>
      <c r="C508" s="28"/>
      <c r="D508" s="28"/>
      <c r="E508" s="28"/>
      <c r="F508" s="28"/>
      <c r="G508" s="12">
        <f>SUM(G505:G507)</f>
        <v>575514.9800000001</v>
      </c>
    </row>
    <row r="509" spans="1:7" ht="24.95" customHeight="1" x14ac:dyDescent="0.15"/>
    <row r="510" spans="1:7" ht="20.100000000000001" customHeight="1" x14ac:dyDescent="0.15">
      <c r="A510" s="26" t="s">
        <v>456</v>
      </c>
      <c r="B510" s="26"/>
      <c r="C510" s="27" t="s">
        <v>274</v>
      </c>
      <c r="D510" s="27"/>
      <c r="E510" s="27"/>
      <c r="F510" s="27"/>
      <c r="G510" s="27"/>
    </row>
    <row r="511" spans="1:7" ht="20.100000000000001" customHeight="1" x14ac:dyDescent="0.15">
      <c r="A511" s="26" t="s">
        <v>457</v>
      </c>
      <c r="B511" s="26"/>
      <c r="C511" s="27" t="s">
        <v>458</v>
      </c>
      <c r="D511" s="27"/>
      <c r="E511" s="27"/>
      <c r="F511" s="27"/>
      <c r="G511" s="27"/>
    </row>
    <row r="512" spans="1:7" ht="15" customHeight="1" x14ac:dyDescent="0.15"/>
    <row r="513" spans="1:7" ht="24.95" customHeight="1" x14ac:dyDescent="0.15">
      <c r="A513" s="17" t="s">
        <v>1027</v>
      </c>
      <c r="B513" s="17"/>
      <c r="C513" s="17"/>
      <c r="D513" s="17"/>
      <c r="E513" s="17"/>
      <c r="F513" s="17"/>
      <c r="G513" s="17"/>
    </row>
    <row r="514" spans="1:7" ht="15" customHeight="1" x14ac:dyDescent="0.15"/>
    <row r="515" spans="1:7" ht="50.1" customHeight="1" x14ac:dyDescent="0.15">
      <c r="A515" s="6" t="s">
        <v>367</v>
      </c>
      <c r="B515" s="19" t="s">
        <v>704</v>
      </c>
      <c r="C515" s="19"/>
      <c r="D515" s="6" t="s">
        <v>801</v>
      </c>
      <c r="E515" s="6" t="s">
        <v>802</v>
      </c>
      <c r="F515" s="6" t="s">
        <v>803</v>
      </c>
      <c r="G515" s="6" t="s">
        <v>804</v>
      </c>
    </row>
    <row r="516" spans="1:7" ht="15" customHeight="1" x14ac:dyDescent="0.15">
      <c r="A516" s="6">
        <v>1</v>
      </c>
      <c r="B516" s="19">
        <v>2</v>
      </c>
      <c r="C516" s="19"/>
      <c r="D516" s="6">
        <v>3</v>
      </c>
      <c r="E516" s="6">
        <v>4</v>
      </c>
      <c r="F516" s="6">
        <v>5</v>
      </c>
      <c r="G516" s="6">
        <v>6</v>
      </c>
    </row>
    <row r="517" spans="1:7" ht="159.94999999999999" customHeight="1" x14ac:dyDescent="0.15">
      <c r="A517" s="6" t="s">
        <v>1073</v>
      </c>
      <c r="B517" s="20" t="s">
        <v>1074</v>
      </c>
      <c r="C517" s="20"/>
      <c r="D517" s="6" t="s">
        <v>432</v>
      </c>
      <c r="E517" s="10">
        <v>100</v>
      </c>
      <c r="F517" s="10">
        <v>373.8</v>
      </c>
      <c r="G517" s="10">
        <v>37380</v>
      </c>
    </row>
    <row r="518" spans="1:7" ht="219.95" customHeight="1" x14ac:dyDescent="0.15">
      <c r="A518" s="6" t="s">
        <v>620</v>
      </c>
      <c r="B518" s="20" t="s">
        <v>1075</v>
      </c>
      <c r="C518" s="20"/>
      <c r="D518" s="6" t="s">
        <v>432</v>
      </c>
      <c r="E518" s="10">
        <v>4000</v>
      </c>
      <c r="F518" s="10">
        <v>112.5</v>
      </c>
      <c r="G518" s="10">
        <v>450000</v>
      </c>
    </row>
    <row r="519" spans="1:7" ht="24.95" customHeight="1" x14ac:dyDescent="0.15">
      <c r="A519" s="28" t="s">
        <v>554</v>
      </c>
      <c r="B519" s="28"/>
      <c r="C519" s="28"/>
      <c r="D519" s="28"/>
      <c r="E519" s="28"/>
      <c r="F519" s="28"/>
      <c r="G519" s="12">
        <f>SUM(G517:G518)</f>
        <v>487380</v>
      </c>
    </row>
    <row r="520" spans="1:7" ht="24.95" customHeight="1" x14ac:dyDescent="0.15"/>
    <row r="521" spans="1:7" ht="20.100000000000001" customHeight="1" x14ac:dyDescent="0.15">
      <c r="A521" s="26" t="s">
        <v>456</v>
      </c>
      <c r="B521" s="26"/>
      <c r="C521" s="27" t="s">
        <v>334</v>
      </c>
      <c r="D521" s="27"/>
      <c r="E521" s="27"/>
      <c r="F521" s="27"/>
      <c r="G521" s="27"/>
    </row>
    <row r="522" spans="1:7" ht="20.100000000000001" customHeight="1" x14ac:dyDescent="0.15">
      <c r="A522" s="26" t="s">
        <v>457</v>
      </c>
      <c r="B522" s="26"/>
      <c r="C522" s="27" t="s">
        <v>555</v>
      </c>
      <c r="D522" s="27"/>
      <c r="E522" s="27"/>
      <c r="F522" s="27"/>
      <c r="G522" s="27"/>
    </row>
    <row r="523" spans="1:7" ht="15" customHeight="1" x14ac:dyDescent="0.15"/>
    <row r="524" spans="1:7" ht="24.95" customHeight="1" x14ac:dyDescent="0.15">
      <c r="A524" s="17" t="s">
        <v>807</v>
      </c>
      <c r="B524" s="17"/>
      <c r="C524" s="17"/>
      <c r="D524" s="17"/>
      <c r="E524" s="17"/>
      <c r="F524" s="17"/>
      <c r="G524" s="17"/>
    </row>
    <row r="525" spans="1:7" ht="15" customHeight="1" x14ac:dyDescent="0.15"/>
    <row r="526" spans="1:7" ht="50.1" customHeight="1" x14ac:dyDescent="0.15">
      <c r="A526" s="6" t="s">
        <v>367</v>
      </c>
      <c r="B526" s="19" t="s">
        <v>704</v>
      </c>
      <c r="C526" s="19"/>
      <c r="D526" s="6" t="s">
        <v>801</v>
      </c>
      <c r="E526" s="6" t="s">
        <v>802</v>
      </c>
      <c r="F526" s="6" t="s">
        <v>803</v>
      </c>
      <c r="G526" s="6" t="s">
        <v>804</v>
      </c>
    </row>
    <row r="527" spans="1:7" ht="15" customHeight="1" x14ac:dyDescent="0.15">
      <c r="A527" s="6">
        <v>1</v>
      </c>
      <c r="B527" s="19">
        <v>2</v>
      </c>
      <c r="C527" s="19"/>
      <c r="D527" s="6">
        <v>3</v>
      </c>
      <c r="E527" s="6">
        <v>4</v>
      </c>
      <c r="F527" s="6">
        <v>5</v>
      </c>
      <c r="G527" s="6">
        <v>6</v>
      </c>
    </row>
    <row r="528" spans="1:7" ht="60" customHeight="1" x14ac:dyDescent="0.15">
      <c r="A528" s="6" t="s">
        <v>469</v>
      </c>
      <c r="B528" s="20" t="s">
        <v>1076</v>
      </c>
      <c r="C528" s="20"/>
      <c r="D528" s="6" t="s">
        <v>432</v>
      </c>
      <c r="E528" s="10">
        <v>200</v>
      </c>
      <c r="F528" s="10">
        <v>3120.7346499999999</v>
      </c>
      <c r="G528" s="10">
        <v>624146.93000000005</v>
      </c>
    </row>
    <row r="529" spans="1:7" ht="39.950000000000003" customHeight="1" x14ac:dyDescent="0.15">
      <c r="A529" s="6" t="s">
        <v>489</v>
      </c>
      <c r="B529" s="20" t="s">
        <v>1077</v>
      </c>
      <c r="C529" s="20"/>
      <c r="D529" s="6" t="s">
        <v>432</v>
      </c>
      <c r="E529" s="10">
        <v>353193.81024000002</v>
      </c>
      <c r="F529" s="10">
        <v>6.64</v>
      </c>
      <c r="G529" s="10">
        <v>2345206.9</v>
      </c>
    </row>
    <row r="530" spans="1:7" ht="39.950000000000003" customHeight="1" x14ac:dyDescent="0.15">
      <c r="A530" s="6" t="s">
        <v>491</v>
      </c>
      <c r="B530" s="20" t="s">
        <v>1078</v>
      </c>
      <c r="C530" s="20"/>
      <c r="D530" s="6" t="s">
        <v>432</v>
      </c>
      <c r="E530" s="10">
        <v>191491</v>
      </c>
      <c r="F530" s="10">
        <v>6.75</v>
      </c>
      <c r="G530" s="10">
        <v>1292564.25</v>
      </c>
    </row>
    <row r="531" spans="1:7" ht="60" customHeight="1" x14ac:dyDescent="0.15">
      <c r="A531" s="6" t="s">
        <v>661</v>
      </c>
      <c r="B531" s="20" t="s">
        <v>1079</v>
      </c>
      <c r="C531" s="20"/>
      <c r="D531" s="6" t="s">
        <v>432</v>
      </c>
      <c r="E531" s="10">
        <v>280.02999999999997</v>
      </c>
      <c r="F531" s="10">
        <v>3981.306</v>
      </c>
      <c r="G531" s="10">
        <v>1114885.1200000001</v>
      </c>
    </row>
    <row r="532" spans="1:7" ht="60" customHeight="1" x14ac:dyDescent="0.15">
      <c r="A532" s="6" t="s">
        <v>661</v>
      </c>
      <c r="B532" s="20" t="s">
        <v>1080</v>
      </c>
      <c r="C532" s="20"/>
      <c r="D532" s="6" t="s">
        <v>432</v>
      </c>
      <c r="E532" s="10">
        <v>98</v>
      </c>
      <c r="F532" s="10">
        <v>3982.5765000000001</v>
      </c>
      <c r="G532" s="10">
        <v>390292.5</v>
      </c>
    </row>
    <row r="533" spans="1:7" ht="60" customHeight="1" x14ac:dyDescent="0.15">
      <c r="A533" s="6" t="s">
        <v>661</v>
      </c>
      <c r="B533" s="20" t="s">
        <v>1081</v>
      </c>
      <c r="C533" s="20"/>
      <c r="D533" s="6" t="s">
        <v>432</v>
      </c>
      <c r="E533" s="10">
        <v>799.83</v>
      </c>
      <c r="F533" s="10">
        <v>3981.2429999999999</v>
      </c>
      <c r="G533" s="10">
        <v>3184317.59</v>
      </c>
    </row>
    <row r="534" spans="1:7" ht="60" customHeight="1" x14ac:dyDescent="0.15">
      <c r="A534" s="6" t="s">
        <v>671</v>
      </c>
      <c r="B534" s="20" t="s">
        <v>1082</v>
      </c>
      <c r="C534" s="20"/>
      <c r="D534" s="6" t="s">
        <v>432</v>
      </c>
      <c r="E534" s="10">
        <v>386.02</v>
      </c>
      <c r="F534" s="10">
        <v>3791.6892130000001</v>
      </c>
      <c r="G534" s="10">
        <v>1463667.87</v>
      </c>
    </row>
    <row r="535" spans="1:7" ht="60" customHeight="1" x14ac:dyDescent="0.15">
      <c r="A535" s="6" t="s">
        <v>671</v>
      </c>
      <c r="B535" s="20" t="s">
        <v>1083</v>
      </c>
      <c r="C535" s="20"/>
      <c r="D535" s="6" t="s">
        <v>432</v>
      </c>
      <c r="E535" s="10">
        <v>1816.982</v>
      </c>
      <c r="F535" s="10">
        <v>4057.098</v>
      </c>
      <c r="G535" s="10">
        <v>7371674.04</v>
      </c>
    </row>
    <row r="536" spans="1:7" ht="60" customHeight="1" x14ac:dyDescent="0.15">
      <c r="A536" s="6" t="s">
        <v>671</v>
      </c>
      <c r="B536" s="20" t="s">
        <v>1084</v>
      </c>
      <c r="C536" s="20"/>
      <c r="D536" s="6" t="s">
        <v>432</v>
      </c>
      <c r="E536" s="10">
        <v>781.31</v>
      </c>
      <c r="F536" s="10">
        <v>4057.0990000000002</v>
      </c>
      <c r="G536" s="10">
        <v>3169852.02</v>
      </c>
    </row>
    <row r="537" spans="1:7" ht="60" customHeight="1" x14ac:dyDescent="0.15">
      <c r="A537" s="6" t="s">
        <v>1085</v>
      </c>
      <c r="B537" s="20" t="s">
        <v>1086</v>
      </c>
      <c r="C537" s="20"/>
      <c r="D537" s="6" t="s">
        <v>432</v>
      </c>
      <c r="E537" s="10">
        <v>798.67200000000003</v>
      </c>
      <c r="F537" s="10">
        <v>5033.9224990000002</v>
      </c>
      <c r="G537" s="10">
        <v>4020452.95</v>
      </c>
    </row>
    <row r="538" spans="1:7" ht="24.95" customHeight="1" x14ac:dyDescent="0.15">
      <c r="A538" s="28" t="s">
        <v>554</v>
      </c>
      <c r="B538" s="28"/>
      <c r="C538" s="28"/>
      <c r="D538" s="28"/>
      <c r="E538" s="28"/>
      <c r="F538" s="28"/>
      <c r="G538" s="12">
        <f>SUM(G528:G537)</f>
        <v>24977060.169999998</v>
      </c>
    </row>
    <row r="539" spans="1:7" ht="24.95" customHeight="1" x14ac:dyDescent="0.15"/>
    <row r="540" spans="1:7" ht="20.100000000000001" customHeight="1" x14ac:dyDescent="0.15">
      <c r="A540" s="26" t="s">
        <v>456</v>
      </c>
      <c r="B540" s="26"/>
      <c r="C540" s="27" t="s">
        <v>334</v>
      </c>
      <c r="D540" s="27"/>
      <c r="E540" s="27"/>
      <c r="F540" s="27"/>
      <c r="G540" s="27"/>
    </row>
    <row r="541" spans="1:7" ht="20.100000000000001" customHeight="1" x14ac:dyDescent="0.15">
      <c r="A541" s="26" t="s">
        <v>457</v>
      </c>
      <c r="B541" s="26"/>
      <c r="C541" s="27" t="s">
        <v>633</v>
      </c>
      <c r="D541" s="27"/>
      <c r="E541" s="27"/>
      <c r="F541" s="27"/>
      <c r="G541" s="27"/>
    </row>
    <row r="542" spans="1:7" ht="15" customHeight="1" x14ac:dyDescent="0.15"/>
    <row r="543" spans="1:7" ht="24.95" customHeight="1" x14ac:dyDescent="0.15">
      <c r="A543" s="17" t="s">
        <v>807</v>
      </c>
      <c r="B543" s="17"/>
      <c r="C543" s="17"/>
      <c r="D543" s="17"/>
      <c r="E543" s="17"/>
      <c r="F543" s="17"/>
      <c r="G543" s="17"/>
    </row>
    <row r="544" spans="1:7" ht="15" customHeight="1" x14ac:dyDescent="0.15"/>
    <row r="545" spans="1:7" ht="50.1" customHeight="1" x14ac:dyDescent="0.15">
      <c r="A545" s="6" t="s">
        <v>367</v>
      </c>
      <c r="B545" s="19" t="s">
        <v>704</v>
      </c>
      <c r="C545" s="19"/>
      <c r="D545" s="6" t="s">
        <v>801</v>
      </c>
      <c r="E545" s="6" t="s">
        <v>802</v>
      </c>
      <c r="F545" s="6" t="s">
        <v>803</v>
      </c>
      <c r="G545" s="6" t="s">
        <v>804</v>
      </c>
    </row>
    <row r="546" spans="1:7" ht="15" customHeight="1" x14ac:dyDescent="0.15">
      <c r="A546" s="6">
        <v>1</v>
      </c>
      <c r="B546" s="19">
        <v>2</v>
      </c>
      <c r="C546" s="19"/>
      <c r="D546" s="6">
        <v>3</v>
      </c>
      <c r="E546" s="6">
        <v>4</v>
      </c>
      <c r="F546" s="6">
        <v>5</v>
      </c>
      <c r="G546" s="6">
        <v>6</v>
      </c>
    </row>
    <row r="547" spans="1:7" ht="39.950000000000003" customHeight="1" x14ac:dyDescent="0.15">
      <c r="A547" s="6" t="s">
        <v>469</v>
      </c>
      <c r="B547" s="20" t="s">
        <v>1087</v>
      </c>
      <c r="C547" s="20"/>
      <c r="D547" s="6" t="s">
        <v>432</v>
      </c>
      <c r="E547" s="10">
        <v>200.820967685</v>
      </c>
      <c r="F547" s="10">
        <v>2710.75225</v>
      </c>
      <c r="G547" s="10">
        <v>544375.89</v>
      </c>
    </row>
    <row r="548" spans="1:7" ht="60" customHeight="1" x14ac:dyDescent="0.15">
      <c r="A548" s="6" t="s">
        <v>469</v>
      </c>
      <c r="B548" s="20" t="s">
        <v>1088</v>
      </c>
      <c r="C548" s="20"/>
      <c r="D548" s="6" t="s">
        <v>432</v>
      </c>
      <c r="E548" s="10">
        <v>4002.4615595400001</v>
      </c>
      <c r="F548" s="10">
        <v>3705.708447</v>
      </c>
      <c r="G548" s="10">
        <v>14831955.609999999</v>
      </c>
    </row>
    <row r="549" spans="1:7" ht="39.950000000000003" customHeight="1" x14ac:dyDescent="0.15">
      <c r="A549" s="6" t="s">
        <v>489</v>
      </c>
      <c r="B549" s="20" t="s">
        <v>1089</v>
      </c>
      <c r="C549" s="20"/>
      <c r="D549" s="6" t="s">
        <v>432</v>
      </c>
      <c r="E549" s="10">
        <v>788946.07230700005</v>
      </c>
      <c r="F549" s="10">
        <v>6.5</v>
      </c>
      <c r="G549" s="10">
        <v>5128149.47</v>
      </c>
    </row>
    <row r="550" spans="1:7" ht="60" customHeight="1" x14ac:dyDescent="0.15">
      <c r="A550" s="6" t="s">
        <v>495</v>
      </c>
      <c r="B550" s="20" t="s">
        <v>1090</v>
      </c>
      <c r="C550" s="20"/>
      <c r="D550" s="6" t="s">
        <v>432</v>
      </c>
      <c r="E550" s="10">
        <v>121129</v>
      </c>
      <c r="F550" s="10">
        <v>6.1340279999999998</v>
      </c>
      <c r="G550" s="10">
        <v>743008.68</v>
      </c>
    </row>
    <row r="551" spans="1:7" ht="60" customHeight="1" x14ac:dyDescent="0.15">
      <c r="A551" s="6" t="s">
        <v>661</v>
      </c>
      <c r="B551" s="20" t="s">
        <v>1091</v>
      </c>
      <c r="C551" s="20"/>
      <c r="D551" s="6" t="s">
        <v>432</v>
      </c>
      <c r="E551" s="10">
        <v>734.76018809599998</v>
      </c>
      <c r="F551" s="10">
        <v>3791.68</v>
      </c>
      <c r="G551" s="10">
        <v>2785975.51</v>
      </c>
    </row>
    <row r="552" spans="1:7" ht="60" customHeight="1" x14ac:dyDescent="0.15">
      <c r="A552" s="6" t="s">
        <v>661</v>
      </c>
      <c r="B552" s="20" t="s">
        <v>1092</v>
      </c>
      <c r="C552" s="20"/>
      <c r="D552" s="6" t="s">
        <v>432</v>
      </c>
      <c r="E552" s="10">
        <v>139.77972824700001</v>
      </c>
      <c r="F552" s="10">
        <v>3791.68</v>
      </c>
      <c r="G552" s="10">
        <v>530000</v>
      </c>
    </row>
    <row r="553" spans="1:7" ht="60" customHeight="1" x14ac:dyDescent="0.15">
      <c r="A553" s="6" t="s">
        <v>663</v>
      </c>
      <c r="B553" s="20" t="s">
        <v>1093</v>
      </c>
      <c r="C553" s="20"/>
      <c r="D553" s="6" t="s">
        <v>432</v>
      </c>
      <c r="E553" s="10">
        <v>1022.823</v>
      </c>
      <c r="F553" s="10">
        <v>3791.6817769999998</v>
      </c>
      <c r="G553" s="10">
        <v>3878219.33</v>
      </c>
    </row>
    <row r="554" spans="1:7" ht="60" customHeight="1" x14ac:dyDescent="0.15">
      <c r="A554" s="6" t="s">
        <v>665</v>
      </c>
      <c r="B554" s="20" t="s">
        <v>1094</v>
      </c>
      <c r="C554" s="20"/>
      <c r="D554" s="6" t="s">
        <v>432</v>
      </c>
      <c r="E554" s="10">
        <v>105.29</v>
      </c>
      <c r="F554" s="10">
        <v>3027.7485040000001</v>
      </c>
      <c r="G554" s="10">
        <v>318791.64</v>
      </c>
    </row>
    <row r="555" spans="1:7" ht="60" customHeight="1" x14ac:dyDescent="0.15">
      <c r="A555" s="6" t="s">
        <v>665</v>
      </c>
      <c r="B555" s="20" t="s">
        <v>1095</v>
      </c>
      <c r="C555" s="20"/>
      <c r="D555" s="6" t="s">
        <v>432</v>
      </c>
      <c r="E555" s="10">
        <v>1418.5600554299999</v>
      </c>
      <c r="F555" s="10">
        <v>3027.7485000000001</v>
      </c>
      <c r="G555" s="10">
        <v>4295043.08</v>
      </c>
    </row>
    <row r="556" spans="1:7" ht="60" customHeight="1" x14ac:dyDescent="0.15">
      <c r="A556" s="6" t="s">
        <v>675</v>
      </c>
      <c r="B556" s="20" t="s">
        <v>1096</v>
      </c>
      <c r="C556" s="20"/>
      <c r="D556" s="6" t="s">
        <v>840</v>
      </c>
      <c r="E556" s="10">
        <v>1</v>
      </c>
      <c r="F556" s="10">
        <v>670143.88</v>
      </c>
      <c r="G556" s="10">
        <v>670143.88</v>
      </c>
    </row>
    <row r="557" spans="1:7" ht="39.950000000000003" customHeight="1" x14ac:dyDescent="0.15">
      <c r="A557" s="6" t="s">
        <v>679</v>
      </c>
      <c r="B557" s="20" t="s">
        <v>1097</v>
      </c>
      <c r="C557" s="20"/>
      <c r="D557" s="6" t="s">
        <v>840</v>
      </c>
      <c r="E557" s="10">
        <v>243090.637155</v>
      </c>
      <c r="F557" s="10">
        <v>6.89</v>
      </c>
      <c r="G557" s="10">
        <v>1674894.49</v>
      </c>
    </row>
    <row r="558" spans="1:7" ht="39.950000000000003" customHeight="1" x14ac:dyDescent="0.15">
      <c r="A558" s="6" t="s">
        <v>693</v>
      </c>
      <c r="B558" s="20" t="s">
        <v>1098</v>
      </c>
      <c r="C558" s="20"/>
      <c r="D558" s="6" t="s">
        <v>840</v>
      </c>
      <c r="E558" s="10">
        <v>1</v>
      </c>
      <c r="F558" s="10">
        <v>396148.8</v>
      </c>
      <c r="G558" s="10">
        <v>396148.8</v>
      </c>
    </row>
    <row r="559" spans="1:7" ht="24.95" customHeight="1" x14ac:dyDescent="0.15">
      <c r="A559" s="28" t="s">
        <v>554</v>
      </c>
      <c r="B559" s="28"/>
      <c r="C559" s="28"/>
      <c r="D559" s="28"/>
      <c r="E559" s="28"/>
      <c r="F559" s="28"/>
      <c r="G559" s="12">
        <f>SUM(G547:G558)</f>
        <v>35796706.379999995</v>
      </c>
    </row>
  </sheetData>
  <sheetProtection password="A213" sheet="1" objects="1" scenarios="1"/>
  <mergeCells count="527">
    <mergeCell ref="B557:C557"/>
    <mergeCell ref="B558:C558"/>
    <mergeCell ref="A559:F559"/>
    <mergeCell ref="B552:C552"/>
    <mergeCell ref="B553:C553"/>
    <mergeCell ref="B554:C554"/>
    <mergeCell ref="B555:C555"/>
    <mergeCell ref="B556:C556"/>
    <mergeCell ref="B547:C547"/>
    <mergeCell ref="B548:C548"/>
    <mergeCell ref="B549:C549"/>
    <mergeCell ref="B550:C550"/>
    <mergeCell ref="B551:C551"/>
    <mergeCell ref="A541:B541"/>
    <mergeCell ref="C541:G541"/>
    <mergeCell ref="A543:G543"/>
    <mergeCell ref="B545:C545"/>
    <mergeCell ref="B546:C546"/>
    <mergeCell ref="B535:C535"/>
    <mergeCell ref="B536:C536"/>
    <mergeCell ref="B537:C537"/>
    <mergeCell ref="A538:F538"/>
    <mergeCell ref="A540:B540"/>
    <mergeCell ref="C540:G540"/>
    <mergeCell ref="B530:C530"/>
    <mergeCell ref="B531:C531"/>
    <mergeCell ref="B532:C532"/>
    <mergeCell ref="B533:C533"/>
    <mergeCell ref="B534:C534"/>
    <mergeCell ref="A524:G524"/>
    <mergeCell ref="B526:C526"/>
    <mergeCell ref="B527:C527"/>
    <mergeCell ref="B528:C528"/>
    <mergeCell ref="B529:C529"/>
    <mergeCell ref="A519:F519"/>
    <mergeCell ref="A521:B521"/>
    <mergeCell ref="C521:G521"/>
    <mergeCell ref="A522:B522"/>
    <mergeCell ref="C522:G522"/>
    <mergeCell ref="A513:G513"/>
    <mergeCell ref="B515:C515"/>
    <mergeCell ref="B516:C516"/>
    <mergeCell ref="B517:C517"/>
    <mergeCell ref="B518:C518"/>
    <mergeCell ref="A508:F508"/>
    <mergeCell ref="A510:B510"/>
    <mergeCell ref="C510:G510"/>
    <mergeCell ref="A511:B511"/>
    <mergeCell ref="C511:G511"/>
    <mergeCell ref="B503:C503"/>
    <mergeCell ref="B504:C504"/>
    <mergeCell ref="B505:C505"/>
    <mergeCell ref="B506:C506"/>
    <mergeCell ref="B507:C507"/>
    <mergeCell ref="A498:B498"/>
    <mergeCell ref="C498:G498"/>
    <mergeCell ref="A499:B499"/>
    <mergeCell ref="C499:G499"/>
    <mergeCell ref="A501:G501"/>
    <mergeCell ref="B492:C492"/>
    <mergeCell ref="B493:C493"/>
    <mergeCell ref="B494:C494"/>
    <mergeCell ref="B495:C495"/>
    <mergeCell ref="A496:F496"/>
    <mergeCell ref="B487:C487"/>
    <mergeCell ref="B488:C488"/>
    <mergeCell ref="B489:C489"/>
    <mergeCell ref="B490:C490"/>
    <mergeCell ref="B491:C491"/>
    <mergeCell ref="B482:C482"/>
    <mergeCell ref="B483:C483"/>
    <mergeCell ref="B484:C484"/>
    <mergeCell ref="B485:C485"/>
    <mergeCell ref="B486:C486"/>
    <mergeCell ref="A476:B476"/>
    <mergeCell ref="C476:G476"/>
    <mergeCell ref="A478:G478"/>
    <mergeCell ref="B480:C480"/>
    <mergeCell ref="B481:C481"/>
    <mergeCell ref="B470:C470"/>
    <mergeCell ref="B471:C471"/>
    <mergeCell ref="B472:C472"/>
    <mergeCell ref="A473:F473"/>
    <mergeCell ref="A475:B475"/>
    <mergeCell ref="C475:G475"/>
    <mergeCell ref="B465:C465"/>
    <mergeCell ref="B466:C466"/>
    <mergeCell ref="B467:C467"/>
    <mergeCell ref="B468:C468"/>
    <mergeCell ref="B469:C469"/>
    <mergeCell ref="A460:B460"/>
    <mergeCell ref="C460:G460"/>
    <mergeCell ref="A461:B461"/>
    <mergeCell ref="C461:G461"/>
    <mergeCell ref="A463:G463"/>
    <mergeCell ref="B454:C454"/>
    <mergeCell ref="B455:C455"/>
    <mergeCell ref="B456:C456"/>
    <mergeCell ref="B457:C457"/>
    <mergeCell ref="A458:F458"/>
    <mergeCell ref="A448:G448"/>
    <mergeCell ref="B450:C450"/>
    <mergeCell ref="B451:C451"/>
    <mergeCell ref="B452:C452"/>
    <mergeCell ref="B453:C453"/>
    <mergeCell ref="A443:F443"/>
    <mergeCell ref="A445:B445"/>
    <mergeCell ref="C445:G445"/>
    <mergeCell ref="A446:B446"/>
    <mergeCell ref="C446:G446"/>
    <mergeCell ref="B438:C438"/>
    <mergeCell ref="B439:C439"/>
    <mergeCell ref="B440:C440"/>
    <mergeCell ref="B441:C441"/>
    <mergeCell ref="B442:C442"/>
    <mergeCell ref="B433:C433"/>
    <mergeCell ref="B434:C434"/>
    <mergeCell ref="B435:C435"/>
    <mergeCell ref="B436:C436"/>
    <mergeCell ref="B437:C437"/>
    <mergeCell ref="A427:B427"/>
    <mergeCell ref="C427:G427"/>
    <mergeCell ref="A429:G429"/>
    <mergeCell ref="B431:C431"/>
    <mergeCell ref="B432:C432"/>
    <mergeCell ref="B422:C422"/>
    <mergeCell ref="B423:C423"/>
    <mergeCell ref="A424:F424"/>
    <mergeCell ref="A426:B426"/>
    <mergeCell ref="C426:G426"/>
    <mergeCell ref="A416:B416"/>
    <mergeCell ref="C416:G416"/>
    <mergeCell ref="A418:G418"/>
    <mergeCell ref="B420:C420"/>
    <mergeCell ref="B421:C421"/>
    <mergeCell ref="B410:C410"/>
    <mergeCell ref="B411:C411"/>
    <mergeCell ref="B412:C412"/>
    <mergeCell ref="A413:F413"/>
    <mergeCell ref="A415:B415"/>
    <mergeCell ref="C415:G415"/>
    <mergeCell ref="A405:B405"/>
    <mergeCell ref="C405:G405"/>
    <mergeCell ref="A406:B406"/>
    <mergeCell ref="C406:G406"/>
    <mergeCell ref="A408:G408"/>
    <mergeCell ref="A398:G398"/>
    <mergeCell ref="B400:C400"/>
    <mergeCell ref="B401:C401"/>
    <mergeCell ref="B402:C402"/>
    <mergeCell ref="A403:F403"/>
    <mergeCell ref="A393:F393"/>
    <mergeCell ref="A395:B395"/>
    <mergeCell ref="C395:G395"/>
    <mergeCell ref="A396:B396"/>
    <mergeCell ref="C396:G396"/>
    <mergeCell ref="B388:C388"/>
    <mergeCell ref="B389:C389"/>
    <mergeCell ref="B390:C390"/>
    <mergeCell ref="B391:C391"/>
    <mergeCell ref="B392:C392"/>
    <mergeCell ref="B383:C383"/>
    <mergeCell ref="B384:C384"/>
    <mergeCell ref="B385:C385"/>
    <mergeCell ref="B386:C386"/>
    <mergeCell ref="B387:C387"/>
    <mergeCell ref="B378:C378"/>
    <mergeCell ref="B379:C379"/>
    <mergeCell ref="B380:C380"/>
    <mergeCell ref="B381:C381"/>
    <mergeCell ref="B382:C382"/>
    <mergeCell ref="B373:C373"/>
    <mergeCell ref="B374:C374"/>
    <mergeCell ref="B375:C375"/>
    <mergeCell ref="B376:C376"/>
    <mergeCell ref="B377:C377"/>
    <mergeCell ref="B368:C368"/>
    <mergeCell ref="B369:C369"/>
    <mergeCell ref="B370:C370"/>
    <mergeCell ref="B371:C371"/>
    <mergeCell ref="B372:C372"/>
    <mergeCell ref="B363:C363"/>
    <mergeCell ref="B364:C364"/>
    <mergeCell ref="B365:C365"/>
    <mergeCell ref="B366:C366"/>
    <mergeCell ref="B367:C367"/>
    <mergeCell ref="B358:C358"/>
    <mergeCell ref="B359:C359"/>
    <mergeCell ref="B360:C360"/>
    <mergeCell ref="B361:C361"/>
    <mergeCell ref="B362:C362"/>
    <mergeCell ref="B353:C353"/>
    <mergeCell ref="B354:C354"/>
    <mergeCell ref="B355:C355"/>
    <mergeCell ref="B356:C356"/>
    <mergeCell ref="B357:C357"/>
    <mergeCell ref="A347:B347"/>
    <mergeCell ref="C347:G347"/>
    <mergeCell ref="A349:G349"/>
    <mergeCell ref="B351:C351"/>
    <mergeCell ref="B352:C352"/>
    <mergeCell ref="B342:C342"/>
    <mergeCell ref="B343:C343"/>
    <mergeCell ref="A344:F344"/>
    <mergeCell ref="A346:B346"/>
    <mergeCell ref="C346:G346"/>
    <mergeCell ref="A336:B336"/>
    <mergeCell ref="C336:G336"/>
    <mergeCell ref="A338:G338"/>
    <mergeCell ref="B340:C340"/>
    <mergeCell ref="B341:C341"/>
    <mergeCell ref="B331:C331"/>
    <mergeCell ref="B332:C332"/>
    <mergeCell ref="A333:F333"/>
    <mergeCell ref="A335:B335"/>
    <mergeCell ref="C335:G335"/>
    <mergeCell ref="B326:C326"/>
    <mergeCell ref="B327:C327"/>
    <mergeCell ref="B328:C328"/>
    <mergeCell ref="B329:C329"/>
    <mergeCell ref="B330:C330"/>
    <mergeCell ref="B321:C321"/>
    <mergeCell ref="B322:C322"/>
    <mergeCell ref="B323:C323"/>
    <mergeCell ref="B324:C324"/>
    <mergeCell ref="B325:C325"/>
    <mergeCell ref="B316:C316"/>
    <mergeCell ref="B317:C317"/>
    <mergeCell ref="B318:C318"/>
    <mergeCell ref="B319:C319"/>
    <mergeCell ref="B320:C320"/>
    <mergeCell ref="A310:G310"/>
    <mergeCell ref="B312:C312"/>
    <mergeCell ref="B313:C313"/>
    <mergeCell ref="B314:C314"/>
    <mergeCell ref="B315:C315"/>
    <mergeCell ref="A305:F305"/>
    <mergeCell ref="A307:B307"/>
    <mergeCell ref="C307:G307"/>
    <mergeCell ref="A308:B308"/>
    <mergeCell ref="C308:G308"/>
    <mergeCell ref="B300:C300"/>
    <mergeCell ref="B301:C301"/>
    <mergeCell ref="B302:C302"/>
    <mergeCell ref="B303:C303"/>
    <mergeCell ref="B304:C304"/>
    <mergeCell ref="A295:B295"/>
    <mergeCell ref="C295:G295"/>
    <mergeCell ref="A296:B296"/>
    <mergeCell ref="C296:G296"/>
    <mergeCell ref="A298:G298"/>
    <mergeCell ref="B289:C289"/>
    <mergeCell ref="B290:C290"/>
    <mergeCell ref="B291:C291"/>
    <mergeCell ref="B292:C292"/>
    <mergeCell ref="A293:F293"/>
    <mergeCell ref="B284:C284"/>
    <mergeCell ref="B285:C285"/>
    <mergeCell ref="B286:C286"/>
    <mergeCell ref="B287:C287"/>
    <mergeCell ref="B288:C288"/>
    <mergeCell ref="B279:C279"/>
    <mergeCell ref="B280:C280"/>
    <mergeCell ref="B281:C281"/>
    <mergeCell ref="B282:C282"/>
    <mergeCell ref="B283:C283"/>
    <mergeCell ref="B274:C274"/>
    <mergeCell ref="B275:C275"/>
    <mergeCell ref="B276:C276"/>
    <mergeCell ref="B277:C277"/>
    <mergeCell ref="B278:C278"/>
    <mergeCell ref="B269:C269"/>
    <mergeCell ref="B270:C270"/>
    <mergeCell ref="B271:C271"/>
    <mergeCell ref="B272:C272"/>
    <mergeCell ref="B273:C273"/>
    <mergeCell ref="A263:G263"/>
    <mergeCell ref="B265:C265"/>
    <mergeCell ref="B266:C266"/>
    <mergeCell ref="B267:C267"/>
    <mergeCell ref="B268:C268"/>
    <mergeCell ref="B257:C257"/>
    <mergeCell ref="A258:F258"/>
    <mergeCell ref="A260:B260"/>
    <mergeCell ref="C260:G260"/>
    <mergeCell ref="A261:B261"/>
    <mergeCell ref="C261:G261"/>
    <mergeCell ref="A251:B251"/>
    <mergeCell ref="C251:G251"/>
    <mergeCell ref="A253:G253"/>
    <mergeCell ref="B255:C255"/>
    <mergeCell ref="B256:C256"/>
    <mergeCell ref="B246:C246"/>
    <mergeCell ref="B247:C247"/>
    <mergeCell ref="A248:F248"/>
    <mergeCell ref="A250:B250"/>
    <mergeCell ref="C250:G250"/>
    <mergeCell ref="B241:C241"/>
    <mergeCell ref="B242:C242"/>
    <mergeCell ref="B243:C243"/>
    <mergeCell ref="B244:C244"/>
    <mergeCell ref="B245:C245"/>
    <mergeCell ref="B236:C236"/>
    <mergeCell ref="B237:C237"/>
    <mergeCell ref="B238:C238"/>
    <mergeCell ref="B239:C239"/>
    <mergeCell ref="B240:C240"/>
    <mergeCell ref="A230:B230"/>
    <mergeCell ref="C230:G230"/>
    <mergeCell ref="A232:G232"/>
    <mergeCell ref="B234:C234"/>
    <mergeCell ref="B235:C235"/>
    <mergeCell ref="B225:C225"/>
    <mergeCell ref="B226:C226"/>
    <mergeCell ref="A227:F227"/>
    <mergeCell ref="A229:B229"/>
    <mergeCell ref="C229:G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A200:B200"/>
    <mergeCell ref="C200:G200"/>
    <mergeCell ref="A201:B201"/>
    <mergeCell ref="C201:G201"/>
    <mergeCell ref="A203:G203"/>
    <mergeCell ref="B194:C194"/>
    <mergeCell ref="B195:C195"/>
    <mergeCell ref="B196:C196"/>
    <mergeCell ref="B197:C197"/>
    <mergeCell ref="A198:F198"/>
    <mergeCell ref="B189:C189"/>
    <mergeCell ref="B190:C190"/>
    <mergeCell ref="B191:C191"/>
    <mergeCell ref="B192:C192"/>
    <mergeCell ref="B193:C193"/>
    <mergeCell ref="A183:B183"/>
    <mergeCell ref="C183:G183"/>
    <mergeCell ref="A185:G185"/>
    <mergeCell ref="B187:C187"/>
    <mergeCell ref="B188:C188"/>
    <mergeCell ref="B177:C177"/>
    <mergeCell ref="B178:C178"/>
    <mergeCell ref="B179:C179"/>
    <mergeCell ref="A180:F180"/>
    <mergeCell ref="A182:B182"/>
    <mergeCell ref="C182:G182"/>
    <mergeCell ref="A171:B171"/>
    <mergeCell ref="C171:G171"/>
    <mergeCell ref="A173:G173"/>
    <mergeCell ref="B175:C175"/>
    <mergeCell ref="B176:C176"/>
    <mergeCell ref="B166:C166"/>
    <mergeCell ref="B167:C167"/>
    <mergeCell ref="A168:F168"/>
    <mergeCell ref="A170:B170"/>
    <mergeCell ref="C170:G17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A140:B140"/>
    <mergeCell ref="C140:G140"/>
    <mergeCell ref="A142:G142"/>
    <mergeCell ref="B144:C144"/>
    <mergeCell ref="B145:C145"/>
    <mergeCell ref="B134:C134"/>
    <mergeCell ref="B135:C135"/>
    <mergeCell ref="B136:C136"/>
    <mergeCell ref="A137:F137"/>
    <mergeCell ref="A139:B139"/>
    <mergeCell ref="C139:G139"/>
    <mergeCell ref="A129:B129"/>
    <mergeCell ref="C129:G129"/>
    <mergeCell ref="A130:B130"/>
    <mergeCell ref="C130:G130"/>
    <mergeCell ref="A132:G132"/>
    <mergeCell ref="A122:G122"/>
    <mergeCell ref="B124:C124"/>
    <mergeCell ref="B125:C125"/>
    <mergeCell ref="B126:C126"/>
    <mergeCell ref="A127:F127"/>
    <mergeCell ref="A117:F117"/>
    <mergeCell ref="A119:B119"/>
    <mergeCell ref="C119:G119"/>
    <mergeCell ref="A120:B120"/>
    <mergeCell ref="C120:G120"/>
    <mergeCell ref="B112:C112"/>
    <mergeCell ref="B113:C113"/>
    <mergeCell ref="B114:C114"/>
    <mergeCell ref="B115:C115"/>
    <mergeCell ref="B116:C116"/>
    <mergeCell ref="B107:C107"/>
    <mergeCell ref="B108:C108"/>
    <mergeCell ref="B109:C109"/>
    <mergeCell ref="B110:C110"/>
    <mergeCell ref="B111:C111"/>
    <mergeCell ref="A101:B101"/>
    <mergeCell ref="C101:G101"/>
    <mergeCell ref="A103:G103"/>
    <mergeCell ref="B105:C105"/>
    <mergeCell ref="B106:C106"/>
    <mergeCell ref="B95:C95"/>
    <mergeCell ref="B96:C96"/>
    <mergeCell ref="B97:C97"/>
    <mergeCell ref="A98:F98"/>
    <mergeCell ref="A100:B100"/>
    <mergeCell ref="C100:G100"/>
    <mergeCell ref="A90:B90"/>
    <mergeCell ref="C90:G90"/>
    <mergeCell ref="A91:B91"/>
    <mergeCell ref="C91:G91"/>
    <mergeCell ref="A93:G93"/>
    <mergeCell ref="A83:G83"/>
    <mergeCell ref="B85:C85"/>
    <mergeCell ref="B86:C86"/>
    <mergeCell ref="B87:C87"/>
    <mergeCell ref="A88:F88"/>
    <mergeCell ref="A78:F78"/>
    <mergeCell ref="A80:B80"/>
    <mergeCell ref="C80:G80"/>
    <mergeCell ref="A81:B81"/>
    <mergeCell ref="C81:G81"/>
    <mergeCell ref="B73:C73"/>
    <mergeCell ref="B74:C74"/>
    <mergeCell ref="B75:C75"/>
    <mergeCell ref="B76:C76"/>
    <mergeCell ref="B77:C77"/>
    <mergeCell ref="B68:C68"/>
    <mergeCell ref="B69:C69"/>
    <mergeCell ref="B70:C70"/>
    <mergeCell ref="B71:C71"/>
    <mergeCell ref="B72:C72"/>
    <mergeCell ref="A62:B62"/>
    <mergeCell ref="C62:G62"/>
    <mergeCell ref="A64:G64"/>
    <mergeCell ref="B66:C66"/>
    <mergeCell ref="B67:C67"/>
    <mergeCell ref="B56:C56"/>
    <mergeCell ref="B57:C57"/>
    <mergeCell ref="B58:C58"/>
    <mergeCell ref="A59:F59"/>
    <mergeCell ref="A61:B61"/>
    <mergeCell ref="C61:G61"/>
    <mergeCell ref="B51:C51"/>
    <mergeCell ref="B52:C52"/>
    <mergeCell ref="B53:C53"/>
    <mergeCell ref="B54:C54"/>
    <mergeCell ref="B55:C55"/>
    <mergeCell ref="A45:G45"/>
    <mergeCell ref="B47:C47"/>
    <mergeCell ref="B48:C48"/>
    <mergeCell ref="B49:C49"/>
    <mergeCell ref="B50:C50"/>
    <mergeCell ref="B39:C39"/>
    <mergeCell ref="A40:F40"/>
    <mergeCell ref="A42:B42"/>
    <mergeCell ref="C42:G42"/>
    <mergeCell ref="A43:B43"/>
    <mergeCell ref="C43:G43"/>
    <mergeCell ref="A33:B33"/>
    <mergeCell ref="C33:G33"/>
    <mergeCell ref="A35:G35"/>
    <mergeCell ref="B37:C37"/>
    <mergeCell ref="B38:C38"/>
    <mergeCell ref="B28:C28"/>
    <mergeCell ref="B29:C29"/>
    <mergeCell ref="A30:F30"/>
    <mergeCell ref="A32:B32"/>
    <mergeCell ref="C32:G32"/>
    <mergeCell ref="B23:C23"/>
    <mergeCell ref="B24:C24"/>
    <mergeCell ref="B25:C25"/>
    <mergeCell ref="B26:C26"/>
    <mergeCell ref="B27:C27"/>
    <mergeCell ref="B18:C18"/>
    <mergeCell ref="B19:C19"/>
    <mergeCell ref="B20:C20"/>
    <mergeCell ref="B21:C21"/>
    <mergeCell ref="B22:C22"/>
    <mergeCell ref="A13:B13"/>
    <mergeCell ref="C13:G13"/>
    <mergeCell ref="A14:B14"/>
    <mergeCell ref="C14:G14"/>
    <mergeCell ref="A16:G16"/>
    <mergeCell ref="B7:C7"/>
    <mergeCell ref="B8:C8"/>
    <mergeCell ref="B9:C9"/>
    <mergeCell ref="B10:C10"/>
    <mergeCell ref="A11:F11"/>
    <mergeCell ref="A2:B2"/>
    <mergeCell ref="C2:G2"/>
    <mergeCell ref="A3:B3"/>
    <mergeCell ref="C3:G3"/>
    <mergeCell ref="A5:G5"/>
  </mergeCells>
  <phoneticPr fontId="0" type="noConversion"/>
  <pageMargins left="0.4" right="0.4" top="0.4" bottom="0.4" header="0.1" footer="0.1"/>
  <pageSetup paperSize="9" fitToHeight="0" orientation="landscape" verticalDpi="0"/>
  <headerFooter>
    <oddHeader>&amp;R&amp;R&amp;"Verdana,полужирный" &amp;12 &amp;K00-00923850.LAI.283903</oddHeader>
    <oddFooter>&amp;L&amp;L&amp;"Verdana,Полужирный"&amp;K000000&amp;L&amp;"Verdana,Полужирный"&amp;K00-014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56"/>
  <sheetViews>
    <sheetView workbookViewId="0"/>
  </sheetViews>
  <sheetFormatPr defaultRowHeight="10.5" x14ac:dyDescent="0.15"/>
  <cols>
    <col min="1" max="1" width="11.42578125" customWidth="1"/>
    <col min="2" max="2" width="15.28515625" customWidth="1"/>
    <col min="3" max="3" width="57.28515625" customWidth="1"/>
    <col min="4" max="12" width="22.85546875" customWidth="1"/>
  </cols>
  <sheetData>
    <row r="1" spans="1:13" ht="15" customHeight="1" x14ac:dyDescent="0.15"/>
    <row r="2" spans="1:13" ht="24.95" customHeight="1" x14ac:dyDescent="0.15">
      <c r="A2" s="17" t="s">
        <v>1099</v>
      </c>
      <c r="B2" s="17"/>
      <c r="C2" s="17"/>
      <c r="D2" s="17"/>
      <c r="E2" s="17"/>
      <c r="F2" s="17"/>
      <c r="G2" s="17"/>
      <c r="H2" s="17"/>
      <c r="I2" s="17"/>
      <c r="J2" s="17"/>
      <c r="K2" s="17"/>
      <c r="L2" s="17"/>
      <c r="M2" s="17"/>
    </row>
    <row r="3" spans="1:13" ht="15" customHeight="1" x14ac:dyDescent="0.15"/>
    <row r="4" spans="1:13" ht="24.95" customHeight="1" x14ac:dyDescent="0.15">
      <c r="A4" s="17" t="s">
        <v>1100</v>
      </c>
      <c r="B4" s="17"/>
      <c r="C4" s="17"/>
      <c r="D4" s="17"/>
      <c r="E4" s="17"/>
      <c r="F4" s="17"/>
      <c r="G4" s="17"/>
      <c r="H4" s="17"/>
      <c r="I4" s="17"/>
      <c r="J4" s="17"/>
      <c r="K4" s="17"/>
      <c r="L4" s="17"/>
    </row>
    <row r="5" spans="1:13" ht="24.95" customHeight="1" x14ac:dyDescent="0.15"/>
    <row r="6" spans="1:13" ht="50.1" customHeight="1" x14ac:dyDescent="0.15">
      <c r="A6" s="19" t="s">
        <v>367</v>
      </c>
      <c r="B6" s="19" t="s">
        <v>45</v>
      </c>
      <c r="C6" s="19" t="s">
        <v>1101</v>
      </c>
      <c r="D6" s="19" t="s">
        <v>1102</v>
      </c>
      <c r="E6" s="19"/>
      <c r="F6" s="19"/>
      <c r="G6" s="19" t="s">
        <v>1103</v>
      </c>
      <c r="H6" s="19"/>
      <c r="I6" s="19"/>
      <c r="J6" s="19" t="s">
        <v>1104</v>
      </c>
      <c r="K6" s="19"/>
      <c r="L6" s="19"/>
    </row>
    <row r="7" spans="1:13" ht="50.1" customHeight="1" x14ac:dyDescent="0.15">
      <c r="A7" s="19"/>
      <c r="B7" s="19"/>
      <c r="C7" s="19"/>
      <c r="D7" s="6" t="s">
        <v>1105</v>
      </c>
      <c r="E7" s="6" t="s">
        <v>1106</v>
      </c>
      <c r="F7" s="6" t="s">
        <v>1107</v>
      </c>
      <c r="G7" s="6" t="s">
        <v>1105</v>
      </c>
      <c r="H7" s="6" t="s">
        <v>1106</v>
      </c>
      <c r="I7" s="6" t="s">
        <v>1108</v>
      </c>
      <c r="J7" s="6" t="s">
        <v>1105</v>
      </c>
      <c r="K7" s="6" t="s">
        <v>1106</v>
      </c>
      <c r="L7" s="6" t="s">
        <v>1109</v>
      </c>
    </row>
    <row r="8" spans="1:13" ht="24.95" customHeight="1" x14ac:dyDescent="0.15">
      <c r="A8" s="6" t="s">
        <v>373</v>
      </c>
      <c r="B8" s="6" t="s">
        <v>469</v>
      </c>
      <c r="C8" s="6" t="s">
        <v>470</v>
      </c>
      <c r="D8" s="6" t="s">
        <v>471</v>
      </c>
      <c r="E8" s="6" t="s">
        <v>472</v>
      </c>
      <c r="F8" s="6" t="s">
        <v>473</v>
      </c>
      <c r="G8" s="6" t="s">
        <v>474</v>
      </c>
      <c r="H8" s="6" t="s">
        <v>475</v>
      </c>
      <c r="I8" s="6" t="s">
        <v>637</v>
      </c>
      <c r="J8" s="6" t="s">
        <v>558</v>
      </c>
      <c r="K8" s="6" t="s">
        <v>639</v>
      </c>
      <c r="L8" s="6" t="s">
        <v>560</v>
      </c>
    </row>
    <row r="9" spans="1:13" ht="24.95" customHeight="1" x14ac:dyDescent="0.15">
      <c r="A9" s="6" t="s">
        <v>373</v>
      </c>
      <c r="B9" s="6" t="s">
        <v>62</v>
      </c>
      <c r="C9" s="7" t="s">
        <v>1110</v>
      </c>
      <c r="D9" s="10">
        <v>290</v>
      </c>
      <c r="E9" s="10">
        <v>45523.56</v>
      </c>
      <c r="F9" s="10">
        <v>13201832.4</v>
      </c>
      <c r="G9" s="10">
        <v>290</v>
      </c>
      <c r="H9" s="10">
        <v>45523.56</v>
      </c>
      <c r="I9" s="10">
        <v>13201832.4</v>
      </c>
      <c r="J9" s="10">
        <v>290</v>
      </c>
      <c r="K9" s="10">
        <v>45523.56</v>
      </c>
      <c r="L9" s="10">
        <v>13201832.4</v>
      </c>
    </row>
    <row r="10" spans="1:13" ht="24.95" customHeight="1" x14ac:dyDescent="0.15">
      <c r="A10" s="6" t="s">
        <v>469</v>
      </c>
      <c r="B10" s="6" t="s">
        <v>62</v>
      </c>
      <c r="C10" s="7" t="s">
        <v>1111</v>
      </c>
      <c r="D10" s="10">
        <v>150</v>
      </c>
      <c r="E10" s="10">
        <v>32182.68</v>
      </c>
      <c r="F10" s="10">
        <v>4827402</v>
      </c>
      <c r="G10" s="10">
        <v>150</v>
      </c>
      <c r="H10" s="10">
        <v>32182.68</v>
      </c>
      <c r="I10" s="10">
        <v>4827402</v>
      </c>
      <c r="J10" s="10">
        <v>150</v>
      </c>
      <c r="K10" s="10">
        <v>32182.68</v>
      </c>
      <c r="L10" s="10">
        <v>4827402</v>
      </c>
    </row>
    <row r="11" spans="1:13" ht="24.95" customHeight="1" x14ac:dyDescent="0.15">
      <c r="A11" s="6" t="s">
        <v>470</v>
      </c>
      <c r="B11" s="6" t="s">
        <v>62</v>
      </c>
      <c r="C11" s="7" t="s">
        <v>1112</v>
      </c>
      <c r="D11" s="10">
        <v>125</v>
      </c>
      <c r="E11" s="10">
        <v>66203.7</v>
      </c>
      <c r="F11" s="10">
        <v>8275462.5</v>
      </c>
      <c r="G11" s="10">
        <v>125</v>
      </c>
      <c r="H11" s="10">
        <v>66203.7</v>
      </c>
      <c r="I11" s="10">
        <v>8275462.5</v>
      </c>
      <c r="J11" s="10">
        <v>125</v>
      </c>
      <c r="K11" s="10">
        <v>66203.7</v>
      </c>
      <c r="L11" s="10">
        <v>8275462.5</v>
      </c>
    </row>
    <row r="12" spans="1:13" ht="24.95" customHeight="1" x14ac:dyDescent="0.15">
      <c r="A12" s="6" t="s">
        <v>471</v>
      </c>
      <c r="B12" s="6" t="s">
        <v>62</v>
      </c>
      <c r="C12" s="7" t="s">
        <v>1113</v>
      </c>
      <c r="D12" s="10">
        <v>106</v>
      </c>
      <c r="E12" s="10">
        <v>69056.600000000006</v>
      </c>
      <c r="F12" s="10">
        <v>7319999.5999999996</v>
      </c>
      <c r="G12" s="10">
        <v>106</v>
      </c>
      <c r="H12" s="10">
        <v>69056.600000000006</v>
      </c>
      <c r="I12" s="10">
        <v>7319999.5999999996</v>
      </c>
      <c r="J12" s="10">
        <v>106</v>
      </c>
      <c r="K12" s="10">
        <v>69056.600000000006</v>
      </c>
      <c r="L12" s="10">
        <v>7319999.5999999996</v>
      </c>
    </row>
    <row r="13" spans="1:13" ht="24.95" customHeight="1" x14ac:dyDescent="0.15">
      <c r="A13" s="6" t="s">
        <v>472</v>
      </c>
      <c r="B13" s="6" t="s">
        <v>62</v>
      </c>
      <c r="C13" s="7" t="s">
        <v>1114</v>
      </c>
      <c r="D13" s="10">
        <v>70</v>
      </c>
      <c r="E13" s="10">
        <v>53580.36</v>
      </c>
      <c r="F13" s="10">
        <v>3750625.2</v>
      </c>
      <c r="G13" s="10">
        <v>70</v>
      </c>
      <c r="H13" s="10">
        <v>53580.36</v>
      </c>
      <c r="I13" s="10">
        <v>3750625.2</v>
      </c>
      <c r="J13" s="10">
        <v>70</v>
      </c>
      <c r="K13" s="10">
        <v>53580.36</v>
      </c>
      <c r="L13" s="10">
        <v>3750625.2</v>
      </c>
    </row>
    <row r="14" spans="1:13" ht="24.95" customHeight="1" x14ac:dyDescent="0.15">
      <c r="A14" s="29" t="s">
        <v>554</v>
      </c>
      <c r="B14" s="29"/>
      <c r="C14" s="29"/>
      <c r="D14" s="11" t="s">
        <v>55</v>
      </c>
      <c r="E14" s="11" t="s">
        <v>55</v>
      </c>
      <c r="F14" s="11">
        <f>SUM(F9:F13)</f>
        <v>37375321.700000003</v>
      </c>
      <c r="G14" s="11" t="s">
        <v>55</v>
      </c>
      <c r="H14" s="11" t="s">
        <v>55</v>
      </c>
      <c r="I14" s="11">
        <f>SUM(I9:I13)</f>
        <v>37375321.700000003</v>
      </c>
      <c r="J14" s="11" t="s">
        <v>55</v>
      </c>
      <c r="K14" s="11" t="s">
        <v>55</v>
      </c>
      <c r="L14" s="11">
        <f>SUM(L9:L13)</f>
        <v>37375321.700000003</v>
      </c>
    </row>
    <row r="15" spans="1:13" ht="15" customHeight="1" x14ac:dyDescent="0.15"/>
    <row r="16" spans="1:13" ht="24.95" customHeight="1" x14ac:dyDescent="0.15">
      <c r="A16" s="17" t="s">
        <v>1115</v>
      </c>
      <c r="B16" s="17"/>
      <c r="C16" s="17"/>
      <c r="D16" s="17"/>
      <c r="E16" s="17"/>
      <c r="F16" s="17"/>
      <c r="G16" s="17"/>
      <c r="H16" s="17"/>
      <c r="I16" s="17"/>
      <c r="J16" s="17"/>
      <c r="K16" s="17"/>
      <c r="L16" s="17"/>
      <c r="M16" s="17"/>
    </row>
    <row r="17" spans="1:12" ht="15" customHeight="1" x14ac:dyDescent="0.15"/>
    <row r="18" spans="1:12" ht="24.95" customHeight="1" x14ac:dyDescent="0.15">
      <c r="A18" s="17" t="s">
        <v>1116</v>
      </c>
      <c r="B18" s="17"/>
      <c r="C18" s="17"/>
      <c r="D18" s="17"/>
      <c r="E18" s="17"/>
      <c r="F18" s="17"/>
      <c r="G18" s="17"/>
      <c r="H18" s="17"/>
      <c r="I18" s="17"/>
      <c r="J18" s="17"/>
      <c r="K18" s="17"/>
      <c r="L18" s="17"/>
    </row>
    <row r="19" spans="1:12" ht="24.95" customHeight="1" x14ac:dyDescent="0.15"/>
    <row r="20" spans="1:12" ht="50.1" customHeight="1" x14ac:dyDescent="0.15">
      <c r="A20" s="19" t="s">
        <v>367</v>
      </c>
      <c r="B20" s="19" t="s">
        <v>45</v>
      </c>
      <c r="C20" s="19" t="s">
        <v>1101</v>
      </c>
      <c r="D20" s="19" t="s">
        <v>1102</v>
      </c>
      <c r="E20" s="19"/>
      <c r="F20" s="19"/>
      <c r="G20" s="19" t="s">
        <v>1103</v>
      </c>
      <c r="H20" s="19"/>
      <c r="I20" s="19"/>
      <c r="J20" s="19" t="s">
        <v>1104</v>
      </c>
      <c r="K20" s="19"/>
      <c r="L20" s="19"/>
    </row>
    <row r="21" spans="1:12" ht="50.1" customHeight="1" x14ac:dyDescent="0.15">
      <c r="A21" s="19"/>
      <c r="B21" s="19"/>
      <c r="C21" s="19"/>
      <c r="D21" s="6" t="s">
        <v>1105</v>
      </c>
      <c r="E21" s="6" t="s">
        <v>1106</v>
      </c>
      <c r="F21" s="6" t="s">
        <v>1107</v>
      </c>
      <c r="G21" s="6" t="s">
        <v>1105</v>
      </c>
      <c r="H21" s="6" t="s">
        <v>1106</v>
      </c>
      <c r="I21" s="6" t="s">
        <v>1108</v>
      </c>
      <c r="J21" s="6" t="s">
        <v>1105</v>
      </c>
      <c r="K21" s="6" t="s">
        <v>1106</v>
      </c>
      <c r="L21" s="6" t="s">
        <v>1109</v>
      </c>
    </row>
    <row r="22" spans="1:12" ht="24.95" customHeight="1" x14ac:dyDescent="0.15">
      <c r="A22" s="6" t="s">
        <v>373</v>
      </c>
      <c r="B22" s="6" t="s">
        <v>469</v>
      </c>
      <c r="C22" s="6" t="s">
        <v>470</v>
      </c>
      <c r="D22" s="6" t="s">
        <v>471</v>
      </c>
      <c r="E22" s="6" t="s">
        <v>472</v>
      </c>
      <c r="F22" s="6" t="s">
        <v>473</v>
      </c>
      <c r="G22" s="6" t="s">
        <v>474</v>
      </c>
      <c r="H22" s="6" t="s">
        <v>475</v>
      </c>
      <c r="I22" s="6" t="s">
        <v>637</v>
      </c>
      <c r="J22" s="6" t="s">
        <v>558</v>
      </c>
      <c r="K22" s="6" t="s">
        <v>639</v>
      </c>
      <c r="L22" s="6" t="s">
        <v>560</v>
      </c>
    </row>
    <row r="23" spans="1:12" ht="24.95" customHeight="1" x14ac:dyDescent="0.15">
      <c r="A23" s="6" t="s">
        <v>373</v>
      </c>
      <c r="B23" s="6" t="s">
        <v>71</v>
      </c>
      <c r="C23" s="7" t="s">
        <v>1117</v>
      </c>
      <c r="D23" s="10">
        <v>70</v>
      </c>
      <c r="E23" s="10">
        <v>60000</v>
      </c>
      <c r="F23" s="10">
        <v>4200000</v>
      </c>
      <c r="G23" s="10">
        <v>70</v>
      </c>
      <c r="H23" s="10">
        <v>60000</v>
      </c>
      <c r="I23" s="10">
        <v>4200000</v>
      </c>
      <c r="J23" s="10">
        <v>70</v>
      </c>
      <c r="K23" s="10">
        <v>60000</v>
      </c>
      <c r="L23" s="10">
        <v>4200000</v>
      </c>
    </row>
    <row r="24" spans="1:12" ht="24.95" customHeight="1" x14ac:dyDescent="0.15">
      <c r="A24" s="6" t="s">
        <v>469</v>
      </c>
      <c r="B24" s="6" t="s">
        <v>71</v>
      </c>
      <c r="C24" s="7" t="s">
        <v>1118</v>
      </c>
      <c r="D24" s="10">
        <v>160</v>
      </c>
      <c r="E24" s="10">
        <v>113353.12</v>
      </c>
      <c r="F24" s="10">
        <v>18136499.199999999</v>
      </c>
      <c r="G24" s="10">
        <v>160</v>
      </c>
      <c r="H24" s="10">
        <v>113353.12</v>
      </c>
      <c r="I24" s="10">
        <v>18136499.199999999</v>
      </c>
      <c r="J24" s="10">
        <v>160</v>
      </c>
      <c r="K24" s="10">
        <v>113353.12</v>
      </c>
      <c r="L24" s="10">
        <v>18136499.199999999</v>
      </c>
    </row>
    <row r="25" spans="1:12" ht="24.95" customHeight="1" x14ac:dyDescent="0.15">
      <c r="A25" s="6" t="s">
        <v>470</v>
      </c>
      <c r="B25" s="6" t="s">
        <v>71</v>
      </c>
      <c r="C25" s="7" t="s">
        <v>1119</v>
      </c>
      <c r="D25" s="10">
        <v>124</v>
      </c>
      <c r="E25" s="10">
        <v>89460.89</v>
      </c>
      <c r="F25" s="10">
        <v>11093150.359999999</v>
      </c>
      <c r="G25" s="10">
        <v>124</v>
      </c>
      <c r="H25" s="10">
        <v>89460.89</v>
      </c>
      <c r="I25" s="10">
        <v>11093150.359999999</v>
      </c>
      <c r="J25" s="10">
        <v>124</v>
      </c>
      <c r="K25" s="10">
        <v>89460.89</v>
      </c>
      <c r="L25" s="10">
        <v>11093150.359999999</v>
      </c>
    </row>
    <row r="26" spans="1:12" ht="24.95" customHeight="1" x14ac:dyDescent="0.15">
      <c r="A26" s="6" t="s">
        <v>471</v>
      </c>
      <c r="B26" s="6" t="s">
        <v>71</v>
      </c>
      <c r="C26" s="7" t="s">
        <v>1120</v>
      </c>
      <c r="D26" s="10">
        <v>110</v>
      </c>
      <c r="E26" s="10">
        <v>99299.3</v>
      </c>
      <c r="F26" s="10">
        <v>10922923</v>
      </c>
      <c r="G26" s="10">
        <v>110</v>
      </c>
      <c r="H26" s="10">
        <v>99299.3</v>
      </c>
      <c r="I26" s="10">
        <v>10922923</v>
      </c>
      <c r="J26" s="10">
        <v>110</v>
      </c>
      <c r="K26" s="10">
        <v>99299.3</v>
      </c>
      <c r="L26" s="10">
        <v>10922923</v>
      </c>
    </row>
    <row r="27" spans="1:12" ht="24.95" customHeight="1" x14ac:dyDescent="0.15">
      <c r="A27" s="6" t="s">
        <v>472</v>
      </c>
      <c r="B27" s="6" t="s">
        <v>71</v>
      </c>
      <c r="C27" s="7" t="s">
        <v>1121</v>
      </c>
      <c r="D27" s="10">
        <v>60</v>
      </c>
      <c r="E27" s="10">
        <v>102629.11</v>
      </c>
      <c r="F27" s="10">
        <v>6157746.5999999996</v>
      </c>
      <c r="G27" s="10">
        <v>60</v>
      </c>
      <c r="H27" s="10">
        <v>102629.11</v>
      </c>
      <c r="I27" s="10">
        <v>6157746.5999999996</v>
      </c>
      <c r="J27" s="10">
        <v>60</v>
      </c>
      <c r="K27" s="10">
        <v>102629.11</v>
      </c>
      <c r="L27" s="10">
        <v>6157746.5999999996</v>
      </c>
    </row>
    <row r="28" spans="1:12" ht="24.95" customHeight="1" x14ac:dyDescent="0.15">
      <c r="A28" s="6" t="s">
        <v>473</v>
      </c>
      <c r="B28" s="6" t="s">
        <v>71</v>
      </c>
      <c r="C28" s="7" t="s">
        <v>1122</v>
      </c>
      <c r="D28" s="10">
        <v>132</v>
      </c>
      <c r="E28" s="10">
        <v>104266.5125</v>
      </c>
      <c r="F28" s="10">
        <v>13763179.65</v>
      </c>
      <c r="G28" s="10">
        <v>132</v>
      </c>
      <c r="H28" s="10">
        <v>104266.5125</v>
      </c>
      <c r="I28" s="10">
        <v>13763179.65</v>
      </c>
      <c r="J28" s="10">
        <v>132</v>
      </c>
      <c r="K28" s="10">
        <v>104266.5125</v>
      </c>
      <c r="L28" s="10">
        <v>13763179.65</v>
      </c>
    </row>
    <row r="29" spans="1:12" ht="24.95" customHeight="1" x14ac:dyDescent="0.15">
      <c r="A29" s="6" t="s">
        <v>474</v>
      </c>
      <c r="B29" s="6" t="s">
        <v>71</v>
      </c>
      <c r="C29" s="7" t="s">
        <v>1123</v>
      </c>
      <c r="D29" s="10">
        <v>427</v>
      </c>
      <c r="E29" s="10">
        <v>108523.58</v>
      </c>
      <c r="F29" s="10">
        <v>46339568.659999996</v>
      </c>
      <c r="G29" s="10">
        <v>427</v>
      </c>
      <c r="H29" s="10">
        <v>108523.58</v>
      </c>
      <c r="I29" s="10">
        <v>46339568.659999996</v>
      </c>
      <c r="J29" s="10">
        <v>427</v>
      </c>
      <c r="K29" s="10">
        <v>108523.58</v>
      </c>
      <c r="L29" s="10">
        <v>46339568.659999996</v>
      </c>
    </row>
    <row r="30" spans="1:12" ht="24.95" customHeight="1" x14ac:dyDescent="0.15">
      <c r="A30" s="6" t="s">
        <v>475</v>
      </c>
      <c r="B30" s="6" t="s">
        <v>71</v>
      </c>
      <c r="C30" s="7" t="s">
        <v>1124</v>
      </c>
      <c r="D30" s="10">
        <v>1</v>
      </c>
      <c r="E30" s="10">
        <v>469830.48</v>
      </c>
      <c r="F30" s="10">
        <v>469830.48</v>
      </c>
      <c r="G30" s="10">
        <v>1</v>
      </c>
      <c r="H30" s="10">
        <v>469830.48</v>
      </c>
      <c r="I30" s="10">
        <v>469830.48</v>
      </c>
      <c r="J30" s="10">
        <v>1</v>
      </c>
      <c r="K30" s="10">
        <v>469830.48</v>
      </c>
      <c r="L30" s="10">
        <v>469830.48</v>
      </c>
    </row>
    <row r="31" spans="1:12" ht="24.95" customHeight="1" x14ac:dyDescent="0.15">
      <c r="A31" s="6" t="s">
        <v>637</v>
      </c>
      <c r="B31" s="6" t="s">
        <v>71</v>
      </c>
      <c r="C31" s="7" t="s">
        <v>1125</v>
      </c>
      <c r="D31" s="10">
        <v>1</v>
      </c>
      <c r="E31" s="10">
        <v>59940.15</v>
      </c>
      <c r="F31" s="10">
        <v>59940.15</v>
      </c>
      <c r="G31" s="10">
        <v>1</v>
      </c>
      <c r="H31" s="10">
        <v>59940.15</v>
      </c>
      <c r="I31" s="10">
        <v>59940.15</v>
      </c>
      <c r="J31" s="10">
        <v>1</v>
      </c>
      <c r="K31" s="10">
        <v>59940.15</v>
      </c>
      <c r="L31" s="10">
        <v>59940.15</v>
      </c>
    </row>
    <row r="32" spans="1:12" ht="24.95" customHeight="1" x14ac:dyDescent="0.15">
      <c r="A32" s="6" t="s">
        <v>558</v>
      </c>
      <c r="B32" s="6" t="s">
        <v>71</v>
      </c>
      <c r="C32" s="7" t="s">
        <v>1126</v>
      </c>
      <c r="D32" s="10">
        <v>1</v>
      </c>
      <c r="E32" s="10">
        <v>203013.65</v>
      </c>
      <c r="F32" s="10">
        <v>203013.65</v>
      </c>
      <c r="G32" s="10">
        <v>1</v>
      </c>
      <c r="H32" s="10">
        <v>203013.65</v>
      </c>
      <c r="I32" s="10">
        <v>203013.65</v>
      </c>
      <c r="J32" s="10">
        <v>1</v>
      </c>
      <c r="K32" s="10">
        <v>203013.65</v>
      </c>
      <c r="L32" s="10">
        <v>203013.65</v>
      </c>
    </row>
    <row r="33" spans="1:12" ht="24.95" customHeight="1" x14ac:dyDescent="0.15">
      <c r="A33" s="6" t="s">
        <v>639</v>
      </c>
      <c r="B33" s="6" t="s">
        <v>71</v>
      </c>
      <c r="C33" s="7" t="s">
        <v>1127</v>
      </c>
      <c r="D33" s="10">
        <v>1</v>
      </c>
      <c r="E33" s="10">
        <v>427118.64</v>
      </c>
      <c r="F33" s="10">
        <v>427118.64</v>
      </c>
      <c r="G33" s="10">
        <v>1</v>
      </c>
      <c r="H33" s="10">
        <v>427118.64</v>
      </c>
      <c r="I33" s="10">
        <v>427118.64</v>
      </c>
      <c r="J33" s="10">
        <v>1</v>
      </c>
      <c r="K33" s="10">
        <v>427118.64</v>
      </c>
      <c r="L33" s="10">
        <v>427118.64</v>
      </c>
    </row>
    <row r="34" spans="1:12" ht="24.95" customHeight="1" x14ac:dyDescent="0.15">
      <c r="A34" s="6" t="s">
        <v>560</v>
      </c>
      <c r="B34" s="6" t="s">
        <v>71</v>
      </c>
      <c r="C34" s="7" t="s">
        <v>1128</v>
      </c>
      <c r="D34" s="10">
        <v>1</v>
      </c>
      <c r="E34" s="10">
        <v>427118.64</v>
      </c>
      <c r="F34" s="10">
        <v>427118.64</v>
      </c>
      <c r="G34" s="10">
        <v>1</v>
      </c>
      <c r="H34" s="10">
        <v>427118.64</v>
      </c>
      <c r="I34" s="10">
        <v>427118.64</v>
      </c>
      <c r="J34" s="10">
        <v>1</v>
      </c>
      <c r="K34" s="10">
        <v>427118.64</v>
      </c>
      <c r="L34" s="10">
        <v>427118.64</v>
      </c>
    </row>
    <row r="35" spans="1:12" ht="24.95" customHeight="1" x14ac:dyDescent="0.15">
      <c r="A35" s="6" t="s">
        <v>641</v>
      </c>
      <c r="B35" s="6" t="s">
        <v>71</v>
      </c>
      <c r="C35" s="7" t="s">
        <v>1129</v>
      </c>
      <c r="D35" s="10">
        <v>1</v>
      </c>
      <c r="E35" s="10">
        <v>84005.64</v>
      </c>
      <c r="F35" s="10">
        <v>84005.64</v>
      </c>
      <c r="G35" s="10">
        <v>1</v>
      </c>
      <c r="H35" s="10">
        <v>84005.64</v>
      </c>
      <c r="I35" s="10">
        <v>84005.64</v>
      </c>
      <c r="J35" s="10">
        <v>1</v>
      </c>
      <c r="K35" s="10">
        <v>84005.64</v>
      </c>
      <c r="L35" s="10">
        <v>84005.64</v>
      </c>
    </row>
    <row r="36" spans="1:12" ht="24.95" customHeight="1" x14ac:dyDescent="0.15">
      <c r="A36" s="6" t="s">
        <v>477</v>
      </c>
      <c r="B36" s="6" t="s">
        <v>71</v>
      </c>
      <c r="C36" s="7" t="s">
        <v>1130</v>
      </c>
      <c r="D36" s="10">
        <v>1</v>
      </c>
      <c r="E36" s="10">
        <v>1879321.92</v>
      </c>
      <c r="F36" s="10">
        <v>1879321.92</v>
      </c>
      <c r="G36" s="10">
        <v>1</v>
      </c>
      <c r="H36" s="10">
        <v>1879321.92</v>
      </c>
      <c r="I36" s="10">
        <v>1879321.92</v>
      </c>
      <c r="J36" s="10">
        <v>1</v>
      </c>
      <c r="K36" s="10">
        <v>1879321.92</v>
      </c>
      <c r="L36" s="10">
        <v>1879321.92</v>
      </c>
    </row>
    <row r="37" spans="1:12" ht="24.95" customHeight="1" x14ac:dyDescent="0.15">
      <c r="A37" s="6" t="s">
        <v>562</v>
      </c>
      <c r="B37" s="6" t="s">
        <v>71</v>
      </c>
      <c r="C37" s="7" t="s">
        <v>1131</v>
      </c>
      <c r="D37" s="10">
        <v>1</v>
      </c>
      <c r="E37" s="10">
        <v>126008.46</v>
      </c>
      <c r="F37" s="10">
        <v>126008.46</v>
      </c>
      <c r="G37" s="10">
        <v>1</v>
      </c>
      <c r="H37" s="10">
        <v>126008.46</v>
      </c>
      <c r="I37" s="10">
        <v>126008.46</v>
      </c>
      <c r="J37" s="10">
        <v>1</v>
      </c>
      <c r="K37" s="10">
        <v>126008.46</v>
      </c>
      <c r="L37" s="10">
        <v>126008.46</v>
      </c>
    </row>
    <row r="38" spans="1:12" ht="24.95" customHeight="1" x14ac:dyDescent="0.15">
      <c r="A38" s="6" t="s">
        <v>643</v>
      </c>
      <c r="B38" s="6" t="s">
        <v>71</v>
      </c>
      <c r="C38" s="7" t="s">
        <v>1132</v>
      </c>
      <c r="D38" s="10">
        <v>1</v>
      </c>
      <c r="E38" s="10">
        <v>18000</v>
      </c>
      <c r="F38" s="10">
        <v>18000</v>
      </c>
      <c r="G38" s="10">
        <v>1</v>
      </c>
      <c r="H38" s="10">
        <v>18000</v>
      </c>
      <c r="I38" s="10">
        <v>18000</v>
      </c>
      <c r="J38" s="10">
        <v>1</v>
      </c>
      <c r="K38" s="10">
        <v>18000</v>
      </c>
      <c r="L38" s="10">
        <v>18000</v>
      </c>
    </row>
    <row r="39" spans="1:12" ht="24.95" customHeight="1" x14ac:dyDescent="0.15">
      <c r="A39" s="6" t="s">
        <v>645</v>
      </c>
      <c r="B39" s="6" t="s">
        <v>71</v>
      </c>
      <c r="C39" s="7" t="s">
        <v>1133</v>
      </c>
      <c r="D39" s="10">
        <v>1</v>
      </c>
      <c r="E39" s="10">
        <v>90197.73</v>
      </c>
      <c r="F39" s="10">
        <v>90197.73</v>
      </c>
      <c r="G39" s="10">
        <v>0</v>
      </c>
      <c r="H39" s="10">
        <v>0</v>
      </c>
      <c r="I39" s="10">
        <v>0</v>
      </c>
      <c r="J39" s="10">
        <v>0</v>
      </c>
      <c r="K39" s="10">
        <v>0</v>
      </c>
      <c r="L39" s="10">
        <v>0</v>
      </c>
    </row>
    <row r="40" spans="1:12" ht="24.95" customHeight="1" x14ac:dyDescent="0.15">
      <c r="A40" s="6" t="s">
        <v>647</v>
      </c>
      <c r="B40" s="6" t="s">
        <v>71</v>
      </c>
      <c r="C40" s="7" t="s">
        <v>1134</v>
      </c>
      <c r="D40" s="10">
        <v>1</v>
      </c>
      <c r="E40" s="10">
        <v>82994.039999999994</v>
      </c>
      <c r="F40" s="10">
        <v>82994.039999999994</v>
      </c>
      <c r="G40" s="10">
        <v>1</v>
      </c>
      <c r="H40" s="10">
        <v>82994.039999999994</v>
      </c>
      <c r="I40" s="10">
        <v>82994.039999999994</v>
      </c>
      <c r="J40" s="10">
        <v>1</v>
      </c>
      <c r="K40" s="10">
        <v>82994.039999999994</v>
      </c>
      <c r="L40" s="10">
        <v>82994.039999999994</v>
      </c>
    </row>
    <row r="41" spans="1:12" ht="24.95" customHeight="1" x14ac:dyDescent="0.15">
      <c r="A41" s="6" t="s">
        <v>760</v>
      </c>
      <c r="B41" s="6" t="s">
        <v>71</v>
      </c>
      <c r="C41" s="7" t="s">
        <v>1135</v>
      </c>
      <c r="D41" s="10">
        <v>1</v>
      </c>
      <c r="E41" s="10">
        <v>427118.64</v>
      </c>
      <c r="F41" s="10">
        <v>427118.64</v>
      </c>
      <c r="G41" s="10">
        <v>1</v>
      </c>
      <c r="H41" s="10">
        <v>427118.64</v>
      </c>
      <c r="I41" s="10">
        <v>427118.64</v>
      </c>
      <c r="J41" s="10">
        <v>1</v>
      </c>
      <c r="K41" s="10">
        <v>427118.64</v>
      </c>
      <c r="L41" s="10">
        <v>427118.64</v>
      </c>
    </row>
    <row r="42" spans="1:12" ht="24.95" customHeight="1" x14ac:dyDescent="0.15">
      <c r="A42" s="6" t="s">
        <v>479</v>
      </c>
      <c r="B42" s="6" t="s">
        <v>71</v>
      </c>
      <c r="C42" s="7" t="s">
        <v>1136</v>
      </c>
      <c r="D42" s="10">
        <v>600</v>
      </c>
      <c r="E42" s="10">
        <v>17114.119699999999</v>
      </c>
      <c r="F42" s="10">
        <v>10268471.82</v>
      </c>
      <c r="G42" s="10">
        <v>600</v>
      </c>
      <c r="H42" s="10">
        <v>17114.12</v>
      </c>
      <c r="I42" s="10">
        <v>10268472</v>
      </c>
      <c r="J42" s="10">
        <v>600</v>
      </c>
      <c r="K42" s="10">
        <v>17114.12</v>
      </c>
      <c r="L42" s="10">
        <v>10268472</v>
      </c>
    </row>
    <row r="43" spans="1:12" ht="24.95" customHeight="1" x14ac:dyDescent="0.15">
      <c r="A43" s="6" t="s">
        <v>481</v>
      </c>
      <c r="B43" s="6" t="s">
        <v>71</v>
      </c>
      <c r="C43" s="7" t="s">
        <v>1137</v>
      </c>
      <c r="D43" s="10">
        <v>150</v>
      </c>
      <c r="E43" s="10">
        <v>15500</v>
      </c>
      <c r="F43" s="10">
        <v>2325000</v>
      </c>
      <c r="G43" s="10">
        <v>150</v>
      </c>
      <c r="H43" s="10">
        <v>15500</v>
      </c>
      <c r="I43" s="10">
        <v>2325000</v>
      </c>
      <c r="J43" s="10">
        <v>150</v>
      </c>
      <c r="K43" s="10">
        <v>15500</v>
      </c>
      <c r="L43" s="10">
        <v>2325000</v>
      </c>
    </row>
    <row r="44" spans="1:12" ht="24.95" customHeight="1" x14ac:dyDescent="0.15">
      <c r="A44" s="6" t="s">
        <v>483</v>
      </c>
      <c r="B44" s="6" t="s">
        <v>71</v>
      </c>
      <c r="C44" s="7" t="s">
        <v>1138</v>
      </c>
      <c r="D44" s="10">
        <v>12</v>
      </c>
      <c r="E44" s="10">
        <v>37505.21</v>
      </c>
      <c r="F44" s="10">
        <v>450062.52</v>
      </c>
      <c r="G44" s="10">
        <v>12</v>
      </c>
      <c r="H44" s="10">
        <v>37505.21</v>
      </c>
      <c r="I44" s="10">
        <v>450062.52</v>
      </c>
      <c r="J44" s="10">
        <v>12</v>
      </c>
      <c r="K44" s="10">
        <v>37505.21</v>
      </c>
      <c r="L44" s="10">
        <v>450062.52</v>
      </c>
    </row>
    <row r="45" spans="1:12" ht="24.95" customHeight="1" x14ac:dyDescent="0.15">
      <c r="A45" s="6" t="s">
        <v>485</v>
      </c>
      <c r="B45" s="6" t="s">
        <v>71</v>
      </c>
      <c r="C45" s="7" t="s">
        <v>1139</v>
      </c>
      <c r="D45" s="10">
        <v>200</v>
      </c>
      <c r="E45" s="10">
        <v>6800</v>
      </c>
      <c r="F45" s="10">
        <v>1360000</v>
      </c>
      <c r="G45" s="10">
        <v>200</v>
      </c>
      <c r="H45" s="10">
        <v>6800</v>
      </c>
      <c r="I45" s="10">
        <v>1360000</v>
      </c>
      <c r="J45" s="10">
        <v>200</v>
      </c>
      <c r="K45" s="10">
        <v>6800</v>
      </c>
      <c r="L45" s="10">
        <v>1360000</v>
      </c>
    </row>
    <row r="46" spans="1:12" ht="24.95" customHeight="1" x14ac:dyDescent="0.15">
      <c r="A46" s="6" t="s">
        <v>487</v>
      </c>
      <c r="B46" s="6" t="s">
        <v>71</v>
      </c>
      <c r="C46" s="7" t="s">
        <v>1140</v>
      </c>
      <c r="D46" s="10">
        <v>22</v>
      </c>
      <c r="E46" s="10">
        <v>8000</v>
      </c>
      <c r="F46" s="10">
        <v>176000</v>
      </c>
      <c r="G46" s="10">
        <v>22</v>
      </c>
      <c r="H46" s="10">
        <v>8000</v>
      </c>
      <c r="I46" s="10">
        <v>176000</v>
      </c>
      <c r="J46" s="10">
        <v>22</v>
      </c>
      <c r="K46" s="10">
        <v>8000</v>
      </c>
      <c r="L46" s="10">
        <v>176000</v>
      </c>
    </row>
    <row r="47" spans="1:12" ht="24.95" customHeight="1" x14ac:dyDescent="0.15">
      <c r="A47" s="6" t="s">
        <v>489</v>
      </c>
      <c r="B47" s="6" t="s">
        <v>71</v>
      </c>
      <c r="C47" s="7" t="s">
        <v>1141</v>
      </c>
      <c r="D47" s="10">
        <v>1203</v>
      </c>
      <c r="E47" s="10">
        <v>15502.74</v>
      </c>
      <c r="F47" s="10">
        <v>18649796.219999999</v>
      </c>
      <c r="G47" s="10">
        <v>1203</v>
      </c>
      <c r="H47" s="10">
        <v>15502.7399</v>
      </c>
      <c r="I47" s="10">
        <v>18649796.0997</v>
      </c>
      <c r="J47" s="10">
        <v>1203</v>
      </c>
      <c r="K47" s="10">
        <v>15502.7399</v>
      </c>
      <c r="L47" s="10">
        <v>18649796.0997</v>
      </c>
    </row>
    <row r="48" spans="1:12" ht="24.95" customHeight="1" x14ac:dyDescent="0.15">
      <c r="A48" s="6" t="s">
        <v>491</v>
      </c>
      <c r="B48" s="6" t="s">
        <v>71</v>
      </c>
      <c r="C48" s="7" t="s">
        <v>1142</v>
      </c>
      <c r="D48" s="10">
        <v>12</v>
      </c>
      <c r="E48" s="10">
        <v>23351.29</v>
      </c>
      <c r="F48" s="10">
        <v>280215.48</v>
      </c>
      <c r="G48" s="10">
        <v>12</v>
      </c>
      <c r="H48" s="10">
        <v>23351.29</v>
      </c>
      <c r="I48" s="10">
        <v>280215.48</v>
      </c>
      <c r="J48" s="10">
        <v>12</v>
      </c>
      <c r="K48" s="10">
        <v>23351.29</v>
      </c>
      <c r="L48" s="10">
        <v>280215.48</v>
      </c>
    </row>
    <row r="49" spans="1:12" ht="24.95" customHeight="1" x14ac:dyDescent="0.15">
      <c r="A49" s="6" t="s">
        <v>493</v>
      </c>
      <c r="B49" s="6" t="s">
        <v>71</v>
      </c>
      <c r="C49" s="7" t="s">
        <v>1143</v>
      </c>
      <c r="D49" s="10">
        <v>115</v>
      </c>
      <c r="E49" s="10">
        <v>14571.96</v>
      </c>
      <c r="F49" s="10">
        <v>1675775.4</v>
      </c>
      <c r="G49" s="10">
        <v>115</v>
      </c>
      <c r="H49" s="10">
        <v>14571.96</v>
      </c>
      <c r="I49" s="10">
        <v>1675775.4</v>
      </c>
      <c r="J49" s="10">
        <v>115</v>
      </c>
      <c r="K49" s="10">
        <v>14571.96</v>
      </c>
      <c r="L49" s="10">
        <v>1675775.4</v>
      </c>
    </row>
    <row r="50" spans="1:12" ht="24.95" customHeight="1" x14ac:dyDescent="0.15">
      <c r="A50" s="6" t="s">
        <v>495</v>
      </c>
      <c r="B50" s="6" t="s">
        <v>71</v>
      </c>
      <c r="C50" s="7" t="s">
        <v>1144</v>
      </c>
      <c r="D50" s="10">
        <v>48</v>
      </c>
      <c r="E50" s="10">
        <v>8000</v>
      </c>
      <c r="F50" s="10">
        <v>384000</v>
      </c>
      <c r="G50" s="10">
        <v>48</v>
      </c>
      <c r="H50" s="10">
        <v>8000</v>
      </c>
      <c r="I50" s="10">
        <v>384000</v>
      </c>
      <c r="J50" s="10">
        <v>48</v>
      </c>
      <c r="K50" s="10">
        <v>8000</v>
      </c>
      <c r="L50" s="10">
        <v>384000</v>
      </c>
    </row>
    <row r="51" spans="1:12" ht="24.95" customHeight="1" x14ac:dyDescent="0.15">
      <c r="A51" s="6" t="s">
        <v>497</v>
      </c>
      <c r="B51" s="6" t="s">
        <v>71</v>
      </c>
      <c r="C51" s="7" t="s">
        <v>1145</v>
      </c>
      <c r="D51" s="10">
        <v>12</v>
      </c>
      <c r="E51" s="10">
        <v>25169.4925</v>
      </c>
      <c r="F51" s="10">
        <v>302033.90999999997</v>
      </c>
      <c r="G51" s="10">
        <v>12</v>
      </c>
      <c r="H51" s="10">
        <v>25169.4925</v>
      </c>
      <c r="I51" s="10">
        <v>302033.90999999997</v>
      </c>
      <c r="J51" s="10">
        <v>12</v>
      </c>
      <c r="K51" s="10">
        <v>25169.4925</v>
      </c>
      <c r="L51" s="10">
        <v>302033.90999999997</v>
      </c>
    </row>
    <row r="52" spans="1:12" ht="24.95" customHeight="1" x14ac:dyDescent="0.15">
      <c r="A52" s="6" t="s">
        <v>564</v>
      </c>
      <c r="B52" s="6" t="s">
        <v>71</v>
      </c>
      <c r="C52" s="7" t="s">
        <v>1146</v>
      </c>
      <c r="D52" s="10">
        <v>40</v>
      </c>
      <c r="E52" s="10">
        <v>15000</v>
      </c>
      <c r="F52" s="10">
        <v>600000</v>
      </c>
      <c r="G52" s="10">
        <v>40</v>
      </c>
      <c r="H52" s="10">
        <v>15000</v>
      </c>
      <c r="I52" s="10">
        <v>600000</v>
      </c>
      <c r="J52" s="10">
        <v>40</v>
      </c>
      <c r="K52" s="10">
        <v>15000</v>
      </c>
      <c r="L52" s="10">
        <v>600000</v>
      </c>
    </row>
    <row r="53" spans="1:12" ht="24.95" customHeight="1" x14ac:dyDescent="0.15">
      <c r="A53" s="6" t="s">
        <v>566</v>
      </c>
      <c r="B53" s="6" t="s">
        <v>71</v>
      </c>
      <c r="C53" s="7" t="s">
        <v>1147</v>
      </c>
      <c r="D53" s="10">
        <v>12</v>
      </c>
      <c r="E53" s="10">
        <v>40000</v>
      </c>
      <c r="F53" s="10">
        <v>480000</v>
      </c>
      <c r="G53" s="10">
        <v>12</v>
      </c>
      <c r="H53" s="10">
        <v>40000</v>
      </c>
      <c r="I53" s="10">
        <v>480000</v>
      </c>
      <c r="J53" s="10">
        <v>12</v>
      </c>
      <c r="K53" s="10">
        <v>40000</v>
      </c>
      <c r="L53" s="10">
        <v>480000</v>
      </c>
    </row>
    <row r="54" spans="1:12" ht="24.95" customHeight="1" x14ac:dyDescent="0.15">
      <c r="A54" s="6" t="s">
        <v>568</v>
      </c>
      <c r="B54" s="6" t="s">
        <v>71</v>
      </c>
      <c r="C54" s="7" t="s">
        <v>1148</v>
      </c>
      <c r="D54" s="10">
        <v>400</v>
      </c>
      <c r="E54" s="10">
        <v>15000</v>
      </c>
      <c r="F54" s="10">
        <v>6000000</v>
      </c>
      <c r="G54" s="10">
        <v>400</v>
      </c>
      <c r="H54" s="10">
        <v>15000</v>
      </c>
      <c r="I54" s="10">
        <v>6000000</v>
      </c>
      <c r="J54" s="10">
        <v>400</v>
      </c>
      <c r="K54" s="10">
        <v>15000</v>
      </c>
      <c r="L54" s="10">
        <v>6000000</v>
      </c>
    </row>
    <row r="55" spans="1:12" ht="24.95" customHeight="1" x14ac:dyDescent="0.15">
      <c r="A55" s="6" t="s">
        <v>570</v>
      </c>
      <c r="B55" s="6" t="s">
        <v>71</v>
      </c>
      <c r="C55" s="7" t="s">
        <v>1149</v>
      </c>
      <c r="D55" s="10">
        <v>12</v>
      </c>
      <c r="E55" s="10">
        <v>23747.08</v>
      </c>
      <c r="F55" s="10">
        <v>284964.96000000002</v>
      </c>
      <c r="G55" s="10">
        <v>12</v>
      </c>
      <c r="H55" s="10">
        <v>23747.075000000001</v>
      </c>
      <c r="I55" s="10">
        <v>284964.90000000002</v>
      </c>
      <c r="J55" s="10">
        <v>12</v>
      </c>
      <c r="K55" s="10">
        <v>23747.075000000001</v>
      </c>
      <c r="L55" s="10">
        <v>284964.90000000002</v>
      </c>
    </row>
    <row r="56" spans="1:12" ht="24.95" customHeight="1" x14ac:dyDescent="0.15">
      <c r="A56" s="6" t="s">
        <v>572</v>
      </c>
      <c r="B56" s="6" t="s">
        <v>71</v>
      </c>
      <c r="C56" s="7" t="s">
        <v>1150</v>
      </c>
      <c r="D56" s="10">
        <v>12</v>
      </c>
      <c r="E56" s="10">
        <v>35620.160000000003</v>
      </c>
      <c r="F56" s="10">
        <v>427441.91999999998</v>
      </c>
      <c r="G56" s="10">
        <v>12</v>
      </c>
      <c r="H56" s="10">
        <v>35620.160000000003</v>
      </c>
      <c r="I56" s="10">
        <v>427441.91999999998</v>
      </c>
      <c r="J56" s="10">
        <v>12</v>
      </c>
      <c r="K56" s="10">
        <v>35620.160000000003</v>
      </c>
      <c r="L56" s="10">
        <v>427441.91999999998</v>
      </c>
    </row>
    <row r="57" spans="1:12" ht="24.95" customHeight="1" x14ac:dyDescent="0.15">
      <c r="A57" s="6" t="s">
        <v>574</v>
      </c>
      <c r="B57" s="6" t="s">
        <v>71</v>
      </c>
      <c r="C57" s="7" t="s">
        <v>1151</v>
      </c>
      <c r="D57" s="10">
        <v>1</v>
      </c>
      <c r="E57" s="10">
        <v>1660000</v>
      </c>
      <c r="F57" s="10">
        <v>1660000</v>
      </c>
      <c r="G57" s="10">
        <v>0</v>
      </c>
      <c r="H57" s="10">
        <v>0</v>
      </c>
      <c r="I57" s="10">
        <v>0</v>
      </c>
      <c r="J57" s="10">
        <v>0</v>
      </c>
      <c r="K57" s="10">
        <v>0</v>
      </c>
      <c r="L57" s="10">
        <v>0</v>
      </c>
    </row>
    <row r="58" spans="1:12" ht="24.95" customHeight="1" x14ac:dyDescent="0.15">
      <c r="A58" s="29" t="s">
        <v>554</v>
      </c>
      <c r="B58" s="29"/>
      <c r="C58" s="29"/>
      <c r="D58" s="11" t="s">
        <v>55</v>
      </c>
      <c r="E58" s="11" t="s">
        <v>55</v>
      </c>
      <c r="F58" s="11">
        <f>SUM(F23:F57)</f>
        <v>160231497.69000003</v>
      </c>
      <c r="G58" s="11" t="s">
        <v>55</v>
      </c>
      <c r="H58" s="11" t="s">
        <v>55</v>
      </c>
      <c r="I58" s="11">
        <f>SUM(I23:I57)</f>
        <v>158481299.95969999</v>
      </c>
      <c r="J58" s="11" t="s">
        <v>55</v>
      </c>
      <c r="K58" s="11" t="s">
        <v>55</v>
      </c>
      <c r="L58" s="11">
        <f>SUM(L23:L57)</f>
        <v>158481299.95969999</v>
      </c>
    </row>
    <row r="59" spans="1:12" ht="15" customHeight="1" x14ac:dyDescent="0.15"/>
    <row r="60" spans="1:12" ht="24.95" customHeight="1" x14ac:dyDescent="0.15">
      <c r="A60" s="17" t="s">
        <v>1152</v>
      </c>
      <c r="B60" s="17"/>
      <c r="C60" s="17"/>
      <c r="D60" s="17"/>
      <c r="E60" s="17"/>
      <c r="F60" s="17"/>
      <c r="G60" s="17"/>
      <c r="H60" s="17"/>
      <c r="I60" s="17"/>
      <c r="J60" s="17"/>
      <c r="K60" s="17"/>
      <c r="L60" s="17"/>
    </row>
    <row r="61" spans="1:12" ht="24.95" customHeight="1" x14ac:dyDescent="0.15"/>
    <row r="62" spans="1:12" ht="50.1" customHeight="1" x14ac:dyDescent="0.15">
      <c r="A62" s="19" t="s">
        <v>367</v>
      </c>
      <c r="B62" s="19" t="s">
        <v>45</v>
      </c>
      <c r="C62" s="19" t="s">
        <v>1101</v>
      </c>
      <c r="D62" s="19" t="s">
        <v>1102</v>
      </c>
      <c r="E62" s="19"/>
      <c r="F62" s="19"/>
      <c r="G62" s="19" t="s">
        <v>1103</v>
      </c>
      <c r="H62" s="19"/>
      <c r="I62" s="19"/>
      <c r="J62" s="19" t="s">
        <v>1104</v>
      </c>
      <c r="K62" s="19"/>
      <c r="L62" s="19"/>
    </row>
    <row r="63" spans="1:12" ht="50.1" customHeight="1" x14ac:dyDescent="0.15">
      <c r="A63" s="19"/>
      <c r="B63" s="19"/>
      <c r="C63" s="19"/>
      <c r="D63" s="6" t="s">
        <v>1105</v>
      </c>
      <c r="E63" s="6" t="s">
        <v>1106</v>
      </c>
      <c r="F63" s="6" t="s">
        <v>1107</v>
      </c>
      <c r="G63" s="6" t="s">
        <v>1105</v>
      </c>
      <c r="H63" s="6" t="s">
        <v>1106</v>
      </c>
      <c r="I63" s="6" t="s">
        <v>1108</v>
      </c>
      <c r="J63" s="6" t="s">
        <v>1105</v>
      </c>
      <c r="K63" s="6" t="s">
        <v>1106</v>
      </c>
      <c r="L63" s="6" t="s">
        <v>1109</v>
      </c>
    </row>
    <row r="64" spans="1:12" ht="24.95" customHeight="1" x14ac:dyDescent="0.15">
      <c r="A64" s="6" t="s">
        <v>373</v>
      </c>
      <c r="B64" s="6" t="s">
        <v>469</v>
      </c>
      <c r="C64" s="6" t="s">
        <v>470</v>
      </c>
      <c r="D64" s="6" t="s">
        <v>471</v>
      </c>
      <c r="E64" s="6" t="s">
        <v>472</v>
      </c>
      <c r="F64" s="6" t="s">
        <v>473</v>
      </c>
      <c r="G64" s="6" t="s">
        <v>474</v>
      </c>
      <c r="H64" s="6" t="s">
        <v>475</v>
      </c>
      <c r="I64" s="6" t="s">
        <v>637</v>
      </c>
      <c r="J64" s="6" t="s">
        <v>558</v>
      </c>
      <c r="K64" s="6" t="s">
        <v>639</v>
      </c>
      <c r="L64" s="6" t="s">
        <v>560</v>
      </c>
    </row>
    <row r="65" spans="1:13" ht="24.95" customHeight="1" x14ac:dyDescent="0.15">
      <c r="A65" s="6" t="s">
        <v>373</v>
      </c>
      <c r="B65" s="6" t="s">
        <v>71</v>
      </c>
      <c r="C65" s="7" t="s">
        <v>1153</v>
      </c>
      <c r="D65" s="10">
        <v>625.9</v>
      </c>
      <c r="E65" s="10">
        <v>159093.82</v>
      </c>
      <c r="F65" s="10">
        <v>99576821.937999994</v>
      </c>
      <c r="G65" s="10">
        <v>625.9</v>
      </c>
      <c r="H65" s="10">
        <v>159093.82</v>
      </c>
      <c r="I65" s="10">
        <v>99576821.937999994</v>
      </c>
      <c r="J65" s="10">
        <v>625.9</v>
      </c>
      <c r="K65" s="10">
        <v>159093.82</v>
      </c>
      <c r="L65" s="10">
        <v>99576821.937999994</v>
      </c>
    </row>
    <row r="66" spans="1:13" ht="24.95" customHeight="1" x14ac:dyDescent="0.15">
      <c r="A66" s="6" t="s">
        <v>469</v>
      </c>
      <c r="B66" s="6" t="s">
        <v>71</v>
      </c>
      <c r="C66" s="7" t="s">
        <v>1154</v>
      </c>
      <c r="D66" s="10">
        <v>1</v>
      </c>
      <c r="E66" s="10">
        <v>13744728.35</v>
      </c>
      <c r="F66" s="10">
        <v>13744728.35</v>
      </c>
      <c r="G66" s="10">
        <v>1</v>
      </c>
      <c r="H66" s="10">
        <v>13744728.35</v>
      </c>
      <c r="I66" s="10">
        <v>13744728.35</v>
      </c>
      <c r="J66" s="10">
        <v>1</v>
      </c>
      <c r="K66" s="10">
        <v>13744728.35</v>
      </c>
      <c r="L66" s="10">
        <v>13744728.35</v>
      </c>
    </row>
    <row r="67" spans="1:13" ht="24.95" customHeight="1" x14ac:dyDescent="0.15">
      <c r="A67" s="6" t="s">
        <v>470</v>
      </c>
      <c r="B67" s="6" t="s">
        <v>71</v>
      </c>
      <c r="C67" s="7" t="s">
        <v>1155</v>
      </c>
      <c r="D67" s="10">
        <v>3752.55</v>
      </c>
      <c r="E67" s="10">
        <v>128559.045724</v>
      </c>
      <c r="F67" s="10">
        <v>482424247.03159618</v>
      </c>
      <c r="G67" s="10">
        <v>3752.55</v>
      </c>
      <c r="H67" s="10">
        <v>128559.045724</v>
      </c>
      <c r="I67" s="10">
        <v>482424247.03159618</v>
      </c>
      <c r="J67" s="10">
        <v>3752.55</v>
      </c>
      <c r="K67" s="10">
        <v>128559.045724</v>
      </c>
      <c r="L67" s="10">
        <v>482424247.03159618</v>
      </c>
    </row>
    <row r="68" spans="1:13" ht="24.95" customHeight="1" x14ac:dyDescent="0.15">
      <c r="A68" s="6" t="s">
        <v>471</v>
      </c>
      <c r="B68" s="6" t="s">
        <v>71</v>
      </c>
      <c r="C68" s="7" t="s">
        <v>1156</v>
      </c>
      <c r="D68" s="10">
        <v>177956</v>
      </c>
      <c r="E68" s="10">
        <v>130.78</v>
      </c>
      <c r="F68" s="10">
        <v>23273085.68</v>
      </c>
      <c r="G68" s="10">
        <v>177956</v>
      </c>
      <c r="H68" s="10">
        <v>130.78</v>
      </c>
      <c r="I68" s="10">
        <v>23273085.68</v>
      </c>
      <c r="J68" s="10">
        <v>177956</v>
      </c>
      <c r="K68" s="10">
        <v>130.78</v>
      </c>
      <c r="L68" s="10">
        <v>23273085.68</v>
      </c>
    </row>
    <row r="69" spans="1:13" ht="24.95" customHeight="1" x14ac:dyDescent="0.15">
      <c r="A69" s="6" t="s">
        <v>472</v>
      </c>
      <c r="B69" s="6" t="s">
        <v>71</v>
      </c>
      <c r="C69" s="7" t="s">
        <v>1157</v>
      </c>
      <c r="D69" s="10">
        <v>1</v>
      </c>
      <c r="E69" s="10">
        <v>4455570</v>
      </c>
      <c r="F69" s="10">
        <v>4455570</v>
      </c>
      <c r="G69" s="10">
        <v>1</v>
      </c>
      <c r="H69" s="10">
        <v>4455570</v>
      </c>
      <c r="I69" s="10">
        <v>4455570</v>
      </c>
      <c r="J69" s="10">
        <v>1</v>
      </c>
      <c r="K69" s="10">
        <v>4455570</v>
      </c>
      <c r="L69" s="10">
        <v>4455570</v>
      </c>
    </row>
    <row r="70" spans="1:13" ht="24.95" customHeight="1" x14ac:dyDescent="0.15">
      <c r="A70" s="29" t="s">
        <v>554</v>
      </c>
      <c r="B70" s="29"/>
      <c r="C70" s="29"/>
      <c r="D70" s="11" t="s">
        <v>55</v>
      </c>
      <c r="E70" s="11" t="s">
        <v>55</v>
      </c>
      <c r="F70" s="11">
        <f>SUM(F65:F69)</f>
        <v>623474452.99959612</v>
      </c>
      <c r="G70" s="11" t="s">
        <v>55</v>
      </c>
      <c r="H70" s="11" t="s">
        <v>55</v>
      </c>
      <c r="I70" s="11">
        <f>SUM(I65:I69)</f>
        <v>623474452.99959612</v>
      </c>
      <c r="J70" s="11" t="s">
        <v>55</v>
      </c>
      <c r="K70" s="11" t="s">
        <v>55</v>
      </c>
      <c r="L70" s="11">
        <f>SUM(L65:L69)</f>
        <v>623474452.99959612</v>
      </c>
    </row>
    <row r="71" spans="1:13" ht="15" customHeight="1" x14ac:dyDescent="0.15"/>
    <row r="72" spans="1:13" ht="24.95" customHeight="1" x14ac:dyDescent="0.15">
      <c r="A72" s="17" t="s">
        <v>1158</v>
      </c>
      <c r="B72" s="17"/>
      <c r="C72" s="17"/>
      <c r="D72" s="17"/>
      <c r="E72" s="17"/>
      <c r="F72" s="17"/>
      <c r="G72" s="17"/>
      <c r="H72" s="17"/>
      <c r="I72" s="17"/>
      <c r="J72" s="17"/>
      <c r="K72" s="17"/>
      <c r="L72" s="17"/>
    </row>
    <row r="73" spans="1:13" ht="24.95" customHeight="1" x14ac:dyDescent="0.15"/>
    <row r="74" spans="1:13" ht="50.1" customHeight="1" x14ac:dyDescent="0.15">
      <c r="A74" s="19" t="s">
        <v>367</v>
      </c>
      <c r="B74" s="19" t="s">
        <v>45</v>
      </c>
      <c r="C74" s="19" t="s">
        <v>1101</v>
      </c>
      <c r="D74" s="19" t="s">
        <v>1102</v>
      </c>
      <c r="E74" s="19"/>
      <c r="F74" s="19"/>
      <c r="G74" s="19" t="s">
        <v>1103</v>
      </c>
      <c r="H74" s="19"/>
      <c r="I74" s="19"/>
      <c r="J74" s="19" t="s">
        <v>1104</v>
      </c>
      <c r="K74" s="19"/>
      <c r="L74" s="19"/>
    </row>
    <row r="75" spans="1:13" ht="50.1" customHeight="1" x14ac:dyDescent="0.15">
      <c r="A75" s="19"/>
      <c r="B75" s="19"/>
      <c r="C75" s="19"/>
      <c r="D75" s="6" t="s">
        <v>1105</v>
      </c>
      <c r="E75" s="6" t="s">
        <v>1106</v>
      </c>
      <c r="F75" s="6" t="s">
        <v>1107</v>
      </c>
      <c r="G75" s="6" t="s">
        <v>1105</v>
      </c>
      <c r="H75" s="6" t="s">
        <v>1106</v>
      </c>
      <c r="I75" s="6" t="s">
        <v>1108</v>
      </c>
      <c r="J75" s="6" t="s">
        <v>1105</v>
      </c>
      <c r="K75" s="6" t="s">
        <v>1106</v>
      </c>
      <c r="L75" s="6" t="s">
        <v>1109</v>
      </c>
    </row>
    <row r="76" spans="1:13" ht="24.95" customHeight="1" x14ac:dyDescent="0.15">
      <c r="A76" s="6" t="s">
        <v>373</v>
      </c>
      <c r="B76" s="6" t="s">
        <v>469</v>
      </c>
      <c r="C76" s="6" t="s">
        <v>470</v>
      </c>
      <c r="D76" s="6" t="s">
        <v>471</v>
      </c>
      <c r="E76" s="6" t="s">
        <v>472</v>
      </c>
      <c r="F76" s="6" t="s">
        <v>473</v>
      </c>
      <c r="G76" s="6" t="s">
        <v>474</v>
      </c>
      <c r="H76" s="6" t="s">
        <v>475</v>
      </c>
      <c r="I76" s="6" t="s">
        <v>637</v>
      </c>
      <c r="J76" s="6" t="s">
        <v>558</v>
      </c>
      <c r="K76" s="6" t="s">
        <v>639</v>
      </c>
      <c r="L76" s="6" t="s">
        <v>560</v>
      </c>
    </row>
    <row r="77" spans="1:13" x14ac:dyDescent="0.15">
      <c r="A77" s="6" t="s">
        <v>55</v>
      </c>
      <c r="B77" s="6" t="s">
        <v>55</v>
      </c>
      <c r="C77" s="6" t="s">
        <v>55</v>
      </c>
      <c r="D77" s="6" t="s">
        <v>55</v>
      </c>
      <c r="E77" s="6" t="s">
        <v>55</v>
      </c>
      <c r="F77" s="6" t="s">
        <v>55</v>
      </c>
      <c r="G77" s="6" t="s">
        <v>55</v>
      </c>
      <c r="H77" s="6" t="s">
        <v>55</v>
      </c>
      <c r="I77" s="6" t="s">
        <v>55</v>
      </c>
      <c r="J77" s="6" t="s">
        <v>55</v>
      </c>
      <c r="K77" s="6" t="s">
        <v>55</v>
      </c>
      <c r="L77" s="6" t="s">
        <v>55</v>
      </c>
    </row>
    <row r="78" spans="1:13" ht="15" customHeight="1" x14ac:dyDescent="0.15"/>
    <row r="79" spans="1:13" ht="24.95" customHeight="1" x14ac:dyDescent="0.15">
      <c r="A79" s="17" t="s">
        <v>1159</v>
      </c>
      <c r="B79" s="17"/>
      <c r="C79" s="17"/>
      <c r="D79" s="17"/>
      <c r="E79" s="17"/>
      <c r="F79" s="17"/>
      <c r="G79" s="17"/>
      <c r="H79" s="17"/>
      <c r="I79" s="17"/>
      <c r="J79" s="17"/>
      <c r="K79" s="17"/>
      <c r="L79" s="17"/>
      <c r="M79" s="17"/>
    </row>
    <row r="80" spans="1:13" ht="15" customHeight="1" x14ac:dyDescent="0.15"/>
    <row r="81" spans="1:6" ht="24.95" customHeight="1" x14ac:dyDescent="0.15">
      <c r="A81" s="17" t="s">
        <v>1160</v>
      </c>
      <c r="B81" s="17"/>
      <c r="C81" s="17"/>
      <c r="D81" s="17"/>
      <c r="E81" s="17"/>
      <c r="F81" s="17"/>
    </row>
    <row r="82" spans="1:6" ht="24.95" customHeight="1" x14ac:dyDescent="0.15"/>
    <row r="83" spans="1:6" ht="50.1" customHeight="1" x14ac:dyDescent="0.15">
      <c r="A83" s="19" t="s">
        <v>367</v>
      </c>
      <c r="B83" s="19" t="s">
        <v>45</v>
      </c>
      <c r="C83" s="19" t="s">
        <v>1101</v>
      </c>
      <c r="D83" s="6" t="s">
        <v>1102</v>
      </c>
      <c r="E83" s="6" t="s">
        <v>1103</v>
      </c>
      <c r="F83" s="6" t="s">
        <v>1104</v>
      </c>
    </row>
    <row r="84" spans="1:6" ht="50.1" customHeight="1" x14ac:dyDescent="0.15">
      <c r="A84" s="19"/>
      <c r="B84" s="19"/>
      <c r="C84" s="19"/>
      <c r="D84" s="6" t="s">
        <v>1161</v>
      </c>
      <c r="E84" s="6" t="s">
        <v>1161</v>
      </c>
      <c r="F84" s="6" t="s">
        <v>1161</v>
      </c>
    </row>
    <row r="85" spans="1:6" ht="24.95" customHeight="1" x14ac:dyDescent="0.15">
      <c r="A85" s="6" t="s">
        <v>373</v>
      </c>
      <c r="B85" s="6" t="s">
        <v>469</v>
      </c>
      <c r="C85" s="6" t="s">
        <v>470</v>
      </c>
      <c r="D85" s="6" t="s">
        <v>471</v>
      </c>
      <c r="E85" s="6" t="s">
        <v>472</v>
      </c>
      <c r="F85" s="6" t="s">
        <v>473</v>
      </c>
    </row>
    <row r="86" spans="1:6" ht="24.95" customHeight="1" x14ac:dyDescent="0.15">
      <c r="A86" s="6" t="s">
        <v>373</v>
      </c>
      <c r="B86" s="6" t="s">
        <v>80</v>
      </c>
      <c r="C86" s="7" t="s">
        <v>1162</v>
      </c>
      <c r="D86" s="10">
        <v>1300807.6200000001</v>
      </c>
      <c r="E86" s="10">
        <v>0</v>
      </c>
      <c r="F86" s="10">
        <v>0</v>
      </c>
    </row>
    <row r="87" spans="1:6" ht="24.95" customHeight="1" x14ac:dyDescent="0.15">
      <c r="A87" s="6" t="s">
        <v>469</v>
      </c>
      <c r="B87" s="6" t="s">
        <v>80</v>
      </c>
      <c r="C87" s="7" t="s">
        <v>1163</v>
      </c>
      <c r="D87" s="10">
        <v>73630.62</v>
      </c>
      <c r="E87" s="10">
        <v>0</v>
      </c>
      <c r="F87" s="10">
        <v>0</v>
      </c>
    </row>
    <row r="88" spans="1:6" ht="24.95" customHeight="1" x14ac:dyDescent="0.15">
      <c r="A88" s="6" t="s">
        <v>470</v>
      </c>
      <c r="B88" s="6" t="s">
        <v>80</v>
      </c>
      <c r="C88" s="7" t="s">
        <v>1164</v>
      </c>
      <c r="D88" s="10">
        <v>49087.08</v>
      </c>
      <c r="E88" s="10">
        <v>0</v>
      </c>
      <c r="F88" s="10">
        <v>0</v>
      </c>
    </row>
    <row r="89" spans="1:6" ht="24.95" customHeight="1" x14ac:dyDescent="0.15">
      <c r="A89" s="6" t="s">
        <v>471</v>
      </c>
      <c r="B89" s="6" t="s">
        <v>80</v>
      </c>
      <c r="C89" s="7" t="s">
        <v>1165</v>
      </c>
      <c r="D89" s="10">
        <v>98174.16</v>
      </c>
      <c r="E89" s="10">
        <v>0</v>
      </c>
      <c r="F89" s="10">
        <v>0</v>
      </c>
    </row>
    <row r="90" spans="1:6" ht="24.95" customHeight="1" x14ac:dyDescent="0.15">
      <c r="A90" s="6" t="s">
        <v>472</v>
      </c>
      <c r="B90" s="6" t="s">
        <v>80</v>
      </c>
      <c r="C90" s="7" t="s">
        <v>1166</v>
      </c>
      <c r="D90" s="10">
        <v>98174.16</v>
      </c>
      <c r="E90" s="10">
        <v>0</v>
      </c>
      <c r="F90" s="10">
        <v>0</v>
      </c>
    </row>
    <row r="91" spans="1:6" ht="24.95" customHeight="1" x14ac:dyDescent="0.15">
      <c r="A91" s="6" t="s">
        <v>473</v>
      </c>
      <c r="B91" s="6" t="s">
        <v>80</v>
      </c>
      <c r="C91" s="7" t="s">
        <v>1167</v>
      </c>
      <c r="D91" s="10">
        <v>809936.82</v>
      </c>
      <c r="E91" s="10">
        <v>0</v>
      </c>
      <c r="F91" s="10">
        <v>0</v>
      </c>
    </row>
    <row r="92" spans="1:6" ht="24.95" customHeight="1" x14ac:dyDescent="0.15">
      <c r="A92" s="6" t="s">
        <v>474</v>
      </c>
      <c r="B92" s="6" t="s">
        <v>80</v>
      </c>
      <c r="C92" s="7" t="s">
        <v>1168</v>
      </c>
      <c r="D92" s="10">
        <v>196348.32</v>
      </c>
      <c r="E92" s="10">
        <v>0</v>
      </c>
      <c r="F92" s="10">
        <v>0</v>
      </c>
    </row>
    <row r="93" spans="1:6" ht="24.95" customHeight="1" x14ac:dyDescent="0.15">
      <c r="A93" s="6" t="s">
        <v>475</v>
      </c>
      <c r="B93" s="6" t="s">
        <v>80</v>
      </c>
      <c r="C93" s="7" t="s">
        <v>1169</v>
      </c>
      <c r="D93" s="10">
        <v>269978.94</v>
      </c>
      <c r="E93" s="10">
        <v>0</v>
      </c>
      <c r="F93" s="10">
        <v>0</v>
      </c>
    </row>
    <row r="94" spans="1:6" ht="24.95" customHeight="1" x14ac:dyDescent="0.15">
      <c r="A94" s="6" t="s">
        <v>637</v>
      </c>
      <c r="B94" s="6" t="s">
        <v>80</v>
      </c>
      <c r="C94" s="7" t="s">
        <v>1170</v>
      </c>
      <c r="D94" s="10">
        <v>98174.16</v>
      </c>
      <c r="E94" s="10">
        <v>0</v>
      </c>
      <c r="F94" s="10">
        <v>0</v>
      </c>
    </row>
    <row r="95" spans="1:6" ht="24.95" customHeight="1" x14ac:dyDescent="0.15">
      <c r="A95" s="6" t="s">
        <v>558</v>
      </c>
      <c r="B95" s="6" t="s">
        <v>80</v>
      </c>
      <c r="C95" s="7" t="s">
        <v>1171</v>
      </c>
      <c r="D95" s="10">
        <v>73630.62</v>
      </c>
      <c r="E95" s="10">
        <v>0</v>
      </c>
      <c r="F95" s="10">
        <v>0</v>
      </c>
    </row>
    <row r="96" spans="1:6" ht="24.95" customHeight="1" x14ac:dyDescent="0.15">
      <c r="A96" s="6" t="s">
        <v>639</v>
      </c>
      <c r="B96" s="6" t="s">
        <v>80</v>
      </c>
      <c r="C96" s="7" t="s">
        <v>1172</v>
      </c>
      <c r="D96" s="10">
        <v>269978.94</v>
      </c>
      <c r="E96" s="10">
        <v>0</v>
      </c>
      <c r="F96" s="10">
        <v>0</v>
      </c>
    </row>
    <row r="97" spans="1:13" ht="24.95" customHeight="1" x14ac:dyDescent="0.15">
      <c r="A97" s="6" t="s">
        <v>560</v>
      </c>
      <c r="B97" s="6" t="s">
        <v>80</v>
      </c>
      <c r="C97" s="7" t="s">
        <v>1173</v>
      </c>
      <c r="D97" s="10">
        <v>564501.42000000004</v>
      </c>
      <c r="E97" s="10">
        <v>0</v>
      </c>
      <c r="F97" s="10">
        <v>0</v>
      </c>
    </row>
    <row r="98" spans="1:13" ht="24.95" customHeight="1" x14ac:dyDescent="0.15">
      <c r="A98" s="6" t="s">
        <v>641</v>
      </c>
      <c r="B98" s="6" t="s">
        <v>80</v>
      </c>
      <c r="C98" s="7" t="s">
        <v>1174</v>
      </c>
      <c r="D98" s="10">
        <v>5000</v>
      </c>
      <c r="E98" s="10">
        <v>0</v>
      </c>
      <c r="F98" s="10">
        <v>0</v>
      </c>
    </row>
    <row r="99" spans="1:13" ht="24.95" customHeight="1" x14ac:dyDescent="0.15">
      <c r="A99" s="6" t="s">
        <v>477</v>
      </c>
      <c r="B99" s="6" t="s">
        <v>80</v>
      </c>
      <c r="C99" s="7" t="s">
        <v>1175</v>
      </c>
      <c r="D99" s="10">
        <v>16233.75</v>
      </c>
      <c r="E99" s="10">
        <v>0</v>
      </c>
      <c r="F99" s="10">
        <v>0</v>
      </c>
    </row>
    <row r="100" spans="1:13" ht="24.95" customHeight="1" x14ac:dyDescent="0.15">
      <c r="A100" s="6" t="s">
        <v>562</v>
      </c>
      <c r="B100" s="6" t="s">
        <v>80</v>
      </c>
      <c r="C100" s="7" t="s">
        <v>1176</v>
      </c>
      <c r="D100" s="10">
        <v>24645.99</v>
      </c>
      <c r="E100" s="10">
        <v>0</v>
      </c>
      <c r="F100" s="10">
        <v>0</v>
      </c>
    </row>
    <row r="101" spans="1:13" ht="24.95" customHeight="1" x14ac:dyDescent="0.15">
      <c r="A101" s="6" t="s">
        <v>643</v>
      </c>
      <c r="B101" s="6" t="s">
        <v>80</v>
      </c>
      <c r="C101" s="7" t="s">
        <v>1177</v>
      </c>
      <c r="D101" s="10">
        <v>4095.24</v>
      </c>
      <c r="E101" s="10">
        <v>0</v>
      </c>
      <c r="F101" s="10">
        <v>0</v>
      </c>
    </row>
    <row r="102" spans="1:13" ht="24.95" customHeight="1" x14ac:dyDescent="0.15">
      <c r="A102" s="6" t="s">
        <v>645</v>
      </c>
      <c r="B102" s="6" t="s">
        <v>80</v>
      </c>
      <c r="C102" s="7" t="s">
        <v>1178</v>
      </c>
      <c r="D102" s="10">
        <v>37607.53</v>
      </c>
      <c r="E102" s="10">
        <v>0</v>
      </c>
      <c r="F102" s="10">
        <v>0</v>
      </c>
    </row>
    <row r="103" spans="1:13" ht="24.95" customHeight="1" x14ac:dyDescent="0.15">
      <c r="A103" s="6" t="s">
        <v>647</v>
      </c>
      <c r="B103" s="6" t="s">
        <v>80</v>
      </c>
      <c r="C103" s="7" t="s">
        <v>1179</v>
      </c>
      <c r="D103" s="10">
        <v>2000</v>
      </c>
      <c r="E103" s="10">
        <v>0</v>
      </c>
      <c r="F103" s="10">
        <v>0</v>
      </c>
    </row>
    <row r="104" spans="1:13" ht="24.95" customHeight="1" x14ac:dyDescent="0.15">
      <c r="A104" s="6" t="s">
        <v>760</v>
      </c>
      <c r="B104" s="6" t="s">
        <v>80</v>
      </c>
      <c r="C104" s="7" t="s">
        <v>1176</v>
      </c>
      <c r="D104" s="10">
        <v>1000</v>
      </c>
      <c r="E104" s="10">
        <v>0</v>
      </c>
      <c r="F104" s="10">
        <v>0</v>
      </c>
    </row>
    <row r="105" spans="1:13" ht="24.95" customHeight="1" x14ac:dyDescent="0.15">
      <c r="A105" s="6" t="s">
        <v>479</v>
      </c>
      <c r="B105" s="6" t="s">
        <v>80</v>
      </c>
      <c r="C105" s="7" t="s">
        <v>1180</v>
      </c>
      <c r="D105" s="10">
        <v>61201.37</v>
      </c>
      <c r="E105" s="10">
        <v>0</v>
      </c>
      <c r="F105" s="10">
        <v>0</v>
      </c>
    </row>
    <row r="106" spans="1:13" ht="24.95" customHeight="1" x14ac:dyDescent="0.15">
      <c r="A106" s="6" t="s">
        <v>481</v>
      </c>
      <c r="B106" s="6" t="s">
        <v>80</v>
      </c>
      <c r="C106" s="7" t="s">
        <v>1181</v>
      </c>
      <c r="D106" s="10">
        <v>13635</v>
      </c>
      <c r="E106" s="10">
        <v>0</v>
      </c>
      <c r="F106" s="10">
        <v>0</v>
      </c>
    </row>
    <row r="107" spans="1:13" ht="24.95" customHeight="1" x14ac:dyDescent="0.15">
      <c r="A107" s="6" t="s">
        <v>483</v>
      </c>
      <c r="B107" s="6" t="s">
        <v>80</v>
      </c>
      <c r="C107" s="7" t="s">
        <v>1182</v>
      </c>
      <c r="D107" s="10">
        <v>5000</v>
      </c>
      <c r="E107" s="10">
        <v>0</v>
      </c>
      <c r="F107" s="10">
        <v>0</v>
      </c>
    </row>
    <row r="108" spans="1:13" ht="24.95" customHeight="1" x14ac:dyDescent="0.15">
      <c r="A108" s="6" t="s">
        <v>485</v>
      </c>
      <c r="B108" s="6" t="s">
        <v>80</v>
      </c>
      <c r="C108" s="7" t="s">
        <v>1183</v>
      </c>
      <c r="D108" s="10">
        <v>97451</v>
      </c>
      <c r="E108" s="10">
        <v>0</v>
      </c>
      <c r="F108" s="10">
        <v>0</v>
      </c>
    </row>
    <row r="109" spans="1:13" ht="24.95" customHeight="1" x14ac:dyDescent="0.15">
      <c r="A109" s="6" t="s">
        <v>487</v>
      </c>
      <c r="B109" s="6" t="s">
        <v>80</v>
      </c>
      <c r="C109" s="7" t="s">
        <v>1184</v>
      </c>
      <c r="D109" s="10">
        <v>1000</v>
      </c>
      <c r="E109" s="10">
        <v>0</v>
      </c>
      <c r="F109" s="10">
        <v>0</v>
      </c>
    </row>
    <row r="110" spans="1:13" ht="24.95" customHeight="1" x14ac:dyDescent="0.15">
      <c r="A110" s="29" t="s">
        <v>554</v>
      </c>
      <c r="B110" s="29"/>
      <c r="C110" s="29"/>
      <c r="D110" s="11">
        <f>SUM(D86:D109)</f>
        <v>4171292.74</v>
      </c>
      <c r="E110" s="11">
        <f>SUM(E86:E109)</f>
        <v>0</v>
      </c>
      <c r="F110" s="11">
        <f>SUM(F86:F109)</f>
        <v>0</v>
      </c>
    </row>
    <row r="111" spans="1:13" ht="15" customHeight="1" x14ac:dyDescent="0.15"/>
    <row r="112" spans="1:13" ht="24.95" customHeight="1" x14ac:dyDescent="0.15">
      <c r="A112" s="17" t="s">
        <v>1185</v>
      </c>
      <c r="B112" s="17"/>
      <c r="C112" s="17"/>
      <c r="D112" s="17"/>
      <c r="E112" s="17"/>
      <c r="F112" s="17"/>
      <c r="G112" s="17"/>
      <c r="H112" s="17"/>
      <c r="I112" s="17"/>
      <c r="J112" s="17"/>
      <c r="K112" s="17"/>
      <c r="L112" s="17"/>
      <c r="M112" s="17"/>
    </row>
    <row r="113" spans="1:6" ht="15" customHeight="1" x14ac:dyDescent="0.15"/>
    <row r="114" spans="1:6" ht="24.95" customHeight="1" x14ac:dyDescent="0.15">
      <c r="A114" s="17" t="s">
        <v>1186</v>
      </c>
      <c r="B114" s="17"/>
      <c r="C114" s="17"/>
      <c r="D114" s="17"/>
      <c r="E114" s="17"/>
      <c r="F114" s="17"/>
    </row>
    <row r="115" spans="1:6" ht="24.95" customHeight="1" x14ac:dyDescent="0.15"/>
    <row r="116" spans="1:6" ht="50.1" customHeight="1" x14ac:dyDescent="0.15">
      <c r="A116" s="19" t="s">
        <v>367</v>
      </c>
      <c r="B116" s="19" t="s">
        <v>45</v>
      </c>
      <c r="C116" s="19" t="s">
        <v>1101</v>
      </c>
      <c r="D116" s="6" t="s">
        <v>1102</v>
      </c>
      <c r="E116" s="6" t="s">
        <v>1103</v>
      </c>
      <c r="F116" s="6" t="s">
        <v>1104</v>
      </c>
    </row>
    <row r="117" spans="1:6" ht="50.1" customHeight="1" x14ac:dyDescent="0.15">
      <c r="A117" s="19"/>
      <c r="B117" s="19"/>
      <c r="C117" s="19"/>
      <c r="D117" s="6" t="s">
        <v>1161</v>
      </c>
      <c r="E117" s="6" t="s">
        <v>1161</v>
      </c>
      <c r="F117" s="6" t="s">
        <v>1161</v>
      </c>
    </row>
    <row r="118" spans="1:6" ht="24.95" customHeight="1" x14ac:dyDescent="0.15">
      <c r="A118" s="6" t="s">
        <v>373</v>
      </c>
      <c r="B118" s="6" t="s">
        <v>469</v>
      </c>
      <c r="C118" s="6" t="s">
        <v>470</v>
      </c>
      <c r="D118" s="6" t="s">
        <v>471</v>
      </c>
      <c r="E118" s="6" t="s">
        <v>472</v>
      </c>
      <c r="F118" s="6" t="s">
        <v>473</v>
      </c>
    </row>
    <row r="119" spans="1:6" ht="24.95" customHeight="1" x14ac:dyDescent="0.15">
      <c r="A119" s="6" t="s">
        <v>373</v>
      </c>
      <c r="B119" s="6" t="s">
        <v>86</v>
      </c>
      <c r="C119" s="7" t="s">
        <v>1187</v>
      </c>
      <c r="D119" s="10">
        <v>20000000</v>
      </c>
      <c r="E119" s="10">
        <v>0</v>
      </c>
      <c r="F119" s="10">
        <v>0</v>
      </c>
    </row>
    <row r="120" spans="1:6" ht="24.95" customHeight="1" x14ac:dyDescent="0.15">
      <c r="A120" s="6" t="s">
        <v>469</v>
      </c>
      <c r="B120" s="6" t="s">
        <v>86</v>
      </c>
      <c r="C120" s="7" t="s">
        <v>1188</v>
      </c>
      <c r="D120" s="10">
        <v>3199399</v>
      </c>
      <c r="E120" s="10">
        <v>0</v>
      </c>
      <c r="F120" s="10">
        <v>0</v>
      </c>
    </row>
    <row r="121" spans="1:6" ht="24.95" customHeight="1" x14ac:dyDescent="0.15">
      <c r="A121" s="6" t="s">
        <v>470</v>
      </c>
      <c r="B121" s="6" t="s">
        <v>86</v>
      </c>
      <c r="C121" s="7" t="s">
        <v>1189</v>
      </c>
      <c r="D121" s="10">
        <v>2604000</v>
      </c>
      <c r="E121" s="10">
        <v>0</v>
      </c>
      <c r="F121" s="10">
        <v>0</v>
      </c>
    </row>
    <row r="122" spans="1:6" ht="24.95" customHeight="1" x14ac:dyDescent="0.15">
      <c r="A122" s="6" t="s">
        <v>471</v>
      </c>
      <c r="B122" s="6" t="s">
        <v>86</v>
      </c>
      <c r="C122" s="7" t="s">
        <v>1190</v>
      </c>
      <c r="D122" s="10">
        <v>13085100</v>
      </c>
      <c r="E122" s="10">
        <v>0</v>
      </c>
      <c r="F122" s="10">
        <v>0</v>
      </c>
    </row>
    <row r="123" spans="1:6" ht="24.95" customHeight="1" x14ac:dyDescent="0.15">
      <c r="A123" s="6" t="s">
        <v>472</v>
      </c>
      <c r="B123" s="6" t="s">
        <v>86</v>
      </c>
      <c r="C123" s="7" t="s">
        <v>1191</v>
      </c>
      <c r="D123" s="10">
        <v>92529000</v>
      </c>
      <c r="E123" s="10">
        <v>0</v>
      </c>
      <c r="F123" s="10">
        <v>0</v>
      </c>
    </row>
    <row r="124" spans="1:6" ht="24.95" customHeight="1" x14ac:dyDescent="0.15">
      <c r="A124" s="6" t="s">
        <v>473</v>
      </c>
      <c r="B124" s="6" t="s">
        <v>86</v>
      </c>
      <c r="C124" s="7" t="s">
        <v>1192</v>
      </c>
      <c r="D124" s="10">
        <v>1660000</v>
      </c>
      <c r="E124" s="10">
        <v>0</v>
      </c>
      <c r="F124" s="10">
        <v>0</v>
      </c>
    </row>
    <row r="125" spans="1:6" ht="24.95" customHeight="1" x14ac:dyDescent="0.15">
      <c r="A125" s="6" t="s">
        <v>474</v>
      </c>
      <c r="B125" s="6" t="s">
        <v>86</v>
      </c>
      <c r="C125" s="7" t="s">
        <v>1193</v>
      </c>
      <c r="D125" s="10">
        <v>705000</v>
      </c>
      <c r="E125" s="10">
        <v>0</v>
      </c>
      <c r="F125" s="10">
        <v>0</v>
      </c>
    </row>
    <row r="126" spans="1:6" ht="24.95" customHeight="1" x14ac:dyDescent="0.15">
      <c r="A126" s="6" t="s">
        <v>475</v>
      </c>
      <c r="B126" s="6" t="s">
        <v>86</v>
      </c>
      <c r="C126" s="7" t="s">
        <v>1194</v>
      </c>
      <c r="D126" s="10">
        <v>140000</v>
      </c>
      <c r="E126" s="10">
        <v>0</v>
      </c>
      <c r="F126" s="10">
        <v>0</v>
      </c>
    </row>
    <row r="127" spans="1:6" ht="24.95" customHeight="1" x14ac:dyDescent="0.15">
      <c r="A127" s="6" t="s">
        <v>637</v>
      </c>
      <c r="B127" s="6" t="s">
        <v>86</v>
      </c>
      <c r="C127" s="7" t="s">
        <v>1195</v>
      </c>
      <c r="D127" s="10">
        <v>180000</v>
      </c>
      <c r="E127" s="10">
        <v>0</v>
      </c>
      <c r="F127" s="10">
        <v>0</v>
      </c>
    </row>
    <row r="128" spans="1:6" ht="24.95" customHeight="1" x14ac:dyDescent="0.15">
      <c r="A128" s="6" t="s">
        <v>558</v>
      </c>
      <c r="B128" s="6" t="s">
        <v>86</v>
      </c>
      <c r="C128" s="7" t="s">
        <v>1196</v>
      </c>
      <c r="D128" s="10">
        <v>1162000</v>
      </c>
      <c r="E128" s="10">
        <v>0</v>
      </c>
      <c r="F128" s="10">
        <v>0</v>
      </c>
    </row>
    <row r="129" spans="1:13" ht="24.95" customHeight="1" x14ac:dyDescent="0.15">
      <c r="A129" s="6" t="s">
        <v>639</v>
      </c>
      <c r="B129" s="6" t="s">
        <v>86</v>
      </c>
      <c r="C129" s="7" t="s">
        <v>1197</v>
      </c>
      <c r="D129" s="10">
        <v>6067320</v>
      </c>
      <c r="E129" s="10">
        <v>0</v>
      </c>
      <c r="F129" s="10">
        <v>0</v>
      </c>
    </row>
    <row r="130" spans="1:13" ht="24.95" customHeight="1" x14ac:dyDescent="0.15">
      <c r="A130" s="6" t="s">
        <v>560</v>
      </c>
      <c r="B130" s="6" t="s">
        <v>86</v>
      </c>
      <c r="C130" s="7" t="s">
        <v>1198</v>
      </c>
      <c r="D130" s="10">
        <v>45953000</v>
      </c>
      <c r="E130" s="10">
        <v>0</v>
      </c>
      <c r="F130" s="10">
        <v>0</v>
      </c>
    </row>
    <row r="131" spans="1:13" ht="24.95" customHeight="1" x14ac:dyDescent="0.15">
      <c r="A131" s="6" t="s">
        <v>641</v>
      </c>
      <c r="B131" s="6" t="s">
        <v>86</v>
      </c>
      <c r="C131" s="7" t="s">
        <v>1199</v>
      </c>
      <c r="D131" s="10">
        <v>144000</v>
      </c>
      <c r="E131" s="10">
        <v>0</v>
      </c>
      <c r="F131" s="10">
        <v>0</v>
      </c>
    </row>
    <row r="132" spans="1:13" ht="24.95" customHeight="1" x14ac:dyDescent="0.15">
      <c r="A132" s="6" t="s">
        <v>477</v>
      </c>
      <c r="B132" s="6" t="s">
        <v>86</v>
      </c>
      <c r="C132" s="7" t="s">
        <v>1200</v>
      </c>
      <c r="D132" s="10">
        <v>11613840</v>
      </c>
      <c r="E132" s="10">
        <v>0</v>
      </c>
      <c r="F132" s="10">
        <v>0</v>
      </c>
    </row>
    <row r="133" spans="1:13" ht="24.95" customHeight="1" x14ac:dyDescent="0.15">
      <c r="A133" s="6" t="s">
        <v>562</v>
      </c>
      <c r="B133" s="6" t="s">
        <v>86</v>
      </c>
      <c r="C133" s="7" t="s">
        <v>1201</v>
      </c>
      <c r="D133" s="10">
        <v>2187360</v>
      </c>
      <c r="E133" s="10">
        <v>0</v>
      </c>
      <c r="F133" s="10">
        <v>0</v>
      </c>
    </row>
    <row r="134" spans="1:13" ht="24.95" customHeight="1" x14ac:dyDescent="0.15">
      <c r="A134" s="6" t="s">
        <v>643</v>
      </c>
      <c r="B134" s="6" t="s">
        <v>86</v>
      </c>
      <c r="C134" s="7" t="s">
        <v>1202</v>
      </c>
      <c r="D134" s="10">
        <v>2382660</v>
      </c>
      <c r="E134" s="10">
        <v>0</v>
      </c>
      <c r="F134" s="10">
        <v>0</v>
      </c>
    </row>
    <row r="135" spans="1:13" ht="24.95" customHeight="1" x14ac:dyDescent="0.15">
      <c r="A135" s="29" t="s">
        <v>554</v>
      </c>
      <c r="B135" s="29"/>
      <c r="C135" s="29"/>
      <c r="D135" s="11">
        <f>SUM(D119:D134)</f>
        <v>203612679</v>
      </c>
      <c r="E135" s="11">
        <f>SUM(E119:E134)</f>
        <v>0</v>
      </c>
      <c r="F135" s="11">
        <f>SUM(F119:F134)</f>
        <v>0</v>
      </c>
    </row>
    <row r="136" spans="1:13" ht="15" customHeight="1" x14ac:dyDescent="0.15"/>
    <row r="137" spans="1:13" ht="24.95" customHeight="1" x14ac:dyDescent="0.15">
      <c r="A137" s="17" t="s">
        <v>1203</v>
      </c>
      <c r="B137" s="17"/>
      <c r="C137" s="17"/>
      <c r="D137" s="17"/>
      <c r="E137" s="17"/>
      <c r="F137" s="17"/>
      <c r="G137" s="17"/>
      <c r="H137" s="17"/>
      <c r="I137" s="17"/>
      <c r="J137" s="17"/>
      <c r="K137" s="17"/>
      <c r="L137" s="17"/>
      <c r="M137" s="17"/>
    </row>
    <row r="138" spans="1:13" ht="15" customHeight="1" x14ac:dyDescent="0.15"/>
    <row r="139" spans="1:13" ht="24.95" customHeight="1" x14ac:dyDescent="0.15">
      <c r="A139" s="17" t="s">
        <v>1204</v>
      </c>
      <c r="B139" s="17"/>
      <c r="C139" s="17"/>
      <c r="D139" s="17"/>
      <c r="E139" s="17"/>
      <c r="F139" s="17"/>
    </row>
    <row r="140" spans="1:13" ht="24.95" customHeight="1" x14ac:dyDescent="0.15"/>
    <row r="141" spans="1:13" ht="50.1" customHeight="1" x14ac:dyDescent="0.15">
      <c r="A141" s="19" t="s">
        <v>367</v>
      </c>
      <c r="B141" s="19" t="s">
        <v>45</v>
      </c>
      <c r="C141" s="19" t="s">
        <v>1101</v>
      </c>
      <c r="D141" s="6" t="s">
        <v>1102</v>
      </c>
      <c r="E141" s="6" t="s">
        <v>1103</v>
      </c>
      <c r="F141" s="6" t="s">
        <v>1104</v>
      </c>
    </row>
    <row r="142" spans="1:13" ht="50.1" customHeight="1" x14ac:dyDescent="0.15">
      <c r="A142" s="19"/>
      <c r="B142" s="19"/>
      <c r="C142" s="19"/>
      <c r="D142" s="6" t="s">
        <v>1161</v>
      </c>
      <c r="E142" s="6" t="s">
        <v>1161</v>
      </c>
      <c r="F142" s="6" t="s">
        <v>1161</v>
      </c>
    </row>
    <row r="143" spans="1:13" ht="24.95" customHeight="1" x14ac:dyDescent="0.15">
      <c r="A143" s="6" t="s">
        <v>373</v>
      </c>
      <c r="B143" s="6" t="s">
        <v>469</v>
      </c>
      <c r="C143" s="6" t="s">
        <v>470</v>
      </c>
      <c r="D143" s="6" t="s">
        <v>471</v>
      </c>
      <c r="E143" s="6" t="s">
        <v>472</v>
      </c>
      <c r="F143" s="6" t="s">
        <v>473</v>
      </c>
    </row>
    <row r="144" spans="1:13" ht="24.95" customHeight="1" x14ac:dyDescent="0.15">
      <c r="A144" s="6" t="s">
        <v>373</v>
      </c>
      <c r="B144" s="6" t="s">
        <v>1205</v>
      </c>
      <c r="C144" s="7" t="s">
        <v>1206</v>
      </c>
      <c r="D144" s="10">
        <v>474.5</v>
      </c>
      <c r="E144" s="10">
        <v>0</v>
      </c>
      <c r="F144" s="10">
        <v>0</v>
      </c>
    </row>
    <row r="145" spans="1:12" ht="24.95" customHeight="1" x14ac:dyDescent="0.15">
      <c r="A145" s="6" t="s">
        <v>469</v>
      </c>
      <c r="B145" s="6" t="s">
        <v>1205</v>
      </c>
      <c r="C145" s="7" t="s">
        <v>1207</v>
      </c>
      <c r="D145" s="10">
        <v>1200</v>
      </c>
      <c r="E145" s="10">
        <v>0</v>
      </c>
      <c r="F145" s="10">
        <v>0</v>
      </c>
    </row>
    <row r="146" spans="1:12" ht="24.95" customHeight="1" x14ac:dyDescent="0.15">
      <c r="A146" s="6" t="s">
        <v>470</v>
      </c>
      <c r="B146" s="6" t="s">
        <v>1205</v>
      </c>
      <c r="C146" s="7" t="s">
        <v>1208</v>
      </c>
      <c r="D146" s="10">
        <v>2875.45</v>
      </c>
      <c r="E146" s="10">
        <v>0</v>
      </c>
      <c r="F146" s="10">
        <v>0</v>
      </c>
    </row>
    <row r="147" spans="1:12" ht="24.95" customHeight="1" x14ac:dyDescent="0.15">
      <c r="A147" s="29" t="s">
        <v>554</v>
      </c>
      <c r="B147" s="29"/>
      <c r="C147" s="29"/>
      <c r="D147" s="11">
        <f>SUM(D144:D146)</f>
        <v>4549.95</v>
      </c>
      <c r="E147" s="11">
        <f>SUM(E144:E146)</f>
        <v>0</v>
      </c>
      <c r="F147" s="11">
        <f>SUM(F144:F146)</f>
        <v>0</v>
      </c>
    </row>
    <row r="148" spans="1:12" ht="15" customHeight="1" x14ac:dyDescent="0.15"/>
    <row r="149" spans="1:12" ht="24.95" customHeight="1" x14ac:dyDescent="0.15">
      <c r="A149" s="17" t="s">
        <v>1209</v>
      </c>
      <c r="B149" s="17"/>
      <c r="C149" s="17"/>
      <c r="D149" s="17"/>
      <c r="E149" s="17"/>
      <c r="F149" s="17"/>
      <c r="G149" s="17"/>
      <c r="H149" s="17"/>
      <c r="I149" s="17"/>
      <c r="J149" s="17"/>
      <c r="K149" s="17"/>
      <c r="L149" s="17"/>
    </row>
    <row r="150" spans="1:12" ht="24.95" customHeight="1" x14ac:dyDescent="0.15"/>
    <row r="151" spans="1:12" ht="50.1" customHeight="1" x14ac:dyDescent="0.15">
      <c r="A151" s="19" t="s">
        <v>367</v>
      </c>
      <c r="B151" s="19" t="s">
        <v>45</v>
      </c>
      <c r="C151" s="19" t="s">
        <v>1101</v>
      </c>
      <c r="D151" s="19" t="s">
        <v>1102</v>
      </c>
      <c r="E151" s="19"/>
      <c r="F151" s="19"/>
      <c r="G151" s="19" t="s">
        <v>1103</v>
      </c>
      <c r="H151" s="19"/>
      <c r="I151" s="19"/>
      <c r="J151" s="19" t="s">
        <v>1104</v>
      </c>
      <c r="K151" s="19"/>
      <c r="L151" s="19"/>
    </row>
    <row r="152" spans="1:12" ht="50.1" customHeight="1" x14ac:dyDescent="0.15">
      <c r="A152" s="19"/>
      <c r="B152" s="19"/>
      <c r="C152" s="19"/>
      <c r="D152" s="6" t="s">
        <v>1210</v>
      </c>
      <c r="E152" s="6" t="s">
        <v>1211</v>
      </c>
      <c r="F152" s="6" t="s">
        <v>1212</v>
      </c>
      <c r="G152" s="6" t="s">
        <v>1210</v>
      </c>
      <c r="H152" s="6" t="s">
        <v>1211</v>
      </c>
      <c r="I152" s="6" t="s">
        <v>1213</v>
      </c>
      <c r="J152" s="6" t="s">
        <v>1210</v>
      </c>
      <c r="K152" s="6" t="s">
        <v>1211</v>
      </c>
      <c r="L152" s="6" t="s">
        <v>1214</v>
      </c>
    </row>
    <row r="153" spans="1:12" ht="24.95" customHeight="1" x14ac:dyDescent="0.15">
      <c r="A153" s="6" t="s">
        <v>373</v>
      </c>
      <c r="B153" s="6" t="s">
        <v>469</v>
      </c>
      <c r="C153" s="6" t="s">
        <v>470</v>
      </c>
      <c r="D153" s="6" t="s">
        <v>471</v>
      </c>
      <c r="E153" s="6" t="s">
        <v>472</v>
      </c>
      <c r="F153" s="6" t="s">
        <v>473</v>
      </c>
      <c r="G153" s="6" t="s">
        <v>474</v>
      </c>
      <c r="H153" s="6" t="s">
        <v>475</v>
      </c>
      <c r="I153" s="6" t="s">
        <v>637</v>
      </c>
      <c r="J153" s="6" t="s">
        <v>558</v>
      </c>
      <c r="K153" s="6" t="s">
        <v>639</v>
      </c>
      <c r="L153" s="6" t="s">
        <v>560</v>
      </c>
    </row>
    <row r="154" spans="1:12" ht="24.95" customHeight="1" x14ac:dyDescent="0.15">
      <c r="A154" s="6" t="s">
        <v>373</v>
      </c>
      <c r="B154" s="6" t="s">
        <v>1215</v>
      </c>
      <c r="C154" s="7" t="s">
        <v>1216</v>
      </c>
      <c r="D154" s="10">
        <v>-4545529.75</v>
      </c>
      <c r="E154" s="10">
        <v>0.2</v>
      </c>
      <c r="F154" s="10">
        <v>-909105.95</v>
      </c>
      <c r="G154" s="10">
        <v>-4545529.75</v>
      </c>
      <c r="H154" s="10">
        <v>0.2</v>
      </c>
      <c r="I154" s="10">
        <v>-909105.95</v>
      </c>
      <c r="J154" s="10">
        <v>-4545529.75</v>
      </c>
      <c r="K154" s="10">
        <v>0.2</v>
      </c>
      <c r="L154" s="10">
        <v>-909105.95</v>
      </c>
    </row>
    <row r="155" spans="1:12" ht="24.95" customHeight="1" x14ac:dyDescent="0.15">
      <c r="A155" s="6" t="s">
        <v>469</v>
      </c>
      <c r="B155" s="6" t="s">
        <v>1215</v>
      </c>
      <c r="C155" s="7" t="s">
        <v>1217</v>
      </c>
      <c r="D155" s="10">
        <v>-4204470.26</v>
      </c>
      <c r="E155" s="10">
        <v>0.2</v>
      </c>
      <c r="F155" s="10">
        <v>-840894.05200000003</v>
      </c>
      <c r="G155" s="10">
        <v>-4204470.26</v>
      </c>
      <c r="H155" s="10">
        <v>0.2</v>
      </c>
      <c r="I155" s="10">
        <v>-840894.05200000003</v>
      </c>
      <c r="J155" s="10">
        <v>-4204470.26</v>
      </c>
      <c r="K155" s="10">
        <v>0.2</v>
      </c>
      <c r="L155" s="10">
        <v>-840894.05200000003</v>
      </c>
    </row>
    <row r="156" spans="1:12" ht="24.95" customHeight="1" x14ac:dyDescent="0.15">
      <c r="A156" s="29" t="s">
        <v>554</v>
      </c>
      <c r="B156" s="29"/>
      <c r="C156" s="29"/>
      <c r="D156" s="11" t="s">
        <v>55</v>
      </c>
      <c r="E156" s="11" t="s">
        <v>55</v>
      </c>
      <c r="F156" s="11">
        <f>SUM(F154:F155)</f>
        <v>-1750000.0019999999</v>
      </c>
      <c r="G156" s="11" t="s">
        <v>55</v>
      </c>
      <c r="H156" s="11" t="s">
        <v>55</v>
      </c>
      <c r="I156" s="11">
        <f>SUM(I154:I155)</f>
        <v>-1750000.0019999999</v>
      </c>
      <c r="J156" s="11" t="s">
        <v>55</v>
      </c>
      <c r="K156" s="11" t="s">
        <v>55</v>
      </c>
      <c r="L156" s="11">
        <f>SUM(L154:L155)</f>
        <v>-1750000.0019999999</v>
      </c>
    </row>
  </sheetData>
  <sheetProtection password="A213" sheet="1" objects="1" scenarios="1"/>
  <mergeCells count="59">
    <mergeCell ref="A156:C156"/>
    <mergeCell ref="A147:C147"/>
    <mergeCell ref="A149:L149"/>
    <mergeCell ref="A151:A152"/>
    <mergeCell ref="B151:B152"/>
    <mergeCell ref="C151:C152"/>
    <mergeCell ref="D151:F151"/>
    <mergeCell ref="G151:I151"/>
    <mergeCell ref="J151:L151"/>
    <mergeCell ref="A135:C135"/>
    <mergeCell ref="A137:M137"/>
    <mergeCell ref="A139:F139"/>
    <mergeCell ref="A141:A142"/>
    <mergeCell ref="B141:B142"/>
    <mergeCell ref="C141:C142"/>
    <mergeCell ref="A110:C110"/>
    <mergeCell ref="A112:M112"/>
    <mergeCell ref="A114:F114"/>
    <mergeCell ref="A116:A117"/>
    <mergeCell ref="B116:B117"/>
    <mergeCell ref="C116:C117"/>
    <mergeCell ref="A79:M79"/>
    <mergeCell ref="A81:F81"/>
    <mergeCell ref="A83:A84"/>
    <mergeCell ref="B83:B84"/>
    <mergeCell ref="C83:C84"/>
    <mergeCell ref="A70:C70"/>
    <mergeCell ref="A72:L72"/>
    <mergeCell ref="A74:A75"/>
    <mergeCell ref="B74:B75"/>
    <mergeCell ref="C74:C75"/>
    <mergeCell ref="D74:F74"/>
    <mergeCell ref="G74:I74"/>
    <mergeCell ref="J74:L74"/>
    <mergeCell ref="A58:C58"/>
    <mergeCell ref="A60:L60"/>
    <mergeCell ref="A62:A63"/>
    <mergeCell ref="B62:B63"/>
    <mergeCell ref="C62:C63"/>
    <mergeCell ref="D62:F62"/>
    <mergeCell ref="G62:I62"/>
    <mergeCell ref="J62:L62"/>
    <mergeCell ref="A14:C14"/>
    <mergeCell ref="A16:M16"/>
    <mergeCell ref="A18:L18"/>
    <mergeCell ref="A20:A21"/>
    <mergeCell ref="B20:B21"/>
    <mergeCell ref="C20:C21"/>
    <mergeCell ref="D20:F20"/>
    <mergeCell ref="G20:I20"/>
    <mergeCell ref="J20:L20"/>
    <mergeCell ref="A2:M2"/>
    <mergeCell ref="A4:L4"/>
    <mergeCell ref="A6:A7"/>
    <mergeCell ref="B6:B7"/>
    <mergeCell ref="C6:C7"/>
    <mergeCell ref="D6:F6"/>
    <mergeCell ref="G6:I6"/>
    <mergeCell ref="J6:L6"/>
  </mergeCells>
  <phoneticPr fontId="0" type="noConversion"/>
  <pageMargins left="0.4" right="0.4" top="0.4" bottom="0.4" header="0.1" footer="0.1"/>
  <pageSetup paperSize="9" fitToHeight="0" orientation="landscape" verticalDpi="0"/>
  <headerFooter>
    <oddHeader>&amp;R&amp;R&amp;"Verdana,полужирный" &amp;12 &amp;K00-00923850.LAI.283903</oddHeader>
    <oddFooter>&amp;L&amp;L&amp;"Verdana,Полужирный"&amp;K000000&amp;L&amp;"Verdana,Полужирный"&amp;K00-014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130"/>
  <sheetViews>
    <sheetView workbookViewId="0"/>
  </sheetViews>
  <sheetFormatPr defaultRowHeight="10.5" x14ac:dyDescent="0.15"/>
  <cols>
    <col min="1" max="1" width="57.28515625" customWidth="1"/>
    <col min="2" max="2" width="9.5703125" customWidth="1"/>
    <col min="3" max="3" width="15.28515625" customWidth="1"/>
    <col min="4" max="16" width="22.85546875" customWidth="1"/>
  </cols>
  <sheetData>
    <row r="1" spans="1:16" ht="15" customHeight="1" x14ac:dyDescent="0.15"/>
    <row r="2" spans="1:16" ht="24.95" customHeight="1" x14ac:dyDescent="0.15">
      <c r="A2" s="18" t="s">
        <v>1218</v>
      </c>
      <c r="B2" s="18"/>
      <c r="C2" s="18"/>
      <c r="D2" s="18"/>
      <c r="E2" s="18"/>
      <c r="F2" s="18"/>
      <c r="G2" s="18"/>
      <c r="H2" s="18"/>
      <c r="I2" s="18"/>
      <c r="J2" s="18"/>
      <c r="K2" s="18"/>
      <c r="L2" s="18"/>
      <c r="M2" s="18"/>
      <c r="N2" s="18"/>
      <c r="O2" s="18"/>
      <c r="P2" s="18"/>
    </row>
    <row r="3" spans="1:16" ht="15" customHeight="1" x14ac:dyDescent="0.15"/>
    <row r="4" spans="1:16" ht="24.95" customHeight="1" x14ac:dyDescent="0.15">
      <c r="A4" s="19" t="s">
        <v>43</v>
      </c>
      <c r="B4" s="19" t="s">
        <v>44</v>
      </c>
      <c r="C4" s="19" t="s">
        <v>45</v>
      </c>
      <c r="D4" s="19" t="s">
        <v>1219</v>
      </c>
      <c r="E4" s="19"/>
      <c r="F4" s="19"/>
      <c r="G4" s="19"/>
      <c r="H4" s="19"/>
      <c r="I4" s="19"/>
      <c r="J4" s="19"/>
      <c r="K4" s="19"/>
      <c r="L4" s="19"/>
      <c r="M4" s="19"/>
      <c r="N4" s="19"/>
      <c r="O4" s="19"/>
      <c r="P4" s="19"/>
    </row>
    <row r="5" spans="1:16" ht="24.95" customHeight="1" x14ac:dyDescent="0.15">
      <c r="A5" s="19"/>
      <c r="B5" s="19"/>
      <c r="C5" s="19"/>
      <c r="D5" s="19" t="s">
        <v>1220</v>
      </c>
      <c r="E5" s="19"/>
      <c r="F5" s="19"/>
      <c r="G5" s="19"/>
      <c r="H5" s="19"/>
      <c r="I5" s="19"/>
      <c r="J5" s="19"/>
      <c r="K5" s="19"/>
      <c r="L5" s="19"/>
      <c r="M5" s="19"/>
      <c r="N5" s="19"/>
      <c r="O5" s="19" t="s">
        <v>1221</v>
      </c>
      <c r="P5" s="19"/>
    </row>
    <row r="6" spans="1:16" ht="24.95" customHeight="1" x14ac:dyDescent="0.15">
      <c r="A6" s="19"/>
      <c r="B6" s="19"/>
      <c r="C6" s="19"/>
      <c r="D6" s="19" t="s">
        <v>464</v>
      </c>
      <c r="E6" s="19" t="s">
        <v>465</v>
      </c>
      <c r="F6" s="19"/>
      <c r="G6" s="19"/>
      <c r="H6" s="19"/>
      <c r="I6" s="19"/>
      <c r="J6" s="19"/>
      <c r="K6" s="19"/>
      <c r="L6" s="19"/>
      <c r="M6" s="19"/>
      <c r="N6" s="19"/>
      <c r="O6" s="6" t="s">
        <v>1222</v>
      </c>
      <c r="P6" s="6" t="s">
        <v>1223</v>
      </c>
    </row>
    <row r="7" spans="1:16" ht="69.95" customHeight="1" x14ac:dyDescent="0.15">
      <c r="A7" s="19"/>
      <c r="B7" s="19"/>
      <c r="C7" s="19"/>
      <c r="D7" s="19"/>
      <c r="E7" s="19" t="s">
        <v>1224</v>
      </c>
      <c r="F7" s="19"/>
      <c r="G7" s="19" t="s">
        <v>1225</v>
      </c>
      <c r="H7" s="19"/>
      <c r="I7" s="19" t="s">
        <v>1226</v>
      </c>
      <c r="J7" s="19" t="s">
        <v>1227</v>
      </c>
      <c r="K7" s="19"/>
      <c r="L7" s="19" t="s">
        <v>1228</v>
      </c>
      <c r="M7" s="19"/>
      <c r="N7" s="19"/>
      <c r="O7" s="19" t="s">
        <v>464</v>
      </c>
      <c r="P7" s="19" t="s">
        <v>464</v>
      </c>
    </row>
    <row r="8" spans="1:16" ht="39.950000000000003" customHeight="1" x14ac:dyDescent="0.15">
      <c r="A8" s="19"/>
      <c r="B8" s="19"/>
      <c r="C8" s="19"/>
      <c r="D8" s="19"/>
      <c r="E8" s="6" t="s">
        <v>464</v>
      </c>
      <c r="F8" s="6" t="s">
        <v>1229</v>
      </c>
      <c r="G8" s="6" t="s">
        <v>464</v>
      </c>
      <c r="H8" s="6" t="s">
        <v>1229</v>
      </c>
      <c r="I8" s="19"/>
      <c r="J8" s="6" t="s">
        <v>464</v>
      </c>
      <c r="K8" s="6" t="s">
        <v>1229</v>
      </c>
      <c r="L8" s="6" t="s">
        <v>464</v>
      </c>
      <c r="M8" s="6" t="s">
        <v>1230</v>
      </c>
      <c r="N8" s="6" t="s">
        <v>1229</v>
      </c>
      <c r="O8" s="19"/>
      <c r="P8" s="19"/>
    </row>
    <row r="9" spans="1:16" ht="20.100000000000001" customHeight="1" x14ac:dyDescent="0.15">
      <c r="A9" s="6">
        <v>1</v>
      </c>
      <c r="B9" s="6">
        <v>2</v>
      </c>
      <c r="C9" s="6">
        <v>3</v>
      </c>
      <c r="D9" s="6">
        <v>4</v>
      </c>
      <c r="E9" s="6">
        <v>5</v>
      </c>
      <c r="F9" s="6">
        <v>6</v>
      </c>
      <c r="G9" s="6">
        <v>7</v>
      </c>
      <c r="H9" s="6">
        <v>8</v>
      </c>
      <c r="I9" s="6">
        <v>9</v>
      </c>
      <c r="J9" s="6">
        <v>10</v>
      </c>
      <c r="K9" s="6">
        <v>11</v>
      </c>
      <c r="L9" s="6">
        <v>12</v>
      </c>
      <c r="M9" s="6">
        <v>13</v>
      </c>
      <c r="N9" s="6">
        <v>14</v>
      </c>
      <c r="O9" s="6">
        <v>15</v>
      </c>
      <c r="P9" s="6">
        <v>16</v>
      </c>
    </row>
    <row r="10" spans="1:16" ht="24.95" customHeight="1" x14ac:dyDescent="0.15">
      <c r="A10" s="7" t="s">
        <v>52</v>
      </c>
      <c r="B10" s="6" t="s">
        <v>53</v>
      </c>
      <c r="C10" s="6" t="s">
        <v>54</v>
      </c>
      <c r="D10" s="10">
        <v>172396113.72999999</v>
      </c>
      <c r="E10" s="10">
        <v>29843073.120000001</v>
      </c>
      <c r="F10" s="10" t="s">
        <v>55</v>
      </c>
      <c r="G10" s="10">
        <v>94189332.010000005</v>
      </c>
      <c r="H10" s="10" t="s">
        <v>55</v>
      </c>
      <c r="I10" s="10" t="s">
        <v>55</v>
      </c>
      <c r="J10" s="10" t="s">
        <v>55</v>
      </c>
      <c r="K10" s="10" t="s">
        <v>55</v>
      </c>
      <c r="L10" s="10">
        <v>48363708.600000001</v>
      </c>
      <c r="M10" s="10" t="s">
        <v>55</v>
      </c>
      <c r="N10" s="10" t="s">
        <v>55</v>
      </c>
      <c r="O10" s="10">
        <v>0</v>
      </c>
      <c r="P10" s="10">
        <v>0</v>
      </c>
    </row>
    <row r="11" spans="1:16" ht="24.95" customHeight="1" x14ac:dyDescent="0.15">
      <c r="A11" s="7" t="s">
        <v>56</v>
      </c>
      <c r="B11" s="6" t="s">
        <v>57</v>
      </c>
      <c r="C11" s="6" t="s">
        <v>54</v>
      </c>
      <c r="D11" s="10">
        <v>0</v>
      </c>
      <c r="E11" s="10">
        <v>0</v>
      </c>
      <c r="F11" s="10" t="s">
        <v>55</v>
      </c>
      <c r="G11" s="10">
        <v>0</v>
      </c>
      <c r="H11" s="10" t="s">
        <v>55</v>
      </c>
      <c r="I11" s="10">
        <v>0</v>
      </c>
      <c r="J11" s="10">
        <v>0</v>
      </c>
      <c r="K11" s="10" t="s">
        <v>55</v>
      </c>
      <c r="L11" s="10">
        <v>0</v>
      </c>
      <c r="M11" s="10" t="s">
        <v>55</v>
      </c>
      <c r="N11" s="10" t="s">
        <v>55</v>
      </c>
      <c r="O11" s="10">
        <v>0</v>
      </c>
      <c r="P11" s="10">
        <v>0</v>
      </c>
    </row>
    <row r="12" spans="1:16" ht="24.95" customHeight="1" x14ac:dyDescent="0.15">
      <c r="A12" s="7" t="s">
        <v>58</v>
      </c>
      <c r="B12" s="6" t="s">
        <v>59</v>
      </c>
      <c r="C12" s="6"/>
      <c r="D12" s="10">
        <v>1029581338.24</v>
      </c>
      <c r="E12" s="10">
        <v>623474453</v>
      </c>
      <c r="F12" s="10" t="s">
        <v>55</v>
      </c>
      <c r="G12" s="10">
        <v>155535679</v>
      </c>
      <c r="H12" s="10" t="s">
        <v>55</v>
      </c>
      <c r="I12" s="10" t="s">
        <v>55</v>
      </c>
      <c r="J12" s="10" t="s">
        <v>55</v>
      </c>
      <c r="K12" s="10" t="s">
        <v>55</v>
      </c>
      <c r="L12" s="10">
        <v>250571206.24000001</v>
      </c>
      <c r="M12" s="10" t="s">
        <v>55</v>
      </c>
      <c r="N12" s="10" t="s">
        <v>55</v>
      </c>
      <c r="O12" s="10">
        <v>819331074.65999997</v>
      </c>
      <c r="P12" s="10">
        <v>819331074.65999997</v>
      </c>
    </row>
    <row r="13" spans="1:16" ht="38.1" customHeight="1" x14ac:dyDescent="0.15">
      <c r="A13" s="7" t="s">
        <v>60</v>
      </c>
      <c r="B13" s="6" t="s">
        <v>61</v>
      </c>
      <c r="C13" s="6" t="s">
        <v>62</v>
      </c>
      <c r="D13" s="10">
        <v>37375321.700000003</v>
      </c>
      <c r="E13" s="10" t="s">
        <v>55</v>
      </c>
      <c r="F13" s="10" t="s">
        <v>55</v>
      </c>
      <c r="G13" s="10" t="s">
        <v>55</v>
      </c>
      <c r="H13" s="10" t="s">
        <v>55</v>
      </c>
      <c r="I13" s="10" t="s">
        <v>55</v>
      </c>
      <c r="J13" s="10" t="s">
        <v>55</v>
      </c>
      <c r="K13" s="10" t="s">
        <v>55</v>
      </c>
      <c r="L13" s="10">
        <v>37375321.700000003</v>
      </c>
      <c r="M13" s="10" t="s">
        <v>55</v>
      </c>
      <c r="N13" s="10" t="s">
        <v>55</v>
      </c>
      <c r="O13" s="10">
        <v>37375321.700000003</v>
      </c>
      <c r="P13" s="10">
        <v>37375321.700000003</v>
      </c>
    </row>
    <row r="14" spans="1:16" ht="24.95" customHeight="1" x14ac:dyDescent="0.15">
      <c r="A14" s="7" t="s">
        <v>63</v>
      </c>
      <c r="B14" s="6" t="s">
        <v>64</v>
      </c>
      <c r="C14" s="6" t="s">
        <v>62</v>
      </c>
      <c r="D14" s="10" t="s">
        <v>55</v>
      </c>
      <c r="E14" s="10" t="s">
        <v>55</v>
      </c>
      <c r="F14" s="10" t="s">
        <v>55</v>
      </c>
      <c r="G14" s="10" t="s">
        <v>55</v>
      </c>
      <c r="H14" s="10" t="s">
        <v>55</v>
      </c>
      <c r="I14" s="10" t="s">
        <v>55</v>
      </c>
      <c r="J14" s="10" t="s">
        <v>55</v>
      </c>
      <c r="K14" s="10" t="s">
        <v>55</v>
      </c>
      <c r="L14" s="10" t="s">
        <v>55</v>
      </c>
      <c r="M14" s="10" t="s">
        <v>55</v>
      </c>
      <c r="N14" s="10" t="s">
        <v>55</v>
      </c>
      <c r="O14" s="10" t="s">
        <v>55</v>
      </c>
      <c r="P14" s="10" t="s">
        <v>55</v>
      </c>
    </row>
    <row r="15" spans="1:16" ht="24.95" customHeight="1" x14ac:dyDescent="0.15">
      <c r="A15" s="7" t="s">
        <v>66</v>
      </c>
      <c r="B15" s="6" t="s">
        <v>67</v>
      </c>
      <c r="C15" s="6" t="s">
        <v>62</v>
      </c>
      <c r="D15" s="10">
        <v>37375321.700000003</v>
      </c>
      <c r="E15" s="10" t="s">
        <v>55</v>
      </c>
      <c r="F15" s="10" t="s">
        <v>55</v>
      </c>
      <c r="G15" s="10" t="s">
        <v>55</v>
      </c>
      <c r="H15" s="10" t="s">
        <v>55</v>
      </c>
      <c r="I15" s="10" t="s">
        <v>55</v>
      </c>
      <c r="J15" s="10" t="s">
        <v>55</v>
      </c>
      <c r="K15" s="10" t="s">
        <v>55</v>
      </c>
      <c r="L15" s="10">
        <v>37375321.700000003</v>
      </c>
      <c r="M15" s="10" t="s">
        <v>55</v>
      </c>
      <c r="N15" s="10" t="s">
        <v>55</v>
      </c>
      <c r="O15" s="10">
        <v>37375321.700000003</v>
      </c>
      <c r="P15" s="10">
        <v>37375321.700000003</v>
      </c>
    </row>
    <row r="16" spans="1:16" ht="50.1" customHeight="1" x14ac:dyDescent="0.15">
      <c r="A16" s="7" t="s">
        <v>69</v>
      </c>
      <c r="B16" s="6" t="s">
        <v>70</v>
      </c>
      <c r="C16" s="6" t="s">
        <v>71</v>
      </c>
      <c r="D16" s="10">
        <v>783705950.69000006</v>
      </c>
      <c r="E16" s="10">
        <v>623474453</v>
      </c>
      <c r="F16" s="10" t="s">
        <v>55</v>
      </c>
      <c r="G16" s="10" t="s">
        <v>55</v>
      </c>
      <c r="H16" s="10" t="s">
        <v>55</v>
      </c>
      <c r="I16" s="10" t="s">
        <v>55</v>
      </c>
      <c r="J16" s="10" t="s">
        <v>55</v>
      </c>
      <c r="K16" s="10" t="s">
        <v>55</v>
      </c>
      <c r="L16" s="10">
        <v>160231497.69</v>
      </c>
      <c r="M16" s="10" t="s">
        <v>55</v>
      </c>
      <c r="N16" s="10" t="s">
        <v>55</v>
      </c>
      <c r="O16" s="10">
        <v>781955752.96000004</v>
      </c>
      <c r="P16" s="10">
        <v>781955752.96000004</v>
      </c>
    </row>
    <row r="17" spans="1:16" ht="87.95" customHeight="1" x14ac:dyDescent="0.15">
      <c r="A17" s="7" t="s">
        <v>72</v>
      </c>
      <c r="B17" s="6" t="s">
        <v>73</v>
      </c>
      <c r="C17" s="6" t="s">
        <v>71</v>
      </c>
      <c r="D17" s="10">
        <v>623474453</v>
      </c>
      <c r="E17" s="10">
        <v>623474453</v>
      </c>
      <c r="F17" s="10" t="s">
        <v>55</v>
      </c>
      <c r="G17" s="10" t="s">
        <v>55</v>
      </c>
      <c r="H17" s="10" t="s">
        <v>55</v>
      </c>
      <c r="I17" s="10" t="s">
        <v>55</v>
      </c>
      <c r="J17" s="10" t="s">
        <v>55</v>
      </c>
      <c r="K17" s="10" t="s">
        <v>55</v>
      </c>
      <c r="L17" s="10" t="s">
        <v>55</v>
      </c>
      <c r="M17" s="10" t="s">
        <v>55</v>
      </c>
      <c r="N17" s="10" t="s">
        <v>55</v>
      </c>
      <c r="O17" s="10">
        <v>623474453</v>
      </c>
      <c r="P17" s="10">
        <v>623474453</v>
      </c>
    </row>
    <row r="18" spans="1:16" ht="50.1" customHeight="1" x14ac:dyDescent="0.15">
      <c r="A18" s="7" t="s">
        <v>75</v>
      </c>
      <c r="B18" s="6" t="s">
        <v>76</v>
      </c>
      <c r="C18" s="6" t="s">
        <v>71</v>
      </c>
      <c r="D18" s="10" t="s">
        <v>55</v>
      </c>
      <c r="E18" s="10" t="s">
        <v>55</v>
      </c>
      <c r="F18" s="10" t="s">
        <v>55</v>
      </c>
      <c r="G18" s="10" t="s">
        <v>55</v>
      </c>
      <c r="H18" s="10" t="s">
        <v>55</v>
      </c>
      <c r="I18" s="10" t="s">
        <v>55</v>
      </c>
      <c r="J18" s="10" t="s">
        <v>55</v>
      </c>
      <c r="K18" s="10" t="s">
        <v>55</v>
      </c>
      <c r="L18" s="10" t="s">
        <v>55</v>
      </c>
      <c r="M18" s="10" t="s">
        <v>55</v>
      </c>
      <c r="N18" s="10" t="s">
        <v>55</v>
      </c>
      <c r="O18" s="10" t="s">
        <v>55</v>
      </c>
      <c r="P18" s="10" t="s">
        <v>55</v>
      </c>
    </row>
    <row r="19" spans="1:16" ht="50.1" customHeight="1" x14ac:dyDescent="0.15">
      <c r="A19" s="7" t="s">
        <v>78</v>
      </c>
      <c r="B19" s="6" t="s">
        <v>79</v>
      </c>
      <c r="C19" s="6" t="s">
        <v>80</v>
      </c>
      <c r="D19" s="10">
        <v>4171292.74</v>
      </c>
      <c r="E19" s="10" t="s">
        <v>55</v>
      </c>
      <c r="F19" s="10" t="s">
        <v>55</v>
      </c>
      <c r="G19" s="10" t="s">
        <v>55</v>
      </c>
      <c r="H19" s="10" t="s">
        <v>55</v>
      </c>
      <c r="I19" s="10" t="s">
        <v>55</v>
      </c>
      <c r="J19" s="10" t="s">
        <v>55</v>
      </c>
      <c r="K19" s="10" t="s">
        <v>55</v>
      </c>
      <c r="L19" s="10">
        <v>4171292.74</v>
      </c>
      <c r="M19" s="10" t="s">
        <v>55</v>
      </c>
      <c r="N19" s="10" t="s">
        <v>55</v>
      </c>
      <c r="O19" s="10">
        <v>0</v>
      </c>
      <c r="P19" s="10">
        <v>0</v>
      </c>
    </row>
    <row r="20" spans="1:16" ht="38.1" customHeight="1" x14ac:dyDescent="0.15">
      <c r="A20" s="7" t="s">
        <v>81</v>
      </c>
      <c r="B20" s="6" t="s">
        <v>82</v>
      </c>
      <c r="C20" s="6" t="s">
        <v>80</v>
      </c>
      <c r="D20" s="10" t="s">
        <v>55</v>
      </c>
      <c r="E20" s="10" t="s">
        <v>55</v>
      </c>
      <c r="F20" s="10" t="s">
        <v>55</v>
      </c>
      <c r="G20" s="10" t="s">
        <v>55</v>
      </c>
      <c r="H20" s="10" t="s">
        <v>55</v>
      </c>
      <c r="I20" s="10" t="s">
        <v>55</v>
      </c>
      <c r="J20" s="10" t="s">
        <v>55</v>
      </c>
      <c r="K20" s="10" t="s">
        <v>55</v>
      </c>
      <c r="L20" s="10" t="s">
        <v>55</v>
      </c>
      <c r="M20" s="10" t="s">
        <v>55</v>
      </c>
      <c r="N20" s="10" t="s">
        <v>55</v>
      </c>
      <c r="O20" s="10" t="s">
        <v>55</v>
      </c>
      <c r="P20" s="10" t="s">
        <v>55</v>
      </c>
    </row>
    <row r="21" spans="1:16" ht="24.95" customHeight="1" x14ac:dyDescent="0.15">
      <c r="A21" s="7" t="s">
        <v>84</v>
      </c>
      <c r="B21" s="6" t="s">
        <v>85</v>
      </c>
      <c r="C21" s="6" t="s">
        <v>86</v>
      </c>
      <c r="D21" s="10">
        <v>203612679</v>
      </c>
      <c r="E21" s="10" t="s">
        <v>55</v>
      </c>
      <c r="F21" s="10" t="s">
        <v>55</v>
      </c>
      <c r="G21" s="10">
        <v>155535679</v>
      </c>
      <c r="H21" s="10" t="s">
        <v>55</v>
      </c>
      <c r="I21" s="10" t="s">
        <v>55</v>
      </c>
      <c r="J21" s="10" t="s">
        <v>55</v>
      </c>
      <c r="K21" s="10" t="s">
        <v>55</v>
      </c>
      <c r="L21" s="10">
        <v>48077000</v>
      </c>
      <c r="M21" s="10" t="s">
        <v>55</v>
      </c>
      <c r="N21" s="10" t="s">
        <v>55</v>
      </c>
      <c r="O21" s="10">
        <v>0</v>
      </c>
      <c r="P21" s="10">
        <v>0</v>
      </c>
    </row>
    <row r="22" spans="1:16" ht="38.1" customHeight="1" x14ac:dyDescent="0.15">
      <c r="A22" s="7" t="s">
        <v>87</v>
      </c>
      <c r="B22" s="6" t="s">
        <v>88</v>
      </c>
      <c r="C22" s="6" t="s">
        <v>86</v>
      </c>
      <c r="D22" s="10">
        <v>155535679</v>
      </c>
      <c r="E22" s="10" t="s">
        <v>55</v>
      </c>
      <c r="F22" s="10" t="s">
        <v>55</v>
      </c>
      <c r="G22" s="10">
        <v>155535679</v>
      </c>
      <c r="H22" s="10" t="s">
        <v>55</v>
      </c>
      <c r="I22" s="10" t="s">
        <v>55</v>
      </c>
      <c r="J22" s="10" t="s">
        <v>55</v>
      </c>
      <c r="K22" s="10" t="s">
        <v>55</v>
      </c>
      <c r="L22" s="10" t="s">
        <v>55</v>
      </c>
      <c r="M22" s="10" t="s">
        <v>55</v>
      </c>
      <c r="N22" s="10" t="s">
        <v>55</v>
      </c>
      <c r="O22" s="10">
        <v>0</v>
      </c>
      <c r="P22" s="10">
        <v>0</v>
      </c>
    </row>
    <row r="23" spans="1:16" ht="24.95" customHeight="1" x14ac:dyDescent="0.15">
      <c r="A23" s="7" t="s">
        <v>89</v>
      </c>
      <c r="B23" s="6" t="s">
        <v>90</v>
      </c>
      <c r="C23" s="6" t="s">
        <v>86</v>
      </c>
      <c r="D23" s="10" t="s">
        <v>55</v>
      </c>
      <c r="E23" s="10" t="s">
        <v>55</v>
      </c>
      <c r="F23" s="10" t="s">
        <v>55</v>
      </c>
      <c r="G23" s="10" t="s">
        <v>55</v>
      </c>
      <c r="H23" s="10" t="s">
        <v>55</v>
      </c>
      <c r="I23" s="10" t="s">
        <v>55</v>
      </c>
      <c r="J23" s="10" t="s">
        <v>55</v>
      </c>
      <c r="K23" s="10" t="s">
        <v>55</v>
      </c>
      <c r="L23" s="10" t="s">
        <v>55</v>
      </c>
      <c r="M23" s="10" t="s">
        <v>55</v>
      </c>
      <c r="N23" s="10" t="s">
        <v>55</v>
      </c>
      <c r="O23" s="10" t="s">
        <v>55</v>
      </c>
      <c r="P23" s="10" t="s">
        <v>55</v>
      </c>
    </row>
    <row r="24" spans="1:16" ht="24.95" customHeight="1" x14ac:dyDescent="0.15">
      <c r="A24" s="7" t="s">
        <v>91</v>
      </c>
      <c r="B24" s="6" t="s">
        <v>92</v>
      </c>
      <c r="C24" s="6" t="s">
        <v>86</v>
      </c>
      <c r="D24" s="10">
        <v>48077000</v>
      </c>
      <c r="E24" s="10" t="s">
        <v>55</v>
      </c>
      <c r="F24" s="10" t="s">
        <v>55</v>
      </c>
      <c r="G24" s="10" t="s">
        <v>55</v>
      </c>
      <c r="H24" s="10" t="s">
        <v>55</v>
      </c>
      <c r="I24" s="10" t="s">
        <v>55</v>
      </c>
      <c r="J24" s="10" t="s">
        <v>55</v>
      </c>
      <c r="K24" s="10" t="s">
        <v>55</v>
      </c>
      <c r="L24" s="10">
        <v>48077000</v>
      </c>
      <c r="M24" s="10" t="s">
        <v>55</v>
      </c>
      <c r="N24" s="10" t="s">
        <v>55</v>
      </c>
      <c r="O24" s="10">
        <v>0</v>
      </c>
      <c r="P24" s="10">
        <v>0</v>
      </c>
    </row>
    <row r="25" spans="1:16" ht="24.95" customHeight="1" x14ac:dyDescent="0.15">
      <c r="A25" s="7" t="s">
        <v>93</v>
      </c>
      <c r="B25" s="6" t="s">
        <v>94</v>
      </c>
      <c r="C25" s="6" t="s">
        <v>86</v>
      </c>
      <c r="D25" s="10" t="s">
        <v>55</v>
      </c>
      <c r="E25" s="10" t="s">
        <v>55</v>
      </c>
      <c r="F25" s="10" t="s">
        <v>55</v>
      </c>
      <c r="G25" s="10" t="s">
        <v>55</v>
      </c>
      <c r="H25" s="10" t="s">
        <v>55</v>
      </c>
      <c r="I25" s="10" t="s">
        <v>55</v>
      </c>
      <c r="J25" s="10" t="s">
        <v>55</v>
      </c>
      <c r="K25" s="10" t="s">
        <v>55</v>
      </c>
      <c r="L25" s="10" t="s">
        <v>55</v>
      </c>
      <c r="M25" s="10" t="s">
        <v>55</v>
      </c>
      <c r="N25" s="10" t="s">
        <v>55</v>
      </c>
      <c r="O25" s="10" t="s">
        <v>55</v>
      </c>
      <c r="P25" s="10" t="s">
        <v>55</v>
      </c>
    </row>
    <row r="26" spans="1:16" ht="24.95" customHeight="1" x14ac:dyDescent="0.15">
      <c r="A26" s="7" t="s">
        <v>95</v>
      </c>
      <c r="B26" s="6" t="s">
        <v>96</v>
      </c>
      <c r="C26" s="6" t="s">
        <v>97</v>
      </c>
      <c r="D26" s="10" t="s">
        <v>55</v>
      </c>
      <c r="E26" s="10" t="s">
        <v>55</v>
      </c>
      <c r="F26" s="10" t="s">
        <v>55</v>
      </c>
      <c r="G26" s="10" t="s">
        <v>55</v>
      </c>
      <c r="H26" s="10" t="s">
        <v>55</v>
      </c>
      <c r="I26" s="10" t="s">
        <v>55</v>
      </c>
      <c r="J26" s="10" t="s">
        <v>55</v>
      </c>
      <c r="K26" s="10" t="s">
        <v>55</v>
      </c>
      <c r="L26" s="10" t="s">
        <v>55</v>
      </c>
      <c r="M26" s="10" t="s">
        <v>55</v>
      </c>
      <c r="N26" s="10" t="s">
        <v>55</v>
      </c>
      <c r="O26" s="10" t="s">
        <v>55</v>
      </c>
      <c r="P26" s="10" t="s">
        <v>55</v>
      </c>
    </row>
    <row r="27" spans="1:16" ht="24.95" customHeight="1" x14ac:dyDescent="0.15">
      <c r="A27" s="7" t="s">
        <v>98</v>
      </c>
      <c r="B27" s="6" t="s">
        <v>99</v>
      </c>
      <c r="C27" s="6" t="s">
        <v>97</v>
      </c>
      <c r="D27" s="10" t="s">
        <v>55</v>
      </c>
      <c r="E27" s="10" t="s">
        <v>55</v>
      </c>
      <c r="F27" s="10" t="s">
        <v>55</v>
      </c>
      <c r="G27" s="10" t="s">
        <v>55</v>
      </c>
      <c r="H27" s="10" t="s">
        <v>55</v>
      </c>
      <c r="I27" s="10" t="s">
        <v>55</v>
      </c>
      <c r="J27" s="10" t="s">
        <v>55</v>
      </c>
      <c r="K27" s="10" t="s">
        <v>55</v>
      </c>
      <c r="L27" s="10" t="s">
        <v>55</v>
      </c>
      <c r="M27" s="10" t="s">
        <v>55</v>
      </c>
      <c r="N27" s="10" t="s">
        <v>55</v>
      </c>
      <c r="O27" s="10" t="s">
        <v>55</v>
      </c>
      <c r="P27" s="10" t="s">
        <v>55</v>
      </c>
    </row>
    <row r="28" spans="1:16" ht="24.95" customHeight="1" x14ac:dyDescent="0.15">
      <c r="A28" s="7" t="s">
        <v>100</v>
      </c>
      <c r="B28" s="6" t="s">
        <v>101</v>
      </c>
      <c r="C28" s="6" t="s">
        <v>54</v>
      </c>
      <c r="D28" s="10">
        <v>4549.95</v>
      </c>
      <c r="E28" s="10" t="s">
        <v>55</v>
      </c>
      <c r="F28" s="10" t="s">
        <v>55</v>
      </c>
      <c r="G28" s="10" t="s">
        <v>55</v>
      </c>
      <c r="H28" s="10" t="s">
        <v>55</v>
      </c>
      <c r="I28" s="10" t="s">
        <v>55</v>
      </c>
      <c r="J28" s="10" t="s">
        <v>55</v>
      </c>
      <c r="K28" s="10" t="s">
        <v>55</v>
      </c>
      <c r="L28" s="10">
        <v>4549.95</v>
      </c>
      <c r="M28" s="10" t="s">
        <v>55</v>
      </c>
      <c r="N28" s="10" t="s">
        <v>55</v>
      </c>
      <c r="O28" s="10">
        <v>0</v>
      </c>
      <c r="P28" s="10">
        <v>0</v>
      </c>
    </row>
    <row r="29" spans="1:16" ht="24.95" customHeight="1" x14ac:dyDescent="0.15">
      <c r="A29" s="7" t="s">
        <v>102</v>
      </c>
      <c r="B29" s="6" t="s">
        <v>103</v>
      </c>
      <c r="C29" s="6" t="s">
        <v>54</v>
      </c>
      <c r="D29" s="10">
        <v>711544.16</v>
      </c>
      <c r="E29" s="10" t="s">
        <v>55</v>
      </c>
      <c r="F29" s="10" t="s">
        <v>55</v>
      </c>
      <c r="G29" s="10" t="s">
        <v>55</v>
      </c>
      <c r="H29" s="10" t="s">
        <v>55</v>
      </c>
      <c r="I29" s="10" t="s">
        <v>55</v>
      </c>
      <c r="J29" s="10" t="s">
        <v>55</v>
      </c>
      <c r="K29" s="10" t="s">
        <v>55</v>
      </c>
      <c r="L29" s="10">
        <v>711544.16</v>
      </c>
      <c r="M29" s="10" t="s">
        <v>55</v>
      </c>
      <c r="N29" s="10" t="s">
        <v>55</v>
      </c>
      <c r="O29" s="10">
        <v>0</v>
      </c>
      <c r="P29" s="10">
        <v>0</v>
      </c>
    </row>
    <row r="30" spans="1:16" ht="50.1" customHeight="1" x14ac:dyDescent="0.15">
      <c r="A30" s="7" t="s">
        <v>104</v>
      </c>
      <c r="B30" s="6" t="s">
        <v>105</v>
      </c>
      <c r="C30" s="6" t="s">
        <v>106</v>
      </c>
      <c r="D30" s="10">
        <v>711544.16</v>
      </c>
      <c r="E30" s="10" t="s">
        <v>55</v>
      </c>
      <c r="F30" s="10" t="s">
        <v>55</v>
      </c>
      <c r="G30" s="10" t="s">
        <v>55</v>
      </c>
      <c r="H30" s="10" t="s">
        <v>55</v>
      </c>
      <c r="I30" s="10" t="s">
        <v>55</v>
      </c>
      <c r="J30" s="10" t="s">
        <v>55</v>
      </c>
      <c r="K30" s="10" t="s">
        <v>55</v>
      </c>
      <c r="L30" s="10">
        <v>711544.16</v>
      </c>
      <c r="M30" s="10" t="s">
        <v>55</v>
      </c>
      <c r="N30" s="10" t="s">
        <v>55</v>
      </c>
      <c r="O30" s="10">
        <v>0</v>
      </c>
      <c r="P30" s="10">
        <v>0</v>
      </c>
    </row>
    <row r="31" spans="1:16" ht="24.95" customHeight="1" x14ac:dyDescent="0.15">
      <c r="A31" s="7" t="s">
        <v>107</v>
      </c>
      <c r="B31" s="6" t="s">
        <v>108</v>
      </c>
      <c r="C31" s="6" t="s">
        <v>54</v>
      </c>
      <c r="D31" s="10">
        <v>1154474323.96</v>
      </c>
      <c r="E31" s="10">
        <v>653317526.12</v>
      </c>
      <c r="F31" s="10" t="s">
        <v>55</v>
      </c>
      <c r="G31" s="10">
        <v>203971883</v>
      </c>
      <c r="H31" s="10" t="s">
        <v>55</v>
      </c>
      <c r="I31" s="10" t="s">
        <v>55</v>
      </c>
      <c r="J31" s="10" t="s">
        <v>55</v>
      </c>
      <c r="K31" s="10" t="s">
        <v>55</v>
      </c>
      <c r="L31" s="10">
        <v>297184914.83999997</v>
      </c>
      <c r="M31" s="10" t="s">
        <v>55</v>
      </c>
      <c r="N31" s="10" t="s">
        <v>55</v>
      </c>
      <c r="O31" s="10">
        <v>817581074.65999997</v>
      </c>
      <c r="P31" s="10">
        <v>817581074.65999997</v>
      </c>
    </row>
    <row r="32" spans="1:16" ht="38.1" customHeight="1" x14ac:dyDescent="0.15">
      <c r="A32" s="7" t="s">
        <v>109</v>
      </c>
      <c r="B32" s="6" t="s">
        <v>110</v>
      </c>
      <c r="C32" s="6" t="s">
        <v>54</v>
      </c>
      <c r="D32" s="10">
        <v>539024279.05999994</v>
      </c>
      <c r="E32" s="10">
        <v>411627579.97000003</v>
      </c>
      <c r="F32" s="10" t="s">
        <v>55</v>
      </c>
      <c r="G32" s="10">
        <v>53183065</v>
      </c>
      <c r="H32" s="10" t="s">
        <v>55</v>
      </c>
      <c r="I32" s="10" t="s">
        <v>55</v>
      </c>
      <c r="J32" s="10" t="s">
        <v>55</v>
      </c>
      <c r="K32" s="10" t="s">
        <v>55</v>
      </c>
      <c r="L32" s="10">
        <v>74213634.090000004</v>
      </c>
      <c r="M32" s="10" t="s">
        <v>55</v>
      </c>
      <c r="N32" s="10" t="s">
        <v>55</v>
      </c>
      <c r="O32" s="10">
        <v>483662021.88</v>
      </c>
      <c r="P32" s="10">
        <v>483662021.88</v>
      </c>
    </row>
    <row r="33" spans="1:16" ht="38.1" customHeight="1" x14ac:dyDescent="0.15">
      <c r="A33" s="7" t="s">
        <v>111</v>
      </c>
      <c r="B33" s="6" t="s">
        <v>112</v>
      </c>
      <c r="C33" s="6" t="s">
        <v>113</v>
      </c>
      <c r="D33" s="10">
        <v>410899811.99000001</v>
      </c>
      <c r="E33" s="10">
        <v>314189139.25999999</v>
      </c>
      <c r="F33" s="10" t="s">
        <v>55</v>
      </c>
      <c r="G33" s="10">
        <v>39784679.649999999</v>
      </c>
      <c r="H33" s="10" t="s">
        <v>55</v>
      </c>
      <c r="I33" s="10" t="s">
        <v>55</v>
      </c>
      <c r="J33" s="10" t="s">
        <v>55</v>
      </c>
      <c r="K33" s="10" t="s">
        <v>55</v>
      </c>
      <c r="L33" s="10">
        <v>56925993.079999998</v>
      </c>
      <c r="M33" s="10" t="s">
        <v>55</v>
      </c>
      <c r="N33" s="10" t="s">
        <v>55</v>
      </c>
      <c r="O33" s="10">
        <v>369441405.62</v>
      </c>
      <c r="P33" s="10">
        <v>369441405.62</v>
      </c>
    </row>
    <row r="34" spans="1:16" ht="38.1" customHeight="1" x14ac:dyDescent="0.15">
      <c r="A34" s="7" t="s">
        <v>114</v>
      </c>
      <c r="B34" s="6" t="s">
        <v>115</v>
      </c>
      <c r="C34" s="6" t="s">
        <v>113</v>
      </c>
      <c r="D34" s="10">
        <v>410899811.99000001</v>
      </c>
      <c r="E34" s="10">
        <v>314189139.25999999</v>
      </c>
      <c r="F34" s="10" t="s">
        <v>55</v>
      </c>
      <c r="G34" s="10">
        <v>39784679.649999999</v>
      </c>
      <c r="H34" s="10" t="s">
        <v>55</v>
      </c>
      <c r="I34" s="10" t="s">
        <v>55</v>
      </c>
      <c r="J34" s="10" t="s">
        <v>55</v>
      </c>
      <c r="K34" s="10" t="s">
        <v>55</v>
      </c>
      <c r="L34" s="10">
        <v>56925993.079999998</v>
      </c>
      <c r="M34" s="10" t="s">
        <v>55</v>
      </c>
      <c r="N34" s="10" t="s">
        <v>55</v>
      </c>
      <c r="O34" s="10">
        <v>369441405.62</v>
      </c>
      <c r="P34" s="10">
        <v>369441405.62</v>
      </c>
    </row>
    <row r="35" spans="1:16" ht="38.1" customHeight="1" x14ac:dyDescent="0.15">
      <c r="A35" s="7" t="s">
        <v>117</v>
      </c>
      <c r="B35" s="6" t="s">
        <v>118</v>
      </c>
      <c r="C35" s="6" t="s">
        <v>113</v>
      </c>
      <c r="D35" s="10">
        <v>285260055.51999998</v>
      </c>
      <c r="E35" s="10">
        <v>216277016.15000001</v>
      </c>
      <c r="F35" s="10" t="s">
        <v>55</v>
      </c>
      <c r="G35" s="10">
        <v>35440475.649999999</v>
      </c>
      <c r="H35" s="10" t="s">
        <v>55</v>
      </c>
      <c r="I35" s="10" t="s">
        <v>55</v>
      </c>
      <c r="J35" s="10" t="s">
        <v>55</v>
      </c>
      <c r="K35" s="10" t="s">
        <v>55</v>
      </c>
      <c r="L35" s="10">
        <v>33542563.719999999</v>
      </c>
      <c r="M35" s="10" t="s">
        <v>55</v>
      </c>
      <c r="N35" s="10" t="s">
        <v>55</v>
      </c>
      <c r="O35" s="10">
        <v>249645853.15000001</v>
      </c>
      <c r="P35" s="10">
        <v>249645853.15000001</v>
      </c>
    </row>
    <row r="36" spans="1:16" ht="24.95" customHeight="1" x14ac:dyDescent="0.15">
      <c r="A36" s="7" t="s">
        <v>119</v>
      </c>
      <c r="B36" s="6" t="s">
        <v>120</v>
      </c>
      <c r="C36" s="6" t="s">
        <v>113</v>
      </c>
      <c r="D36" s="10">
        <v>239705310.80000001</v>
      </c>
      <c r="E36" s="10">
        <v>189271220.15000001</v>
      </c>
      <c r="F36" s="10" t="s">
        <v>55</v>
      </c>
      <c r="G36" s="10">
        <v>29273645.649999999</v>
      </c>
      <c r="H36" s="10" t="s">
        <v>55</v>
      </c>
      <c r="I36" s="10" t="s">
        <v>55</v>
      </c>
      <c r="J36" s="10" t="s">
        <v>55</v>
      </c>
      <c r="K36" s="10" t="s">
        <v>55</v>
      </c>
      <c r="L36" s="10">
        <v>21160445</v>
      </c>
      <c r="M36" s="10" t="s">
        <v>55</v>
      </c>
      <c r="N36" s="10" t="s">
        <v>55</v>
      </c>
      <c r="O36" s="10">
        <v>210431665.15000001</v>
      </c>
      <c r="P36" s="10">
        <v>210431665.15000001</v>
      </c>
    </row>
    <row r="37" spans="1:16" ht="24.95" customHeight="1" x14ac:dyDescent="0.15">
      <c r="A37" s="7" t="s">
        <v>121</v>
      </c>
      <c r="B37" s="6" t="s">
        <v>122</v>
      </c>
      <c r="C37" s="6" t="s">
        <v>113</v>
      </c>
      <c r="D37" s="10">
        <v>45554744.719999999</v>
      </c>
      <c r="E37" s="10">
        <v>27005796</v>
      </c>
      <c r="F37" s="10" t="s">
        <v>55</v>
      </c>
      <c r="G37" s="10">
        <v>6166830</v>
      </c>
      <c r="H37" s="10" t="s">
        <v>55</v>
      </c>
      <c r="I37" s="10" t="s">
        <v>55</v>
      </c>
      <c r="J37" s="10" t="s">
        <v>55</v>
      </c>
      <c r="K37" s="10" t="s">
        <v>55</v>
      </c>
      <c r="L37" s="10">
        <v>12382118.720000001</v>
      </c>
      <c r="M37" s="10" t="s">
        <v>55</v>
      </c>
      <c r="N37" s="10" t="s">
        <v>55</v>
      </c>
      <c r="O37" s="10">
        <v>39214188</v>
      </c>
      <c r="P37" s="10">
        <v>39214188</v>
      </c>
    </row>
    <row r="38" spans="1:16" ht="24.95" customHeight="1" x14ac:dyDescent="0.15">
      <c r="A38" s="7" t="s">
        <v>123</v>
      </c>
      <c r="B38" s="6" t="s">
        <v>124</v>
      </c>
      <c r="C38" s="6" t="s">
        <v>113</v>
      </c>
      <c r="D38" s="10">
        <v>125639756.47</v>
      </c>
      <c r="E38" s="10">
        <v>97912123.109999999</v>
      </c>
      <c r="F38" s="10" t="s">
        <v>55</v>
      </c>
      <c r="G38" s="10">
        <v>4344204</v>
      </c>
      <c r="H38" s="10" t="s">
        <v>55</v>
      </c>
      <c r="I38" s="10" t="s">
        <v>55</v>
      </c>
      <c r="J38" s="10" t="s">
        <v>55</v>
      </c>
      <c r="K38" s="10" t="s">
        <v>55</v>
      </c>
      <c r="L38" s="10">
        <v>23383429.359999999</v>
      </c>
      <c r="M38" s="10" t="s">
        <v>55</v>
      </c>
      <c r="N38" s="10" t="s">
        <v>55</v>
      </c>
      <c r="O38" s="10">
        <v>119795552.47</v>
      </c>
      <c r="P38" s="10">
        <v>119795552.47</v>
      </c>
    </row>
    <row r="39" spans="1:16" ht="24.95" customHeight="1" x14ac:dyDescent="0.15">
      <c r="A39" s="7" t="s">
        <v>125</v>
      </c>
      <c r="B39" s="6" t="s">
        <v>126</v>
      </c>
      <c r="C39" s="6" t="s">
        <v>113</v>
      </c>
      <c r="D39" s="10">
        <v>53430584.700000003</v>
      </c>
      <c r="E39" s="10">
        <v>39632095.939999998</v>
      </c>
      <c r="F39" s="10" t="s">
        <v>55</v>
      </c>
      <c r="G39" s="10">
        <v>2957406</v>
      </c>
      <c r="H39" s="10" t="s">
        <v>55</v>
      </c>
      <c r="I39" s="10" t="s">
        <v>55</v>
      </c>
      <c r="J39" s="10" t="s">
        <v>55</v>
      </c>
      <c r="K39" s="10" t="s">
        <v>55</v>
      </c>
      <c r="L39" s="10">
        <v>10841082.76</v>
      </c>
      <c r="M39" s="10" t="s">
        <v>55</v>
      </c>
      <c r="N39" s="10" t="s">
        <v>55</v>
      </c>
      <c r="O39" s="10">
        <v>49917698.700000003</v>
      </c>
      <c r="P39" s="10">
        <v>49917698.700000003</v>
      </c>
    </row>
    <row r="40" spans="1:16" ht="24.95" customHeight="1" x14ac:dyDescent="0.15">
      <c r="A40" s="7" t="s">
        <v>127</v>
      </c>
      <c r="B40" s="6" t="s">
        <v>128</v>
      </c>
      <c r="C40" s="6" t="s">
        <v>113</v>
      </c>
      <c r="D40" s="10">
        <v>4040762.4</v>
      </c>
      <c r="E40" s="10" t="s">
        <v>55</v>
      </c>
      <c r="F40" s="10" t="s">
        <v>55</v>
      </c>
      <c r="G40" s="10">
        <v>243282</v>
      </c>
      <c r="H40" s="10" t="s">
        <v>55</v>
      </c>
      <c r="I40" s="10" t="s">
        <v>55</v>
      </c>
      <c r="J40" s="10" t="s">
        <v>55</v>
      </c>
      <c r="K40" s="10" t="s">
        <v>55</v>
      </c>
      <c r="L40" s="10">
        <v>3797480.4</v>
      </c>
      <c r="M40" s="10" t="s">
        <v>55</v>
      </c>
      <c r="N40" s="10" t="s">
        <v>55</v>
      </c>
      <c r="O40" s="10">
        <v>2852960.4</v>
      </c>
      <c r="P40" s="10">
        <v>2852960.4</v>
      </c>
    </row>
    <row r="41" spans="1:16" ht="24.95" customHeight="1" x14ac:dyDescent="0.15">
      <c r="A41" s="7" t="s">
        <v>129</v>
      </c>
      <c r="B41" s="6" t="s">
        <v>130</v>
      </c>
      <c r="C41" s="6" t="s">
        <v>113</v>
      </c>
      <c r="D41" s="10" t="s">
        <v>55</v>
      </c>
      <c r="E41" s="10" t="s">
        <v>55</v>
      </c>
      <c r="F41" s="10" t="s">
        <v>55</v>
      </c>
      <c r="G41" s="10" t="s">
        <v>55</v>
      </c>
      <c r="H41" s="10" t="s">
        <v>55</v>
      </c>
      <c r="I41" s="10" t="s">
        <v>55</v>
      </c>
      <c r="J41" s="10" t="s">
        <v>55</v>
      </c>
      <c r="K41" s="10" t="s">
        <v>55</v>
      </c>
      <c r="L41" s="10" t="s">
        <v>55</v>
      </c>
      <c r="M41" s="10" t="s">
        <v>55</v>
      </c>
      <c r="N41" s="10" t="s">
        <v>55</v>
      </c>
      <c r="O41" s="10" t="s">
        <v>55</v>
      </c>
      <c r="P41" s="10" t="s">
        <v>55</v>
      </c>
    </row>
    <row r="42" spans="1:16" ht="24.95" customHeight="1" x14ac:dyDescent="0.15">
      <c r="A42" s="7" t="s">
        <v>131</v>
      </c>
      <c r="B42" s="6" t="s">
        <v>132</v>
      </c>
      <c r="C42" s="6" t="s">
        <v>113</v>
      </c>
      <c r="D42" s="10">
        <v>4040762.4</v>
      </c>
      <c r="E42" s="10" t="s">
        <v>55</v>
      </c>
      <c r="F42" s="10" t="s">
        <v>55</v>
      </c>
      <c r="G42" s="10">
        <v>243282</v>
      </c>
      <c r="H42" s="10" t="s">
        <v>55</v>
      </c>
      <c r="I42" s="10" t="s">
        <v>55</v>
      </c>
      <c r="J42" s="10" t="s">
        <v>55</v>
      </c>
      <c r="K42" s="10" t="s">
        <v>55</v>
      </c>
      <c r="L42" s="10">
        <v>3797480.4</v>
      </c>
      <c r="M42" s="10" t="s">
        <v>55</v>
      </c>
      <c r="N42" s="10" t="s">
        <v>55</v>
      </c>
      <c r="O42" s="10">
        <v>2852960.4</v>
      </c>
      <c r="P42" s="10">
        <v>2852960.4</v>
      </c>
    </row>
    <row r="43" spans="1:16" ht="24.95" customHeight="1" x14ac:dyDescent="0.15">
      <c r="A43" s="7" t="s">
        <v>133</v>
      </c>
      <c r="B43" s="6" t="s">
        <v>134</v>
      </c>
      <c r="C43" s="6" t="s">
        <v>113</v>
      </c>
      <c r="D43" s="10">
        <v>23833994.140000001</v>
      </c>
      <c r="E43" s="10">
        <v>18648014.140000001</v>
      </c>
      <c r="F43" s="10" t="s">
        <v>55</v>
      </c>
      <c r="G43" s="10">
        <v>1143516</v>
      </c>
      <c r="H43" s="10" t="s">
        <v>55</v>
      </c>
      <c r="I43" s="10" t="s">
        <v>55</v>
      </c>
      <c r="J43" s="10" t="s">
        <v>55</v>
      </c>
      <c r="K43" s="10" t="s">
        <v>55</v>
      </c>
      <c r="L43" s="10">
        <v>4042464</v>
      </c>
      <c r="M43" s="10" t="s">
        <v>55</v>
      </c>
      <c r="N43" s="10" t="s">
        <v>55</v>
      </c>
      <c r="O43" s="10">
        <v>22690478.140000001</v>
      </c>
      <c r="P43" s="10">
        <v>22690478.140000001</v>
      </c>
    </row>
    <row r="44" spans="1:16" ht="24.95" customHeight="1" x14ac:dyDescent="0.15">
      <c r="A44" s="7" t="s">
        <v>135</v>
      </c>
      <c r="B44" s="6" t="s">
        <v>136</v>
      </c>
      <c r="C44" s="6" t="s">
        <v>113</v>
      </c>
      <c r="D44" s="10">
        <v>42293805.289999999</v>
      </c>
      <c r="E44" s="10">
        <v>37591403.090000004</v>
      </c>
      <c r="F44" s="10" t="s">
        <v>55</v>
      </c>
      <c r="G44" s="10" t="s">
        <v>55</v>
      </c>
      <c r="H44" s="10" t="s">
        <v>55</v>
      </c>
      <c r="I44" s="10" t="s">
        <v>55</v>
      </c>
      <c r="J44" s="10" t="s">
        <v>55</v>
      </c>
      <c r="K44" s="10" t="s">
        <v>55</v>
      </c>
      <c r="L44" s="10">
        <v>4702402.2</v>
      </c>
      <c r="M44" s="10" t="s">
        <v>55</v>
      </c>
      <c r="N44" s="10" t="s">
        <v>55</v>
      </c>
      <c r="O44" s="10">
        <v>42293805.289999999</v>
      </c>
      <c r="P44" s="10">
        <v>42293805.289999999</v>
      </c>
    </row>
    <row r="45" spans="1:16" ht="24.95" customHeight="1" x14ac:dyDescent="0.15">
      <c r="A45" s="7" t="s">
        <v>137</v>
      </c>
      <c r="B45" s="6" t="s">
        <v>138</v>
      </c>
      <c r="C45" s="6" t="s">
        <v>113</v>
      </c>
      <c r="D45" s="10">
        <v>2040609.94</v>
      </c>
      <c r="E45" s="10">
        <v>2040609.94</v>
      </c>
      <c r="F45" s="10" t="s">
        <v>55</v>
      </c>
      <c r="G45" s="10" t="s">
        <v>55</v>
      </c>
      <c r="H45" s="10" t="s">
        <v>55</v>
      </c>
      <c r="I45" s="10" t="s">
        <v>55</v>
      </c>
      <c r="J45" s="10" t="s">
        <v>55</v>
      </c>
      <c r="K45" s="10" t="s">
        <v>55</v>
      </c>
      <c r="L45" s="10" t="s">
        <v>55</v>
      </c>
      <c r="M45" s="10" t="s">
        <v>55</v>
      </c>
      <c r="N45" s="10" t="s">
        <v>55</v>
      </c>
      <c r="O45" s="10">
        <v>2040609.94</v>
      </c>
      <c r="P45" s="10">
        <v>2040609.94</v>
      </c>
    </row>
    <row r="46" spans="1:16" ht="24.95" customHeight="1" x14ac:dyDescent="0.15">
      <c r="A46" s="7" t="s">
        <v>139</v>
      </c>
      <c r="B46" s="6" t="s">
        <v>140</v>
      </c>
      <c r="C46" s="6" t="s">
        <v>113</v>
      </c>
      <c r="D46" s="10" t="s">
        <v>55</v>
      </c>
      <c r="E46" s="10" t="s">
        <v>55</v>
      </c>
      <c r="F46" s="10" t="s">
        <v>55</v>
      </c>
      <c r="G46" s="10" t="s">
        <v>55</v>
      </c>
      <c r="H46" s="10" t="s">
        <v>55</v>
      </c>
      <c r="I46" s="10" t="s">
        <v>55</v>
      </c>
      <c r="J46" s="10" t="s">
        <v>55</v>
      </c>
      <c r="K46" s="10" t="s">
        <v>55</v>
      </c>
      <c r="L46" s="10" t="s">
        <v>55</v>
      </c>
      <c r="M46" s="10" t="s">
        <v>55</v>
      </c>
      <c r="N46" s="10" t="s">
        <v>55</v>
      </c>
      <c r="O46" s="10" t="s">
        <v>55</v>
      </c>
      <c r="P46" s="10" t="s">
        <v>55</v>
      </c>
    </row>
    <row r="47" spans="1:16" ht="50.1" customHeight="1" x14ac:dyDescent="0.15">
      <c r="A47" s="7" t="s">
        <v>142</v>
      </c>
      <c r="B47" s="6" t="s">
        <v>143</v>
      </c>
      <c r="C47" s="6" t="s">
        <v>144</v>
      </c>
      <c r="D47" s="10">
        <v>4029652.65</v>
      </c>
      <c r="E47" s="10">
        <v>2553320.65</v>
      </c>
      <c r="F47" s="10" t="s">
        <v>55</v>
      </c>
      <c r="G47" s="10">
        <v>1178332</v>
      </c>
      <c r="H47" s="10" t="s">
        <v>55</v>
      </c>
      <c r="I47" s="10" t="s">
        <v>55</v>
      </c>
      <c r="J47" s="10" t="s">
        <v>55</v>
      </c>
      <c r="K47" s="10" t="s">
        <v>55</v>
      </c>
      <c r="L47" s="10">
        <v>298000</v>
      </c>
      <c r="M47" s="10" t="s">
        <v>55</v>
      </c>
      <c r="N47" s="10" t="s">
        <v>55</v>
      </c>
      <c r="O47" s="10">
        <v>2851320.65</v>
      </c>
      <c r="P47" s="10">
        <v>2851320.65</v>
      </c>
    </row>
    <row r="48" spans="1:16" ht="63" customHeight="1" x14ac:dyDescent="0.15">
      <c r="A48" s="7" t="s">
        <v>145</v>
      </c>
      <c r="B48" s="6" t="s">
        <v>146</v>
      </c>
      <c r="C48" s="6" t="s">
        <v>144</v>
      </c>
      <c r="D48" s="10">
        <v>146217.65</v>
      </c>
      <c r="E48" s="10">
        <v>46217.65</v>
      </c>
      <c r="F48" s="10" t="s">
        <v>55</v>
      </c>
      <c r="G48" s="10" t="s">
        <v>55</v>
      </c>
      <c r="H48" s="10" t="s">
        <v>55</v>
      </c>
      <c r="I48" s="10" t="s">
        <v>55</v>
      </c>
      <c r="J48" s="10" t="s">
        <v>55</v>
      </c>
      <c r="K48" s="10" t="s">
        <v>55</v>
      </c>
      <c r="L48" s="10">
        <v>100000</v>
      </c>
      <c r="M48" s="10" t="s">
        <v>55</v>
      </c>
      <c r="N48" s="10" t="s">
        <v>55</v>
      </c>
      <c r="O48" s="10">
        <v>146217.65</v>
      </c>
      <c r="P48" s="10">
        <v>146217.65</v>
      </c>
    </row>
    <row r="49" spans="1:16" ht="24.95" customHeight="1" x14ac:dyDescent="0.15">
      <c r="A49" s="7" t="s">
        <v>148</v>
      </c>
      <c r="B49" s="6" t="s">
        <v>149</v>
      </c>
      <c r="C49" s="6" t="s">
        <v>144</v>
      </c>
      <c r="D49" s="10" t="s">
        <v>55</v>
      </c>
      <c r="E49" s="10" t="s">
        <v>55</v>
      </c>
      <c r="F49" s="10" t="s">
        <v>55</v>
      </c>
      <c r="G49" s="10" t="s">
        <v>55</v>
      </c>
      <c r="H49" s="10" t="s">
        <v>55</v>
      </c>
      <c r="I49" s="10" t="s">
        <v>55</v>
      </c>
      <c r="J49" s="10" t="s">
        <v>55</v>
      </c>
      <c r="K49" s="10" t="s">
        <v>55</v>
      </c>
      <c r="L49" s="10" t="s">
        <v>55</v>
      </c>
      <c r="M49" s="10" t="s">
        <v>55</v>
      </c>
      <c r="N49" s="10" t="s">
        <v>55</v>
      </c>
      <c r="O49" s="10" t="s">
        <v>55</v>
      </c>
      <c r="P49" s="10" t="s">
        <v>55</v>
      </c>
    </row>
    <row r="50" spans="1:16" ht="75" customHeight="1" x14ac:dyDescent="0.15">
      <c r="A50" s="7" t="s">
        <v>151</v>
      </c>
      <c r="B50" s="6" t="s">
        <v>152</v>
      </c>
      <c r="C50" s="6" t="s">
        <v>144</v>
      </c>
      <c r="D50" s="10">
        <v>3883435</v>
      </c>
      <c r="E50" s="10">
        <v>2507103</v>
      </c>
      <c r="F50" s="10" t="s">
        <v>55</v>
      </c>
      <c r="G50" s="10">
        <v>1178332</v>
      </c>
      <c r="H50" s="10" t="s">
        <v>55</v>
      </c>
      <c r="I50" s="10" t="s">
        <v>55</v>
      </c>
      <c r="J50" s="10" t="s">
        <v>55</v>
      </c>
      <c r="K50" s="10" t="s">
        <v>55</v>
      </c>
      <c r="L50" s="10">
        <v>198000</v>
      </c>
      <c r="M50" s="10" t="s">
        <v>55</v>
      </c>
      <c r="N50" s="10" t="s">
        <v>55</v>
      </c>
      <c r="O50" s="10">
        <v>2705103</v>
      </c>
      <c r="P50" s="10">
        <v>2705103</v>
      </c>
    </row>
    <row r="51" spans="1:16" ht="50.1" customHeight="1" x14ac:dyDescent="0.15">
      <c r="A51" s="7" t="s">
        <v>154</v>
      </c>
      <c r="B51" s="6" t="s">
        <v>155</v>
      </c>
      <c r="C51" s="6" t="s">
        <v>144</v>
      </c>
      <c r="D51" s="10" t="s">
        <v>55</v>
      </c>
      <c r="E51" s="10" t="s">
        <v>55</v>
      </c>
      <c r="F51" s="10" t="s">
        <v>55</v>
      </c>
      <c r="G51" s="10" t="s">
        <v>55</v>
      </c>
      <c r="H51" s="10" t="s">
        <v>55</v>
      </c>
      <c r="I51" s="10" t="s">
        <v>55</v>
      </c>
      <c r="J51" s="10" t="s">
        <v>55</v>
      </c>
      <c r="K51" s="10" t="s">
        <v>55</v>
      </c>
      <c r="L51" s="10" t="s">
        <v>55</v>
      </c>
      <c r="M51" s="10" t="s">
        <v>55</v>
      </c>
      <c r="N51" s="10" t="s">
        <v>55</v>
      </c>
      <c r="O51" s="10" t="s">
        <v>55</v>
      </c>
      <c r="P51" s="10" t="s">
        <v>55</v>
      </c>
    </row>
    <row r="52" spans="1:16" ht="24.95" customHeight="1" x14ac:dyDescent="0.15">
      <c r="A52" s="7" t="s">
        <v>156</v>
      </c>
      <c r="B52" s="6" t="s">
        <v>157</v>
      </c>
      <c r="C52" s="6" t="s">
        <v>144</v>
      </c>
      <c r="D52" s="10" t="s">
        <v>55</v>
      </c>
      <c r="E52" s="10" t="s">
        <v>55</v>
      </c>
      <c r="F52" s="10" t="s">
        <v>55</v>
      </c>
      <c r="G52" s="10" t="s">
        <v>55</v>
      </c>
      <c r="H52" s="10" t="s">
        <v>55</v>
      </c>
      <c r="I52" s="10" t="s">
        <v>55</v>
      </c>
      <c r="J52" s="10" t="s">
        <v>55</v>
      </c>
      <c r="K52" s="10" t="s">
        <v>55</v>
      </c>
      <c r="L52" s="10" t="s">
        <v>55</v>
      </c>
      <c r="M52" s="10" t="s">
        <v>55</v>
      </c>
      <c r="N52" s="10" t="s">
        <v>55</v>
      </c>
      <c r="O52" s="10" t="s">
        <v>55</v>
      </c>
      <c r="P52" s="10" t="s">
        <v>55</v>
      </c>
    </row>
    <row r="53" spans="1:16" ht="50.1" customHeight="1" x14ac:dyDescent="0.15">
      <c r="A53" s="7" t="s">
        <v>159</v>
      </c>
      <c r="B53" s="6" t="s">
        <v>160</v>
      </c>
      <c r="C53" s="6" t="s">
        <v>161</v>
      </c>
      <c r="D53" s="10">
        <v>306103</v>
      </c>
      <c r="E53" s="10" t="s">
        <v>55</v>
      </c>
      <c r="F53" s="10" t="s">
        <v>55</v>
      </c>
      <c r="G53" s="10">
        <v>206103</v>
      </c>
      <c r="H53" s="10" t="s">
        <v>55</v>
      </c>
      <c r="I53" s="10" t="s">
        <v>55</v>
      </c>
      <c r="J53" s="10" t="s">
        <v>55</v>
      </c>
      <c r="K53" s="10" t="s">
        <v>55</v>
      </c>
      <c r="L53" s="10">
        <v>100000</v>
      </c>
      <c r="M53" s="10" t="s">
        <v>55</v>
      </c>
      <c r="N53" s="10" t="s">
        <v>55</v>
      </c>
      <c r="O53" s="10">
        <v>100000</v>
      </c>
      <c r="P53" s="10">
        <v>100000</v>
      </c>
    </row>
    <row r="54" spans="1:16" ht="63" customHeight="1" x14ac:dyDescent="0.15">
      <c r="A54" s="7" t="s">
        <v>145</v>
      </c>
      <c r="B54" s="6" t="s">
        <v>162</v>
      </c>
      <c r="C54" s="6" t="s">
        <v>161</v>
      </c>
      <c r="D54" s="10" t="s">
        <v>55</v>
      </c>
      <c r="E54" s="10" t="s">
        <v>55</v>
      </c>
      <c r="F54" s="10" t="s">
        <v>55</v>
      </c>
      <c r="G54" s="10" t="s">
        <v>55</v>
      </c>
      <c r="H54" s="10" t="s">
        <v>55</v>
      </c>
      <c r="I54" s="10" t="s">
        <v>55</v>
      </c>
      <c r="J54" s="10" t="s">
        <v>55</v>
      </c>
      <c r="K54" s="10" t="s">
        <v>55</v>
      </c>
      <c r="L54" s="10" t="s">
        <v>55</v>
      </c>
      <c r="M54" s="10" t="s">
        <v>55</v>
      </c>
      <c r="N54" s="10" t="s">
        <v>55</v>
      </c>
      <c r="O54" s="10" t="s">
        <v>55</v>
      </c>
      <c r="P54" s="10" t="s">
        <v>55</v>
      </c>
    </row>
    <row r="55" spans="1:16" ht="24.95" customHeight="1" x14ac:dyDescent="0.15">
      <c r="A55" s="7" t="s">
        <v>148</v>
      </c>
      <c r="B55" s="6" t="s">
        <v>163</v>
      </c>
      <c r="C55" s="6" t="s">
        <v>161</v>
      </c>
      <c r="D55" s="10" t="s">
        <v>55</v>
      </c>
      <c r="E55" s="10" t="s">
        <v>55</v>
      </c>
      <c r="F55" s="10" t="s">
        <v>55</v>
      </c>
      <c r="G55" s="10" t="s">
        <v>55</v>
      </c>
      <c r="H55" s="10" t="s">
        <v>55</v>
      </c>
      <c r="I55" s="10" t="s">
        <v>55</v>
      </c>
      <c r="J55" s="10" t="s">
        <v>55</v>
      </c>
      <c r="K55" s="10" t="s">
        <v>55</v>
      </c>
      <c r="L55" s="10" t="s">
        <v>55</v>
      </c>
      <c r="M55" s="10" t="s">
        <v>55</v>
      </c>
      <c r="N55" s="10" t="s">
        <v>55</v>
      </c>
      <c r="O55" s="10" t="s">
        <v>55</v>
      </c>
      <c r="P55" s="10" t="s">
        <v>55</v>
      </c>
    </row>
    <row r="56" spans="1:16" ht="75" customHeight="1" x14ac:dyDescent="0.15">
      <c r="A56" s="7" t="s">
        <v>151</v>
      </c>
      <c r="B56" s="6" t="s">
        <v>164</v>
      </c>
      <c r="C56" s="6" t="s">
        <v>161</v>
      </c>
      <c r="D56" s="10">
        <v>306103</v>
      </c>
      <c r="E56" s="10" t="s">
        <v>55</v>
      </c>
      <c r="F56" s="10" t="s">
        <v>55</v>
      </c>
      <c r="G56" s="10">
        <v>206103</v>
      </c>
      <c r="H56" s="10" t="s">
        <v>55</v>
      </c>
      <c r="I56" s="10" t="s">
        <v>55</v>
      </c>
      <c r="J56" s="10" t="s">
        <v>55</v>
      </c>
      <c r="K56" s="10" t="s">
        <v>55</v>
      </c>
      <c r="L56" s="10">
        <v>100000</v>
      </c>
      <c r="M56" s="10" t="s">
        <v>55</v>
      </c>
      <c r="N56" s="10" t="s">
        <v>55</v>
      </c>
      <c r="O56" s="10">
        <v>100000</v>
      </c>
      <c r="P56" s="10">
        <v>100000</v>
      </c>
    </row>
    <row r="57" spans="1:16" ht="50.1" customHeight="1" x14ac:dyDescent="0.15">
      <c r="A57" s="7" t="s">
        <v>154</v>
      </c>
      <c r="B57" s="6" t="s">
        <v>165</v>
      </c>
      <c r="C57" s="6" t="s">
        <v>161</v>
      </c>
      <c r="D57" s="10" t="s">
        <v>55</v>
      </c>
      <c r="E57" s="10" t="s">
        <v>55</v>
      </c>
      <c r="F57" s="10" t="s">
        <v>55</v>
      </c>
      <c r="G57" s="10" t="s">
        <v>55</v>
      </c>
      <c r="H57" s="10" t="s">
        <v>55</v>
      </c>
      <c r="I57" s="10" t="s">
        <v>55</v>
      </c>
      <c r="J57" s="10" t="s">
        <v>55</v>
      </c>
      <c r="K57" s="10" t="s">
        <v>55</v>
      </c>
      <c r="L57" s="10" t="s">
        <v>55</v>
      </c>
      <c r="M57" s="10" t="s">
        <v>55</v>
      </c>
      <c r="N57" s="10" t="s">
        <v>55</v>
      </c>
      <c r="O57" s="10" t="s">
        <v>55</v>
      </c>
      <c r="P57" s="10" t="s">
        <v>55</v>
      </c>
    </row>
    <row r="58" spans="1:16" ht="75" customHeight="1" x14ac:dyDescent="0.15">
      <c r="A58" s="7" t="s">
        <v>166</v>
      </c>
      <c r="B58" s="6" t="s">
        <v>167</v>
      </c>
      <c r="C58" s="6" t="s">
        <v>168</v>
      </c>
      <c r="D58" s="10">
        <v>123788711.42</v>
      </c>
      <c r="E58" s="10">
        <v>94885120.060000002</v>
      </c>
      <c r="F58" s="10" t="s">
        <v>55</v>
      </c>
      <c r="G58" s="10">
        <v>12013950.35</v>
      </c>
      <c r="H58" s="10" t="s">
        <v>55</v>
      </c>
      <c r="I58" s="10" t="s">
        <v>55</v>
      </c>
      <c r="J58" s="10" t="s">
        <v>55</v>
      </c>
      <c r="K58" s="10" t="s">
        <v>55</v>
      </c>
      <c r="L58" s="10">
        <v>16889641.010000002</v>
      </c>
      <c r="M58" s="10" t="s">
        <v>55</v>
      </c>
      <c r="N58" s="10" t="s">
        <v>55</v>
      </c>
      <c r="O58" s="10">
        <v>111269295.61</v>
      </c>
      <c r="P58" s="10">
        <v>111269295.61</v>
      </c>
    </row>
    <row r="59" spans="1:16" ht="38.1" customHeight="1" x14ac:dyDescent="0.15">
      <c r="A59" s="7" t="s">
        <v>169</v>
      </c>
      <c r="B59" s="6" t="s">
        <v>170</v>
      </c>
      <c r="C59" s="6" t="s">
        <v>168</v>
      </c>
      <c r="D59" s="10">
        <v>123788711.42</v>
      </c>
      <c r="E59" s="10">
        <v>94885120.060000002</v>
      </c>
      <c r="F59" s="10" t="s">
        <v>55</v>
      </c>
      <c r="G59" s="10">
        <v>12013950.35</v>
      </c>
      <c r="H59" s="10" t="s">
        <v>55</v>
      </c>
      <c r="I59" s="10" t="s">
        <v>55</v>
      </c>
      <c r="J59" s="10" t="s">
        <v>55</v>
      </c>
      <c r="K59" s="10" t="s">
        <v>55</v>
      </c>
      <c r="L59" s="10">
        <v>16889641.010000002</v>
      </c>
      <c r="M59" s="10" t="s">
        <v>55</v>
      </c>
      <c r="N59" s="10" t="s">
        <v>55</v>
      </c>
      <c r="O59" s="10">
        <v>111269295.61</v>
      </c>
      <c r="P59" s="10">
        <v>111269295.61</v>
      </c>
    </row>
    <row r="60" spans="1:16" ht="24.95" customHeight="1" x14ac:dyDescent="0.15">
      <c r="A60" s="7" t="s">
        <v>172</v>
      </c>
      <c r="B60" s="6" t="s">
        <v>173</v>
      </c>
      <c r="C60" s="6" t="s">
        <v>168</v>
      </c>
      <c r="D60" s="10" t="s">
        <v>55</v>
      </c>
      <c r="E60" s="10" t="s">
        <v>55</v>
      </c>
      <c r="F60" s="10" t="s">
        <v>55</v>
      </c>
      <c r="G60" s="10" t="s">
        <v>55</v>
      </c>
      <c r="H60" s="10" t="s">
        <v>55</v>
      </c>
      <c r="I60" s="10" t="s">
        <v>55</v>
      </c>
      <c r="J60" s="10" t="s">
        <v>55</v>
      </c>
      <c r="K60" s="10" t="s">
        <v>55</v>
      </c>
      <c r="L60" s="10" t="s">
        <v>55</v>
      </c>
      <c r="M60" s="10" t="s">
        <v>55</v>
      </c>
      <c r="N60" s="10" t="s">
        <v>55</v>
      </c>
      <c r="O60" s="10" t="s">
        <v>55</v>
      </c>
      <c r="P60" s="10" t="s">
        <v>55</v>
      </c>
    </row>
    <row r="61" spans="1:16" ht="24.95" customHeight="1" x14ac:dyDescent="0.15">
      <c r="A61" s="7" t="s">
        <v>174</v>
      </c>
      <c r="B61" s="6" t="s">
        <v>175</v>
      </c>
      <c r="C61" s="6" t="s">
        <v>176</v>
      </c>
      <c r="D61" s="10">
        <v>514000</v>
      </c>
      <c r="E61" s="10" t="s">
        <v>55</v>
      </c>
      <c r="F61" s="10" t="s">
        <v>55</v>
      </c>
      <c r="G61" s="10" t="s">
        <v>55</v>
      </c>
      <c r="H61" s="10" t="s">
        <v>55</v>
      </c>
      <c r="I61" s="10" t="s">
        <v>55</v>
      </c>
      <c r="J61" s="10" t="s">
        <v>55</v>
      </c>
      <c r="K61" s="10" t="s">
        <v>55</v>
      </c>
      <c r="L61" s="10">
        <v>514000</v>
      </c>
      <c r="M61" s="10" t="s">
        <v>55</v>
      </c>
      <c r="N61" s="10" t="s">
        <v>55</v>
      </c>
      <c r="O61" s="10">
        <v>50000</v>
      </c>
      <c r="P61" s="10">
        <v>50000</v>
      </c>
    </row>
    <row r="62" spans="1:16" ht="63" customHeight="1" x14ac:dyDescent="0.15">
      <c r="A62" s="7" t="s">
        <v>177</v>
      </c>
      <c r="B62" s="6" t="s">
        <v>178</v>
      </c>
      <c r="C62" s="6" t="s">
        <v>179</v>
      </c>
      <c r="D62" s="10">
        <v>50000</v>
      </c>
      <c r="E62" s="10" t="s">
        <v>55</v>
      </c>
      <c r="F62" s="10" t="s">
        <v>55</v>
      </c>
      <c r="G62" s="10" t="s">
        <v>55</v>
      </c>
      <c r="H62" s="10" t="s">
        <v>55</v>
      </c>
      <c r="I62" s="10" t="s">
        <v>55</v>
      </c>
      <c r="J62" s="10" t="s">
        <v>55</v>
      </c>
      <c r="K62" s="10" t="s">
        <v>55</v>
      </c>
      <c r="L62" s="10">
        <v>50000</v>
      </c>
      <c r="M62" s="10" t="s">
        <v>55</v>
      </c>
      <c r="N62" s="10" t="s">
        <v>55</v>
      </c>
      <c r="O62" s="10">
        <v>50000</v>
      </c>
      <c r="P62" s="10">
        <v>50000</v>
      </c>
    </row>
    <row r="63" spans="1:16" ht="63" customHeight="1" x14ac:dyDescent="0.15">
      <c r="A63" s="7" t="s">
        <v>181</v>
      </c>
      <c r="B63" s="6" t="s">
        <v>182</v>
      </c>
      <c r="C63" s="6" t="s">
        <v>183</v>
      </c>
      <c r="D63" s="10">
        <v>50000</v>
      </c>
      <c r="E63" s="10" t="s">
        <v>55</v>
      </c>
      <c r="F63" s="10" t="s">
        <v>55</v>
      </c>
      <c r="G63" s="10" t="s">
        <v>55</v>
      </c>
      <c r="H63" s="10" t="s">
        <v>55</v>
      </c>
      <c r="I63" s="10" t="s">
        <v>55</v>
      </c>
      <c r="J63" s="10" t="s">
        <v>55</v>
      </c>
      <c r="K63" s="10" t="s">
        <v>55</v>
      </c>
      <c r="L63" s="10">
        <v>50000</v>
      </c>
      <c r="M63" s="10" t="s">
        <v>55</v>
      </c>
      <c r="N63" s="10" t="s">
        <v>55</v>
      </c>
      <c r="O63" s="10">
        <v>50000</v>
      </c>
      <c r="P63" s="10">
        <v>50000</v>
      </c>
    </row>
    <row r="64" spans="1:16" ht="50.1" customHeight="1" x14ac:dyDescent="0.15">
      <c r="A64" s="7" t="s">
        <v>184</v>
      </c>
      <c r="B64" s="6" t="s">
        <v>185</v>
      </c>
      <c r="C64" s="6" t="s">
        <v>186</v>
      </c>
      <c r="D64" s="10">
        <v>284000</v>
      </c>
      <c r="E64" s="10" t="s">
        <v>55</v>
      </c>
      <c r="F64" s="10" t="s">
        <v>55</v>
      </c>
      <c r="G64" s="10" t="s">
        <v>55</v>
      </c>
      <c r="H64" s="10" t="s">
        <v>55</v>
      </c>
      <c r="I64" s="10" t="s">
        <v>55</v>
      </c>
      <c r="J64" s="10" t="s">
        <v>55</v>
      </c>
      <c r="K64" s="10" t="s">
        <v>55</v>
      </c>
      <c r="L64" s="10">
        <v>284000</v>
      </c>
      <c r="M64" s="10" t="s">
        <v>55</v>
      </c>
      <c r="N64" s="10" t="s">
        <v>55</v>
      </c>
      <c r="O64" s="10">
        <v>0</v>
      </c>
      <c r="P64" s="10">
        <v>0</v>
      </c>
    </row>
    <row r="65" spans="1:16" ht="24.95" customHeight="1" x14ac:dyDescent="0.15">
      <c r="A65" s="7" t="s">
        <v>187</v>
      </c>
      <c r="B65" s="6" t="s">
        <v>188</v>
      </c>
      <c r="C65" s="6" t="s">
        <v>186</v>
      </c>
      <c r="D65" s="10" t="s">
        <v>55</v>
      </c>
      <c r="E65" s="10" t="s">
        <v>55</v>
      </c>
      <c r="F65" s="10" t="s">
        <v>55</v>
      </c>
      <c r="G65" s="10" t="s">
        <v>55</v>
      </c>
      <c r="H65" s="10" t="s">
        <v>55</v>
      </c>
      <c r="I65" s="10" t="s">
        <v>55</v>
      </c>
      <c r="J65" s="10" t="s">
        <v>55</v>
      </c>
      <c r="K65" s="10" t="s">
        <v>55</v>
      </c>
      <c r="L65" s="10" t="s">
        <v>55</v>
      </c>
      <c r="M65" s="10" t="s">
        <v>55</v>
      </c>
      <c r="N65" s="10" t="s">
        <v>55</v>
      </c>
      <c r="O65" s="10" t="s">
        <v>55</v>
      </c>
      <c r="P65" s="10" t="s">
        <v>55</v>
      </c>
    </row>
    <row r="66" spans="1:16" ht="63" customHeight="1" x14ac:dyDescent="0.15">
      <c r="A66" s="7" t="s">
        <v>190</v>
      </c>
      <c r="B66" s="6" t="s">
        <v>191</v>
      </c>
      <c r="C66" s="6" t="s">
        <v>186</v>
      </c>
      <c r="D66" s="10">
        <v>284000</v>
      </c>
      <c r="E66" s="10" t="s">
        <v>55</v>
      </c>
      <c r="F66" s="10" t="s">
        <v>55</v>
      </c>
      <c r="G66" s="10" t="s">
        <v>55</v>
      </c>
      <c r="H66" s="10" t="s">
        <v>55</v>
      </c>
      <c r="I66" s="10" t="s">
        <v>55</v>
      </c>
      <c r="J66" s="10" t="s">
        <v>55</v>
      </c>
      <c r="K66" s="10" t="s">
        <v>55</v>
      </c>
      <c r="L66" s="10">
        <v>284000</v>
      </c>
      <c r="M66" s="10" t="s">
        <v>55</v>
      </c>
      <c r="N66" s="10" t="s">
        <v>55</v>
      </c>
      <c r="O66" s="10">
        <v>0</v>
      </c>
      <c r="P66" s="10">
        <v>0</v>
      </c>
    </row>
    <row r="67" spans="1:16" ht="99.95" customHeight="1" x14ac:dyDescent="0.15">
      <c r="A67" s="7" t="s">
        <v>193</v>
      </c>
      <c r="B67" s="6" t="s">
        <v>194</v>
      </c>
      <c r="C67" s="6" t="s">
        <v>195</v>
      </c>
      <c r="D67" s="10">
        <v>180000</v>
      </c>
      <c r="E67" s="10" t="s">
        <v>55</v>
      </c>
      <c r="F67" s="10" t="s">
        <v>55</v>
      </c>
      <c r="G67" s="10" t="s">
        <v>55</v>
      </c>
      <c r="H67" s="10" t="s">
        <v>55</v>
      </c>
      <c r="I67" s="10" t="s">
        <v>55</v>
      </c>
      <c r="J67" s="10" t="s">
        <v>55</v>
      </c>
      <c r="K67" s="10" t="s">
        <v>55</v>
      </c>
      <c r="L67" s="10">
        <v>180000</v>
      </c>
      <c r="M67" s="10" t="s">
        <v>55</v>
      </c>
      <c r="N67" s="10" t="s">
        <v>55</v>
      </c>
      <c r="O67" s="10">
        <v>0</v>
      </c>
      <c r="P67" s="10">
        <v>0</v>
      </c>
    </row>
    <row r="68" spans="1:16" ht="24.95" customHeight="1" x14ac:dyDescent="0.15">
      <c r="A68" s="7" t="s">
        <v>196</v>
      </c>
      <c r="B68" s="6" t="s">
        <v>197</v>
      </c>
      <c r="C68" s="6" t="s">
        <v>198</v>
      </c>
      <c r="D68" s="10" t="s">
        <v>55</v>
      </c>
      <c r="E68" s="10" t="s">
        <v>55</v>
      </c>
      <c r="F68" s="10" t="s">
        <v>55</v>
      </c>
      <c r="G68" s="10" t="s">
        <v>55</v>
      </c>
      <c r="H68" s="10" t="s">
        <v>55</v>
      </c>
      <c r="I68" s="10" t="s">
        <v>55</v>
      </c>
      <c r="J68" s="10" t="s">
        <v>55</v>
      </c>
      <c r="K68" s="10" t="s">
        <v>55</v>
      </c>
      <c r="L68" s="10" t="s">
        <v>55</v>
      </c>
      <c r="M68" s="10" t="s">
        <v>55</v>
      </c>
      <c r="N68" s="10" t="s">
        <v>55</v>
      </c>
      <c r="O68" s="10" t="s">
        <v>55</v>
      </c>
      <c r="P68" s="10" t="s">
        <v>55</v>
      </c>
    </row>
    <row r="69" spans="1:16" ht="24.95" customHeight="1" x14ac:dyDescent="0.15">
      <c r="A69" s="7" t="s">
        <v>199</v>
      </c>
      <c r="B69" s="6" t="s">
        <v>200</v>
      </c>
      <c r="C69" s="6" t="s">
        <v>201</v>
      </c>
      <c r="D69" s="10">
        <v>16042774.789999999</v>
      </c>
      <c r="E69" s="10">
        <v>10448987</v>
      </c>
      <c r="F69" s="10" t="s">
        <v>55</v>
      </c>
      <c r="G69" s="10" t="s">
        <v>55</v>
      </c>
      <c r="H69" s="10" t="s">
        <v>55</v>
      </c>
      <c r="I69" s="10" t="s">
        <v>55</v>
      </c>
      <c r="J69" s="10" t="s">
        <v>55</v>
      </c>
      <c r="K69" s="10" t="s">
        <v>55</v>
      </c>
      <c r="L69" s="10">
        <v>5593787.79</v>
      </c>
      <c r="M69" s="10" t="s">
        <v>55</v>
      </c>
      <c r="N69" s="10" t="s">
        <v>55</v>
      </c>
      <c r="O69" s="10">
        <v>10934987</v>
      </c>
      <c r="P69" s="10">
        <v>10934987</v>
      </c>
    </row>
    <row r="70" spans="1:16" ht="38.1" customHeight="1" x14ac:dyDescent="0.15">
      <c r="A70" s="7" t="s">
        <v>202</v>
      </c>
      <c r="B70" s="6" t="s">
        <v>203</v>
      </c>
      <c r="C70" s="6" t="s">
        <v>204</v>
      </c>
      <c r="D70" s="10">
        <v>10280577</v>
      </c>
      <c r="E70" s="10">
        <v>10280577</v>
      </c>
      <c r="F70" s="10" t="s">
        <v>55</v>
      </c>
      <c r="G70" s="10" t="s">
        <v>55</v>
      </c>
      <c r="H70" s="10" t="s">
        <v>55</v>
      </c>
      <c r="I70" s="10" t="s">
        <v>55</v>
      </c>
      <c r="J70" s="10" t="s">
        <v>55</v>
      </c>
      <c r="K70" s="10" t="s">
        <v>55</v>
      </c>
      <c r="L70" s="10" t="s">
        <v>55</v>
      </c>
      <c r="M70" s="10" t="s">
        <v>55</v>
      </c>
      <c r="N70" s="10" t="s">
        <v>55</v>
      </c>
      <c r="O70" s="10">
        <v>10280577</v>
      </c>
      <c r="P70" s="10">
        <v>10280577</v>
      </c>
    </row>
    <row r="71" spans="1:16" ht="75" customHeight="1" x14ac:dyDescent="0.15">
      <c r="A71" s="7" t="s">
        <v>206</v>
      </c>
      <c r="B71" s="6" t="s">
        <v>207</v>
      </c>
      <c r="C71" s="6" t="s">
        <v>208</v>
      </c>
      <c r="D71" s="10">
        <v>221410</v>
      </c>
      <c r="E71" s="10">
        <v>168410</v>
      </c>
      <c r="F71" s="10" t="s">
        <v>55</v>
      </c>
      <c r="G71" s="10" t="s">
        <v>55</v>
      </c>
      <c r="H71" s="10" t="s">
        <v>55</v>
      </c>
      <c r="I71" s="10" t="s">
        <v>55</v>
      </c>
      <c r="J71" s="10" t="s">
        <v>55</v>
      </c>
      <c r="K71" s="10" t="s">
        <v>55</v>
      </c>
      <c r="L71" s="10">
        <v>53000</v>
      </c>
      <c r="M71" s="10" t="s">
        <v>55</v>
      </c>
      <c r="N71" s="10" t="s">
        <v>55</v>
      </c>
      <c r="O71" s="10">
        <v>221410</v>
      </c>
      <c r="P71" s="10">
        <v>221410</v>
      </c>
    </row>
    <row r="72" spans="1:16" ht="50.1" customHeight="1" x14ac:dyDescent="0.15">
      <c r="A72" s="7" t="s">
        <v>209</v>
      </c>
      <c r="B72" s="6" t="s">
        <v>210</v>
      </c>
      <c r="C72" s="6" t="s">
        <v>211</v>
      </c>
      <c r="D72" s="10">
        <v>5540787.79</v>
      </c>
      <c r="E72" s="10" t="s">
        <v>55</v>
      </c>
      <c r="F72" s="10" t="s">
        <v>55</v>
      </c>
      <c r="G72" s="10" t="s">
        <v>55</v>
      </c>
      <c r="H72" s="10" t="s">
        <v>55</v>
      </c>
      <c r="I72" s="10" t="s">
        <v>55</v>
      </c>
      <c r="J72" s="10" t="s">
        <v>55</v>
      </c>
      <c r="K72" s="10" t="s">
        <v>55</v>
      </c>
      <c r="L72" s="10">
        <v>5540787.79</v>
      </c>
      <c r="M72" s="10" t="s">
        <v>55</v>
      </c>
      <c r="N72" s="10" t="s">
        <v>55</v>
      </c>
      <c r="O72" s="10">
        <v>433000</v>
      </c>
      <c r="P72" s="10">
        <v>433000</v>
      </c>
    </row>
    <row r="73" spans="1:16" ht="24.95" customHeight="1" x14ac:dyDescent="0.15">
      <c r="A73" s="7" t="s">
        <v>212</v>
      </c>
      <c r="B73" s="6" t="s">
        <v>213</v>
      </c>
      <c r="C73" s="6" t="s">
        <v>211</v>
      </c>
      <c r="D73" s="10">
        <v>4508293.66</v>
      </c>
      <c r="E73" s="10" t="s">
        <v>55</v>
      </c>
      <c r="F73" s="10" t="s">
        <v>55</v>
      </c>
      <c r="G73" s="10" t="s">
        <v>55</v>
      </c>
      <c r="H73" s="10" t="s">
        <v>55</v>
      </c>
      <c r="I73" s="10" t="s">
        <v>55</v>
      </c>
      <c r="J73" s="10" t="s">
        <v>55</v>
      </c>
      <c r="K73" s="10" t="s">
        <v>55</v>
      </c>
      <c r="L73" s="10">
        <v>4508293.66</v>
      </c>
      <c r="M73" s="10" t="s">
        <v>55</v>
      </c>
      <c r="N73" s="10" t="s">
        <v>55</v>
      </c>
      <c r="O73" s="10">
        <v>115000</v>
      </c>
      <c r="P73" s="10">
        <v>115000</v>
      </c>
    </row>
    <row r="74" spans="1:16" ht="24.95" customHeight="1" x14ac:dyDescent="0.15">
      <c r="A74" s="7" t="s">
        <v>215</v>
      </c>
      <c r="B74" s="6" t="s">
        <v>216</v>
      </c>
      <c r="C74" s="6" t="s">
        <v>211</v>
      </c>
      <c r="D74" s="10">
        <v>77900</v>
      </c>
      <c r="E74" s="10" t="s">
        <v>55</v>
      </c>
      <c r="F74" s="10" t="s">
        <v>55</v>
      </c>
      <c r="G74" s="10" t="s">
        <v>55</v>
      </c>
      <c r="H74" s="10" t="s">
        <v>55</v>
      </c>
      <c r="I74" s="10" t="s">
        <v>55</v>
      </c>
      <c r="J74" s="10" t="s">
        <v>55</v>
      </c>
      <c r="K74" s="10" t="s">
        <v>55</v>
      </c>
      <c r="L74" s="10">
        <v>77900</v>
      </c>
      <c r="M74" s="10" t="s">
        <v>55</v>
      </c>
      <c r="N74" s="10" t="s">
        <v>55</v>
      </c>
      <c r="O74" s="10">
        <v>77900</v>
      </c>
      <c r="P74" s="10">
        <v>77900</v>
      </c>
    </row>
    <row r="75" spans="1:16" ht="24.95" customHeight="1" x14ac:dyDescent="0.15">
      <c r="A75" s="7" t="s">
        <v>217</v>
      </c>
      <c r="B75" s="6" t="s">
        <v>218</v>
      </c>
      <c r="C75" s="6" t="s">
        <v>211</v>
      </c>
      <c r="D75" s="10">
        <v>954594.13</v>
      </c>
      <c r="E75" s="10" t="s">
        <v>55</v>
      </c>
      <c r="F75" s="10" t="s">
        <v>55</v>
      </c>
      <c r="G75" s="10" t="s">
        <v>55</v>
      </c>
      <c r="H75" s="10" t="s">
        <v>55</v>
      </c>
      <c r="I75" s="10" t="s">
        <v>55</v>
      </c>
      <c r="J75" s="10" t="s">
        <v>55</v>
      </c>
      <c r="K75" s="10" t="s">
        <v>55</v>
      </c>
      <c r="L75" s="10">
        <v>954594.13</v>
      </c>
      <c r="M75" s="10" t="s">
        <v>55</v>
      </c>
      <c r="N75" s="10" t="s">
        <v>55</v>
      </c>
      <c r="O75" s="10">
        <v>240100</v>
      </c>
      <c r="P75" s="10">
        <v>240100</v>
      </c>
    </row>
    <row r="76" spans="1:16" ht="24.95" customHeight="1" x14ac:dyDescent="0.15">
      <c r="A76" s="7" t="s">
        <v>220</v>
      </c>
      <c r="B76" s="6" t="s">
        <v>221</v>
      </c>
      <c r="C76" s="6" t="s">
        <v>54</v>
      </c>
      <c r="D76" s="10" t="s">
        <v>55</v>
      </c>
      <c r="E76" s="10" t="s">
        <v>55</v>
      </c>
      <c r="F76" s="10" t="s">
        <v>55</v>
      </c>
      <c r="G76" s="10" t="s">
        <v>55</v>
      </c>
      <c r="H76" s="10" t="s">
        <v>55</v>
      </c>
      <c r="I76" s="10" t="s">
        <v>55</v>
      </c>
      <c r="J76" s="10" t="s">
        <v>55</v>
      </c>
      <c r="K76" s="10" t="s">
        <v>55</v>
      </c>
      <c r="L76" s="10" t="s">
        <v>55</v>
      </c>
      <c r="M76" s="10" t="s">
        <v>55</v>
      </c>
      <c r="N76" s="10" t="s">
        <v>55</v>
      </c>
      <c r="O76" s="10" t="s">
        <v>55</v>
      </c>
      <c r="P76" s="10" t="s">
        <v>55</v>
      </c>
    </row>
    <row r="77" spans="1:16" ht="38.1" customHeight="1" x14ac:dyDescent="0.15">
      <c r="A77" s="7" t="s">
        <v>222</v>
      </c>
      <c r="B77" s="6" t="s">
        <v>223</v>
      </c>
      <c r="C77" s="6" t="s">
        <v>224</v>
      </c>
      <c r="D77" s="10" t="s">
        <v>55</v>
      </c>
      <c r="E77" s="10" t="s">
        <v>55</v>
      </c>
      <c r="F77" s="10" t="s">
        <v>55</v>
      </c>
      <c r="G77" s="10" t="s">
        <v>55</v>
      </c>
      <c r="H77" s="10" t="s">
        <v>55</v>
      </c>
      <c r="I77" s="10" t="s">
        <v>55</v>
      </c>
      <c r="J77" s="10" t="s">
        <v>55</v>
      </c>
      <c r="K77" s="10" t="s">
        <v>55</v>
      </c>
      <c r="L77" s="10" t="s">
        <v>55</v>
      </c>
      <c r="M77" s="10" t="s">
        <v>55</v>
      </c>
      <c r="N77" s="10" t="s">
        <v>55</v>
      </c>
      <c r="O77" s="10" t="s">
        <v>55</v>
      </c>
      <c r="P77" s="10" t="s">
        <v>55</v>
      </c>
    </row>
    <row r="78" spans="1:16" ht="24.95" customHeight="1" x14ac:dyDescent="0.15">
      <c r="A78" s="7" t="s">
        <v>226</v>
      </c>
      <c r="B78" s="6" t="s">
        <v>227</v>
      </c>
      <c r="C78" s="6" t="s">
        <v>228</v>
      </c>
      <c r="D78" s="10" t="s">
        <v>55</v>
      </c>
      <c r="E78" s="10" t="s">
        <v>55</v>
      </c>
      <c r="F78" s="10" t="s">
        <v>55</v>
      </c>
      <c r="G78" s="10" t="s">
        <v>55</v>
      </c>
      <c r="H78" s="10" t="s">
        <v>55</v>
      </c>
      <c r="I78" s="10" t="s">
        <v>55</v>
      </c>
      <c r="J78" s="10" t="s">
        <v>55</v>
      </c>
      <c r="K78" s="10" t="s">
        <v>55</v>
      </c>
      <c r="L78" s="10" t="s">
        <v>55</v>
      </c>
      <c r="M78" s="10" t="s">
        <v>55</v>
      </c>
      <c r="N78" s="10" t="s">
        <v>55</v>
      </c>
      <c r="O78" s="10" t="s">
        <v>55</v>
      </c>
      <c r="P78" s="10" t="s">
        <v>55</v>
      </c>
    </row>
    <row r="79" spans="1:16" ht="50.1" customHeight="1" x14ac:dyDescent="0.15">
      <c r="A79" s="7" t="s">
        <v>229</v>
      </c>
      <c r="B79" s="6" t="s">
        <v>230</v>
      </c>
      <c r="C79" s="6" t="s">
        <v>231</v>
      </c>
      <c r="D79" s="10" t="s">
        <v>55</v>
      </c>
      <c r="E79" s="10" t="s">
        <v>55</v>
      </c>
      <c r="F79" s="10" t="s">
        <v>55</v>
      </c>
      <c r="G79" s="10" t="s">
        <v>55</v>
      </c>
      <c r="H79" s="10" t="s">
        <v>55</v>
      </c>
      <c r="I79" s="10" t="s">
        <v>55</v>
      </c>
      <c r="J79" s="10" t="s">
        <v>55</v>
      </c>
      <c r="K79" s="10" t="s">
        <v>55</v>
      </c>
      <c r="L79" s="10" t="s">
        <v>55</v>
      </c>
      <c r="M79" s="10" t="s">
        <v>55</v>
      </c>
      <c r="N79" s="10" t="s">
        <v>55</v>
      </c>
      <c r="O79" s="10" t="s">
        <v>55</v>
      </c>
      <c r="P79" s="10" t="s">
        <v>55</v>
      </c>
    </row>
    <row r="80" spans="1:16" ht="50.1" customHeight="1" x14ac:dyDescent="0.15">
      <c r="A80" s="7" t="s">
        <v>233</v>
      </c>
      <c r="B80" s="6" t="s">
        <v>234</v>
      </c>
      <c r="C80" s="6" t="s">
        <v>235</v>
      </c>
      <c r="D80" s="10" t="s">
        <v>55</v>
      </c>
      <c r="E80" s="10" t="s">
        <v>55</v>
      </c>
      <c r="F80" s="10" t="s">
        <v>55</v>
      </c>
      <c r="G80" s="10" t="s">
        <v>55</v>
      </c>
      <c r="H80" s="10" t="s">
        <v>55</v>
      </c>
      <c r="I80" s="10" t="s">
        <v>55</v>
      </c>
      <c r="J80" s="10" t="s">
        <v>55</v>
      </c>
      <c r="K80" s="10" t="s">
        <v>55</v>
      </c>
      <c r="L80" s="10" t="s">
        <v>55</v>
      </c>
      <c r="M80" s="10" t="s">
        <v>55</v>
      </c>
      <c r="N80" s="10" t="s">
        <v>55</v>
      </c>
      <c r="O80" s="10" t="s">
        <v>55</v>
      </c>
      <c r="P80" s="10" t="s">
        <v>55</v>
      </c>
    </row>
    <row r="81" spans="1:16" ht="24.95" customHeight="1" x14ac:dyDescent="0.15">
      <c r="A81" s="7" t="s">
        <v>236</v>
      </c>
      <c r="B81" s="6" t="s">
        <v>237</v>
      </c>
      <c r="C81" s="6" t="s">
        <v>238</v>
      </c>
      <c r="D81" s="10" t="s">
        <v>55</v>
      </c>
      <c r="E81" s="10" t="s">
        <v>55</v>
      </c>
      <c r="F81" s="10" t="s">
        <v>55</v>
      </c>
      <c r="G81" s="10" t="s">
        <v>55</v>
      </c>
      <c r="H81" s="10" t="s">
        <v>55</v>
      </c>
      <c r="I81" s="10" t="s">
        <v>55</v>
      </c>
      <c r="J81" s="10" t="s">
        <v>55</v>
      </c>
      <c r="K81" s="10" t="s">
        <v>55</v>
      </c>
      <c r="L81" s="10" t="s">
        <v>55</v>
      </c>
      <c r="M81" s="10" t="s">
        <v>55</v>
      </c>
      <c r="N81" s="10" t="s">
        <v>55</v>
      </c>
      <c r="O81" s="10" t="s">
        <v>55</v>
      </c>
      <c r="P81" s="10" t="s">
        <v>55</v>
      </c>
    </row>
    <row r="82" spans="1:16" ht="63" customHeight="1" x14ac:dyDescent="0.15">
      <c r="A82" s="7" t="s">
        <v>240</v>
      </c>
      <c r="B82" s="6" t="s">
        <v>241</v>
      </c>
      <c r="C82" s="6" t="s">
        <v>238</v>
      </c>
      <c r="D82" s="10" t="s">
        <v>55</v>
      </c>
      <c r="E82" s="10" t="s">
        <v>55</v>
      </c>
      <c r="F82" s="10" t="s">
        <v>55</v>
      </c>
      <c r="G82" s="10" t="s">
        <v>55</v>
      </c>
      <c r="H82" s="10" t="s">
        <v>55</v>
      </c>
      <c r="I82" s="10" t="s">
        <v>55</v>
      </c>
      <c r="J82" s="10" t="s">
        <v>55</v>
      </c>
      <c r="K82" s="10" t="s">
        <v>55</v>
      </c>
      <c r="L82" s="10" t="s">
        <v>55</v>
      </c>
      <c r="M82" s="10" t="s">
        <v>55</v>
      </c>
      <c r="N82" s="10" t="s">
        <v>55</v>
      </c>
      <c r="O82" s="10" t="s">
        <v>55</v>
      </c>
      <c r="P82" s="10" t="s">
        <v>55</v>
      </c>
    </row>
    <row r="83" spans="1:16" ht="50.1" customHeight="1" x14ac:dyDescent="0.15">
      <c r="A83" s="7" t="s">
        <v>242</v>
      </c>
      <c r="B83" s="6" t="s">
        <v>243</v>
      </c>
      <c r="C83" s="6" t="s">
        <v>238</v>
      </c>
      <c r="D83" s="10" t="s">
        <v>55</v>
      </c>
      <c r="E83" s="10" t="s">
        <v>55</v>
      </c>
      <c r="F83" s="10" t="s">
        <v>55</v>
      </c>
      <c r="G83" s="10" t="s">
        <v>55</v>
      </c>
      <c r="H83" s="10" t="s">
        <v>55</v>
      </c>
      <c r="I83" s="10" t="s">
        <v>55</v>
      </c>
      <c r="J83" s="10" t="s">
        <v>55</v>
      </c>
      <c r="K83" s="10" t="s">
        <v>55</v>
      </c>
      <c r="L83" s="10" t="s">
        <v>55</v>
      </c>
      <c r="M83" s="10" t="s">
        <v>55</v>
      </c>
      <c r="N83" s="10" t="s">
        <v>55</v>
      </c>
      <c r="O83" s="10" t="s">
        <v>55</v>
      </c>
      <c r="P83" s="10" t="s">
        <v>55</v>
      </c>
    </row>
    <row r="84" spans="1:16" ht="75" customHeight="1" x14ac:dyDescent="0.15">
      <c r="A84" s="7" t="s">
        <v>244</v>
      </c>
      <c r="B84" s="6" t="s">
        <v>245</v>
      </c>
      <c r="C84" s="6" t="s">
        <v>246</v>
      </c>
      <c r="D84" s="10" t="s">
        <v>55</v>
      </c>
      <c r="E84" s="10" t="s">
        <v>55</v>
      </c>
      <c r="F84" s="10" t="s">
        <v>55</v>
      </c>
      <c r="G84" s="10" t="s">
        <v>55</v>
      </c>
      <c r="H84" s="10" t="s">
        <v>55</v>
      </c>
      <c r="I84" s="10" t="s">
        <v>55</v>
      </c>
      <c r="J84" s="10" t="s">
        <v>55</v>
      </c>
      <c r="K84" s="10" t="s">
        <v>55</v>
      </c>
      <c r="L84" s="10" t="s">
        <v>55</v>
      </c>
      <c r="M84" s="10" t="s">
        <v>55</v>
      </c>
      <c r="N84" s="10" t="s">
        <v>55</v>
      </c>
      <c r="O84" s="10" t="s">
        <v>55</v>
      </c>
      <c r="P84" s="10" t="s">
        <v>55</v>
      </c>
    </row>
    <row r="85" spans="1:16" ht="63" customHeight="1" x14ac:dyDescent="0.15">
      <c r="A85" s="7" t="s">
        <v>240</v>
      </c>
      <c r="B85" s="6" t="s">
        <v>247</v>
      </c>
      <c r="C85" s="6" t="s">
        <v>246</v>
      </c>
      <c r="D85" s="10" t="s">
        <v>55</v>
      </c>
      <c r="E85" s="10" t="s">
        <v>55</v>
      </c>
      <c r="F85" s="10" t="s">
        <v>55</v>
      </c>
      <c r="G85" s="10" t="s">
        <v>55</v>
      </c>
      <c r="H85" s="10" t="s">
        <v>55</v>
      </c>
      <c r="I85" s="10" t="s">
        <v>55</v>
      </c>
      <c r="J85" s="10" t="s">
        <v>55</v>
      </c>
      <c r="K85" s="10" t="s">
        <v>55</v>
      </c>
      <c r="L85" s="10" t="s">
        <v>55</v>
      </c>
      <c r="M85" s="10" t="s">
        <v>55</v>
      </c>
      <c r="N85" s="10" t="s">
        <v>55</v>
      </c>
      <c r="O85" s="10" t="s">
        <v>55</v>
      </c>
      <c r="P85" s="10" t="s">
        <v>55</v>
      </c>
    </row>
    <row r="86" spans="1:16" ht="50.1" customHeight="1" x14ac:dyDescent="0.15">
      <c r="A86" s="7" t="s">
        <v>242</v>
      </c>
      <c r="B86" s="6" t="s">
        <v>248</v>
      </c>
      <c r="C86" s="6" t="s">
        <v>246</v>
      </c>
      <c r="D86" s="10" t="s">
        <v>55</v>
      </c>
      <c r="E86" s="10" t="s">
        <v>55</v>
      </c>
      <c r="F86" s="10" t="s">
        <v>55</v>
      </c>
      <c r="G86" s="10" t="s">
        <v>55</v>
      </c>
      <c r="H86" s="10" t="s">
        <v>55</v>
      </c>
      <c r="I86" s="10" t="s">
        <v>55</v>
      </c>
      <c r="J86" s="10" t="s">
        <v>55</v>
      </c>
      <c r="K86" s="10" t="s">
        <v>55</v>
      </c>
      <c r="L86" s="10" t="s">
        <v>55</v>
      </c>
      <c r="M86" s="10" t="s">
        <v>55</v>
      </c>
      <c r="N86" s="10" t="s">
        <v>55</v>
      </c>
      <c r="O86" s="10" t="s">
        <v>55</v>
      </c>
      <c r="P86" s="10" t="s">
        <v>55</v>
      </c>
    </row>
    <row r="87" spans="1:16" ht="50.1" customHeight="1" x14ac:dyDescent="0.15">
      <c r="A87" s="7" t="s">
        <v>249</v>
      </c>
      <c r="B87" s="6" t="s">
        <v>250</v>
      </c>
      <c r="C87" s="6" t="s">
        <v>54</v>
      </c>
      <c r="D87" s="10">
        <v>408904.14</v>
      </c>
      <c r="E87" s="10" t="s">
        <v>55</v>
      </c>
      <c r="F87" s="10" t="s">
        <v>55</v>
      </c>
      <c r="G87" s="10" t="s">
        <v>55</v>
      </c>
      <c r="H87" s="10" t="s">
        <v>55</v>
      </c>
      <c r="I87" s="10" t="s">
        <v>55</v>
      </c>
      <c r="J87" s="10" t="s">
        <v>55</v>
      </c>
      <c r="K87" s="10" t="s">
        <v>55</v>
      </c>
      <c r="L87" s="10">
        <v>408904.14</v>
      </c>
      <c r="M87" s="10" t="s">
        <v>55</v>
      </c>
      <c r="N87" s="10" t="s">
        <v>55</v>
      </c>
      <c r="O87" s="10">
        <v>300000</v>
      </c>
      <c r="P87" s="10">
        <v>300000</v>
      </c>
    </row>
    <row r="88" spans="1:16" ht="75" customHeight="1" x14ac:dyDescent="0.15">
      <c r="A88" s="7" t="s">
        <v>251</v>
      </c>
      <c r="B88" s="6" t="s">
        <v>252</v>
      </c>
      <c r="C88" s="6" t="s">
        <v>253</v>
      </c>
      <c r="D88" s="10">
        <v>408904.14</v>
      </c>
      <c r="E88" s="10" t="s">
        <v>55</v>
      </c>
      <c r="F88" s="10" t="s">
        <v>55</v>
      </c>
      <c r="G88" s="10" t="s">
        <v>55</v>
      </c>
      <c r="H88" s="10" t="s">
        <v>55</v>
      </c>
      <c r="I88" s="10" t="s">
        <v>55</v>
      </c>
      <c r="J88" s="10" t="s">
        <v>55</v>
      </c>
      <c r="K88" s="10" t="s">
        <v>55</v>
      </c>
      <c r="L88" s="10">
        <v>408904.14</v>
      </c>
      <c r="M88" s="10" t="s">
        <v>55</v>
      </c>
      <c r="N88" s="10" t="s">
        <v>55</v>
      </c>
      <c r="O88" s="10">
        <v>300000</v>
      </c>
      <c r="P88" s="10">
        <v>300000</v>
      </c>
    </row>
    <row r="89" spans="1:16" ht="24.95" customHeight="1" x14ac:dyDescent="0.15">
      <c r="A89" s="7" t="s">
        <v>255</v>
      </c>
      <c r="B89" s="6" t="s">
        <v>256</v>
      </c>
      <c r="C89" s="6" t="s">
        <v>54</v>
      </c>
      <c r="D89" s="10">
        <v>598484365.97000003</v>
      </c>
      <c r="E89" s="10">
        <v>231240959.15000001</v>
      </c>
      <c r="F89" s="10" t="s">
        <v>55</v>
      </c>
      <c r="G89" s="10">
        <v>150788818</v>
      </c>
      <c r="H89" s="10" t="s">
        <v>55</v>
      </c>
      <c r="I89" s="10" t="s">
        <v>55</v>
      </c>
      <c r="J89" s="10" t="s">
        <v>55</v>
      </c>
      <c r="K89" s="10" t="s">
        <v>55</v>
      </c>
      <c r="L89" s="10">
        <v>216454588.81999999</v>
      </c>
      <c r="M89" s="10" t="s">
        <v>55</v>
      </c>
      <c r="N89" s="10" t="s">
        <v>55</v>
      </c>
      <c r="O89" s="10">
        <v>322634065.77999997</v>
      </c>
      <c r="P89" s="10">
        <v>322634065.77999997</v>
      </c>
    </row>
    <row r="90" spans="1:16" ht="50.1" customHeight="1" x14ac:dyDescent="0.15">
      <c r="A90" s="7" t="s">
        <v>257</v>
      </c>
      <c r="B90" s="6" t="s">
        <v>258</v>
      </c>
      <c r="C90" s="6" t="s">
        <v>225</v>
      </c>
      <c r="D90" s="10" t="s">
        <v>55</v>
      </c>
      <c r="E90" s="10" t="s">
        <v>55</v>
      </c>
      <c r="F90" s="10" t="s">
        <v>55</v>
      </c>
      <c r="G90" s="10" t="s">
        <v>55</v>
      </c>
      <c r="H90" s="10" t="s">
        <v>55</v>
      </c>
      <c r="I90" s="10" t="s">
        <v>55</v>
      </c>
      <c r="J90" s="10" t="s">
        <v>55</v>
      </c>
      <c r="K90" s="10" t="s">
        <v>55</v>
      </c>
      <c r="L90" s="10" t="s">
        <v>55</v>
      </c>
      <c r="M90" s="10" t="s">
        <v>55</v>
      </c>
      <c r="N90" s="10" t="s">
        <v>55</v>
      </c>
      <c r="O90" s="10" t="s">
        <v>55</v>
      </c>
      <c r="P90" s="10" t="s">
        <v>55</v>
      </c>
    </row>
    <row r="91" spans="1:16" ht="50.1" customHeight="1" x14ac:dyDescent="0.15">
      <c r="A91" s="7" t="s">
        <v>259</v>
      </c>
      <c r="B91" s="6" t="s">
        <v>260</v>
      </c>
      <c r="C91" s="6" t="s">
        <v>261</v>
      </c>
      <c r="D91" s="10" t="s">
        <v>55</v>
      </c>
      <c r="E91" s="10" t="s">
        <v>55</v>
      </c>
      <c r="F91" s="10" t="s">
        <v>55</v>
      </c>
      <c r="G91" s="10" t="s">
        <v>55</v>
      </c>
      <c r="H91" s="10" t="s">
        <v>55</v>
      </c>
      <c r="I91" s="10" t="s">
        <v>55</v>
      </c>
      <c r="J91" s="10" t="s">
        <v>55</v>
      </c>
      <c r="K91" s="10" t="s">
        <v>55</v>
      </c>
      <c r="L91" s="10" t="s">
        <v>55</v>
      </c>
      <c r="M91" s="10" t="s">
        <v>55</v>
      </c>
      <c r="N91" s="10" t="s">
        <v>55</v>
      </c>
      <c r="O91" s="10" t="s">
        <v>55</v>
      </c>
      <c r="P91" s="10" t="s">
        <v>55</v>
      </c>
    </row>
    <row r="92" spans="1:16" ht="50.1" customHeight="1" x14ac:dyDescent="0.15">
      <c r="A92" s="7" t="s">
        <v>259</v>
      </c>
      <c r="B92" s="6" t="s">
        <v>262</v>
      </c>
      <c r="C92" s="6" t="s">
        <v>261</v>
      </c>
      <c r="D92" s="10" t="s">
        <v>55</v>
      </c>
      <c r="E92" s="10" t="s">
        <v>55</v>
      </c>
      <c r="F92" s="10" t="s">
        <v>55</v>
      </c>
      <c r="G92" s="10" t="s">
        <v>55</v>
      </c>
      <c r="H92" s="10" t="s">
        <v>55</v>
      </c>
      <c r="I92" s="10" t="s">
        <v>55</v>
      </c>
      <c r="J92" s="10" t="s">
        <v>55</v>
      </c>
      <c r="K92" s="10" t="s">
        <v>55</v>
      </c>
      <c r="L92" s="10" t="s">
        <v>55</v>
      </c>
      <c r="M92" s="10" t="s">
        <v>55</v>
      </c>
      <c r="N92" s="10" t="s">
        <v>55</v>
      </c>
      <c r="O92" s="10" t="s">
        <v>55</v>
      </c>
      <c r="P92" s="10" t="s">
        <v>55</v>
      </c>
    </row>
    <row r="93" spans="1:16" ht="50.1" customHeight="1" x14ac:dyDescent="0.15">
      <c r="A93" s="7" t="s">
        <v>259</v>
      </c>
      <c r="B93" s="6" t="s">
        <v>263</v>
      </c>
      <c r="C93" s="6" t="s">
        <v>261</v>
      </c>
      <c r="D93" s="10" t="s">
        <v>55</v>
      </c>
      <c r="E93" s="10" t="s">
        <v>55</v>
      </c>
      <c r="F93" s="10" t="s">
        <v>55</v>
      </c>
      <c r="G93" s="10" t="s">
        <v>55</v>
      </c>
      <c r="H93" s="10" t="s">
        <v>55</v>
      </c>
      <c r="I93" s="10" t="s">
        <v>55</v>
      </c>
      <c r="J93" s="10" t="s">
        <v>55</v>
      </c>
      <c r="K93" s="10" t="s">
        <v>55</v>
      </c>
      <c r="L93" s="10" t="s">
        <v>55</v>
      </c>
      <c r="M93" s="10" t="s">
        <v>55</v>
      </c>
      <c r="N93" s="10" t="s">
        <v>55</v>
      </c>
      <c r="O93" s="10" t="s">
        <v>55</v>
      </c>
      <c r="P93" s="10" t="s">
        <v>55</v>
      </c>
    </row>
    <row r="94" spans="1:16" ht="50.1" customHeight="1" x14ac:dyDescent="0.15">
      <c r="A94" s="7" t="s">
        <v>259</v>
      </c>
      <c r="B94" s="6" t="s">
        <v>265</v>
      </c>
      <c r="C94" s="6" t="s">
        <v>261</v>
      </c>
      <c r="D94" s="10" t="s">
        <v>55</v>
      </c>
      <c r="E94" s="10" t="s">
        <v>55</v>
      </c>
      <c r="F94" s="10" t="s">
        <v>55</v>
      </c>
      <c r="G94" s="10" t="s">
        <v>55</v>
      </c>
      <c r="H94" s="10" t="s">
        <v>55</v>
      </c>
      <c r="I94" s="10" t="s">
        <v>55</v>
      </c>
      <c r="J94" s="10" t="s">
        <v>55</v>
      </c>
      <c r="K94" s="10" t="s">
        <v>55</v>
      </c>
      <c r="L94" s="10" t="s">
        <v>55</v>
      </c>
      <c r="M94" s="10" t="s">
        <v>55</v>
      </c>
      <c r="N94" s="10" t="s">
        <v>55</v>
      </c>
      <c r="O94" s="10" t="s">
        <v>55</v>
      </c>
      <c r="P94" s="10" t="s">
        <v>55</v>
      </c>
    </row>
    <row r="95" spans="1:16" ht="24.95" customHeight="1" x14ac:dyDescent="0.15">
      <c r="A95" s="7" t="s">
        <v>266</v>
      </c>
      <c r="B95" s="6" t="s">
        <v>267</v>
      </c>
      <c r="C95" s="6" t="s">
        <v>261</v>
      </c>
      <c r="D95" s="10" t="s">
        <v>55</v>
      </c>
      <c r="E95" s="10" t="s">
        <v>55</v>
      </c>
      <c r="F95" s="10" t="s">
        <v>55</v>
      </c>
      <c r="G95" s="10" t="s">
        <v>55</v>
      </c>
      <c r="H95" s="10" t="s">
        <v>55</v>
      </c>
      <c r="I95" s="10" t="s">
        <v>55</v>
      </c>
      <c r="J95" s="10" t="s">
        <v>55</v>
      </c>
      <c r="K95" s="10" t="s">
        <v>55</v>
      </c>
      <c r="L95" s="10" t="s">
        <v>55</v>
      </c>
      <c r="M95" s="10" t="s">
        <v>55</v>
      </c>
      <c r="N95" s="10" t="s">
        <v>55</v>
      </c>
      <c r="O95" s="10" t="s">
        <v>55</v>
      </c>
      <c r="P95" s="10" t="s">
        <v>55</v>
      </c>
    </row>
    <row r="96" spans="1:16" ht="24.95" customHeight="1" x14ac:dyDescent="0.15">
      <c r="A96" s="7" t="s">
        <v>269</v>
      </c>
      <c r="B96" s="6" t="s">
        <v>270</v>
      </c>
      <c r="C96" s="6" t="s">
        <v>261</v>
      </c>
      <c r="D96" s="10" t="s">
        <v>55</v>
      </c>
      <c r="E96" s="10" t="s">
        <v>55</v>
      </c>
      <c r="F96" s="10" t="s">
        <v>55</v>
      </c>
      <c r="G96" s="10" t="s">
        <v>55</v>
      </c>
      <c r="H96" s="10" t="s">
        <v>55</v>
      </c>
      <c r="I96" s="10" t="s">
        <v>55</v>
      </c>
      <c r="J96" s="10" t="s">
        <v>55</v>
      </c>
      <c r="K96" s="10" t="s">
        <v>55</v>
      </c>
      <c r="L96" s="10" t="s">
        <v>55</v>
      </c>
      <c r="M96" s="10" t="s">
        <v>55</v>
      </c>
      <c r="N96" s="10" t="s">
        <v>55</v>
      </c>
      <c r="O96" s="10" t="s">
        <v>55</v>
      </c>
      <c r="P96" s="10" t="s">
        <v>55</v>
      </c>
    </row>
    <row r="97" spans="1:16" ht="24.95" customHeight="1" x14ac:dyDescent="0.15">
      <c r="A97" s="7" t="s">
        <v>272</v>
      </c>
      <c r="B97" s="6" t="s">
        <v>273</v>
      </c>
      <c r="C97" s="6" t="s">
        <v>274</v>
      </c>
      <c r="D97" s="10">
        <v>537710599.41999996</v>
      </c>
      <c r="E97" s="10">
        <v>195444252.77000001</v>
      </c>
      <c r="F97" s="10" t="s">
        <v>55</v>
      </c>
      <c r="G97" s="10">
        <v>150788818</v>
      </c>
      <c r="H97" s="10" t="s">
        <v>55</v>
      </c>
      <c r="I97" s="10" t="s">
        <v>55</v>
      </c>
      <c r="J97" s="10" t="s">
        <v>55</v>
      </c>
      <c r="K97" s="10" t="s">
        <v>55</v>
      </c>
      <c r="L97" s="10">
        <v>191477528.65000001</v>
      </c>
      <c r="M97" s="10" t="s">
        <v>55</v>
      </c>
      <c r="N97" s="10" t="s">
        <v>55</v>
      </c>
      <c r="O97" s="10">
        <v>255151486.40000001</v>
      </c>
      <c r="P97" s="10">
        <v>255151486.40000001</v>
      </c>
    </row>
    <row r="98" spans="1:16" ht="38.1" customHeight="1" x14ac:dyDescent="0.15">
      <c r="A98" s="7" t="s">
        <v>275</v>
      </c>
      <c r="B98" s="6" t="s">
        <v>276</v>
      </c>
      <c r="C98" s="6" t="s">
        <v>274</v>
      </c>
      <c r="D98" s="10">
        <v>381750923.67000002</v>
      </c>
      <c r="E98" s="10">
        <v>141540196.58000001</v>
      </c>
      <c r="F98" s="10" t="s">
        <v>55</v>
      </c>
      <c r="G98" s="10">
        <v>88342923.370000005</v>
      </c>
      <c r="H98" s="10" t="s">
        <v>55</v>
      </c>
      <c r="I98" s="10" t="s">
        <v>55</v>
      </c>
      <c r="J98" s="10" t="s">
        <v>55</v>
      </c>
      <c r="K98" s="10" t="s">
        <v>55</v>
      </c>
      <c r="L98" s="10">
        <v>151867803.72</v>
      </c>
      <c r="M98" s="10" t="s">
        <v>55</v>
      </c>
      <c r="N98" s="10" t="s">
        <v>55</v>
      </c>
      <c r="O98" s="10">
        <v>184731036.55000001</v>
      </c>
      <c r="P98" s="10">
        <v>184731036.55000001</v>
      </c>
    </row>
    <row r="99" spans="1:16" ht="38.1" customHeight="1" x14ac:dyDescent="0.15">
      <c r="A99" s="7" t="s">
        <v>277</v>
      </c>
      <c r="B99" s="6" t="s">
        <v>278</v>
      </c>
      <c r="C99" s="6" t="s">
        <v>274</v>
      </c>
      <c r="D99" s="10">
        <v>5129847.54</v>
      </c>
      <c r="E99" s="10">
        <v>389206.84</v>
      </c>
      <c r="F99" s="10" t="s">
        <v>55</v>
      </c>
      <c r="G99" s="10" t="s">
        <v>55</v>
      </c>
      <c r="H99" s="10" t="s">
        <v>55</v>
      </c>
      <c r="I99" s="10" t="s">
        <v>55</v>
      </c>
      <c r="J99" s="10" t="s">
        <v>55</v>
      </c>
      <c r="K99" s="10" t="s">
        <v>55</v>
      </c>
      <c r="L99" s="10">
        <v>4740640.7</v>
      </c>
      <c r="M99" s="10" t="s">
        <v>55</v>
      </c>
      <c r="N99" s="10" t="s">
        <v>55</v>
      </c>
      <c r="O99" s="10">
        <v>5591511.5</v>
      </c>
      <c r="P99" s="10">
        <v>5591511.5</v>
      </c>
    </row>
    <row r="100" spans="1:16" ht="24.95" customHeight="1" x14ac:dyDescent="0.15">
      <c r="A100" s="7" t="s">
        <v>148</v>
      </c>
      <c r="B100" s="6" t="s">
        <v>280</v>
      </c>
      <c r="C100" s="6" t="s">
        <v>274</v>
      </c>
      <c r="D100" s="10">
        <v>10150675.460000001</v>
      </c>
      <c r="E100" s="10" t="s">
        <v>55</v>
      </c>
      <c r="F100" s="10" t="s">
        <v>55</v>
      </c>
      <c r="G100" s="10">
        <v>10150675.460000001</v>
      </c>
      <c r="H100" s="10" t="s">
        <v>55</v>
      </c>
      <c r="I100" s="10" t="s">
        <v>55</v>
      </c>
      <c r="J100" s="10" t="s">
        <v>55</v>
      </c>
      <c r="K100" s="10" t="s">
        <v>55</v>
      </c>
      <c r="L100" s="10" t="s">
        <v>55</v>
      </c>
      <c r="M100" s="10" t="s">
        <v>55</v>
      </c>
      <c r="N100" s="10" t="s">
        <v>55</v>
      </c>
      <c r="O100" s="10">
        <v>0</v>
      </c>
      <c r="P100" s="10">
        <v>0</v>
      </c>
    </row>
    <row r="101" spans="1:16" ht="50.1" customHeight="1" x14ac:dyDescent="0.15">
      <c r="A101" s="7" t="s">
        <v>281</v>
      </c>
      <c r="B101" s="6" t="s">
        <v>282</v>
      </c>
      <c r="C101" s="6" t="s">
        <v>274</v>
      </c>
      <c r="D101" s="10">
        <v>20164355.52</v>
      </c>
      <c r="E101" s="10">
        <v>6895725.7699999996</v>
      </c>
      <c r="F101" s="10" t="s">
        <v>55</v>
      </c>
      <c r="G101" s="10" t="s">
        <v>55</v>
      </c>
      <c r="H101" s="10" t="s">
        <v>55</v>
      </c>
      <c r="I101" s="10" t="s">
        <v>55</v>
      </c>
      <c r="J101" s="10" t="s">
        <v>55</v>
      </c>
      <c r="K101" s="10" t="s">
        <v>55</v>
      </c>
      <c r="L101" s="10">
        <v>13268629.75</v>
      </c>
      <c r="M101" s="10" t="s">
        <v>55</v>
      </c>
      <c r="N101" s="10" t="s">
        <v>55</v>
      </c>
      <c r="O101" s="10">
        <v>17581162.219999999</v>
      </c>
      <c r="P101" s="10">
        <v>17581162.219999999</v>
      </c>
    </row>
    <row r="102" spans="1:16" ht="24.95" customHeight="1" x14ac:dyDescent="0.15">
      <c r="A102" s="7" t="s">
        <v>284</v>
      </c>
      <c r="B102" s="6" t="s">
        <v>285</v>
      </c>
      <c r="C102" s="6" t="s">
        <v>274</v>
      </c>
      <c r="D102" s="10">
        <v>784000</v>
      </c>
      <c r="E102" s="10" t="s">
        <v>55</v>
      </c>
      <c r="F102" s="10" t="s">
        <v>55</v>
      </c>
      <c r="G102" s="10" t="s">
        <v>55</v>
      </c>
      <c r="H102" s="10" t="s">
        <v>55</v>
      </c>
      <c r="I102" s="10" t="s">
        <v>55</v>
      </c>
      <c r="J102" s="10" t="s">
        <v>55</v>
      </c>
      <c r="K102" s="10" t="s">
        <v>55</v>
      </c>
      <c r="L102" s="10">
        <v>784000</v>
      </c>
      <c r="M102" s="10" t="s">
        <v>55</v>
      </c>
      <c r="N102" s="10" t="s">
        <v>55</v>
      </c>
      <c r="O102" s="10">
        <v>784000</v>
      </c>
      <c r="P102" s="10">
        <v>784000</v>
      </c>
    </row>
    <row r="103" spans="1:16" ht="24.95" customHeight="1" x14ac:dyDescent="0.15">
      <c r="A103" s="7" t="s">
        <v>287</v>
      </c>
      <c r="B103" s="6" t="s">
        <v>288</v>
      </c>
      <c r="C103" s="6" t="s">
        <v>274</v>
      </c>
      <c r="D103" s="10">
        <v>134508770.81</v>
      </c>
      <c r="E103" s="10">
        <v>107680623.54000001</v>
      </c>
      <c r="F103" s="10" t="s">
        <v>55</v>
      </c>
      <c r="G103" s="10">
        <v>9598000</v>
      </c>
      <c r="H103" s="10" t="s">
        <v>55</v>
      </c>
      <c r="I103" s="10" t="s">
        <v>55</v>
      </c>
      <c r="J103" s="10" t="s">
        <v>55</v>
      </c>
      <c r="K103" s="10" t="s">
        <v>55</v>
      </c>
      <c r="L103" s="10">
        <v>17230147.27</v>
      </c>
      <c r="M103" s="10" t="s">
        <v>55</v>
      </c>
      <c r="N103" s="10" t="s">
        <v>55</v>
      </c>
      <c r="O103" s="10">
        <v>122460912.59999999</v>
      </c>
      <c r="P103" s="10">
        <v>122460912.59999999</v>
      </c>
    </row>
    <row r="104" spans="1:16" ht="24.95" customHeight="1" x14ac:dyDescent="0.15">
      <c r="A104" s="7" t="s">
        <v>289</v>
      </c>
      <c r="B104" s="6" t="s">
        <v>290</v>
      </c>
      <c r="C104" s="6" t="s">
        <v>274</v>
      </c>
      <c r="D104" s="10">
        <v>210534241.97</v>
      </c>
      <c r="E104" s="10">
        <v>26097108.059999999</v>
      </c>
      <c r="F104" s="10" t="s">
        <v>55</v>
      </c>
      <c r="G104" s="10">
        <v>68594247.909999996</v>
      </c>
      <c r="H104" s="10" t="s">
        <v>55</v>
      </c>
      <c r="I104" s="10" t="s">
        <v>55</v>
      </c>
      <c r="J104" s="10" t="s">
        <v>55</v>
      </c>
      <c r="K104" s="10" t="s">
        <v>55</v>
      </c>
      <c r="L104" s="10">
        <v>115842886</v>
      </c>
      <c r="M104" s="10" t="s">
        <v>55</v>
      </c>
      <c r="N104" s="10" t="s">
        <v>55</v>
      </c>
      <c r="O104" s="10">
        <v>38134417.859999999</v>
      </c>
      <c r="P104" s="10">
        <v>38134417.859999999</v>
      </c>
    </row>
    <row r="105" spans="1:16" ht="24.95" customHeight="1" x14ac:dyDescent="0.15">
      <c r="A105" s="7" t="s">
        <v>291</v>
      </c>
      <c r="B105" s="6" t="s">
        <v>292</v>
      </c>
      <c r="C105" s="6" t="s">
        <v>274</v>
      </c>
      <c r="D105" s="10">
        <v>479032.37</v>
      </c>
      <c r="E105" s="10">
        <v>477532.37</v>
      </c>
      <c r="F105" s="10" t="s">
        <v>55</v>
      </c>
      <c r="G105" s="10" t="s">
        <v>55</v>
      </c>
      <c r="H105" s="10" t="s">
        <v>55</v>
      </c>
      <c r="I105" s="10" t="s">
        <v>55</v>
      </c>
      <c r="J105" s="10" t="s">
        <v>55</v>
      </c>
      <c r="K105" s="10" t="s">
        <v>55</v>
      </c>
      <c r="L105" s="10">
        <v>1500</v>
      </c>
      <c r="M105" s="10" t="s">
        <v>55</v>
      </c>
      <c r="N105" s="10" t="s">
        <v>55</v>
      </c>
      <c r="O105" s="10">
        <v>179032.37</v>
      </c>
      <c r="P105" s="10">
        <v>179032.37</v>
      </c>
    </row>
    <row r="106" spans="1:16" ht="38.1" customHeight="1" x14ac:dyDescent="0.15">
      <c r="A106" s="7" t="s">
        <v>294</v>
      </c>
      <c r="B106" s="6" t="s">
        <v>295</v>
      </c>
      <c r="C106" s="6" t="s">
        <v>274</v>
      </c>
      <c r="D106" s="10">
        <v>155953675.75</v>
      </c>
      <c r="E106" s="10">
        <v>53904056.189999998</v>
      </c>
      <c r="F106" s="10" t="s">
        <v>55</v>
      </c>
      <c r="G106" s="10">
        <v>62445894.630000003</v>
      </c>
      <c r="H106" s="10" t="s">
        <v>55</v>
      </c>
      <c r="I106" s="10" t="s">
        <v>55</v>
      </c>
      <c r="J106" s="10" t="s">
        <v>55</v>
      </c>
      <c r="K106" s="10" t="s">
        <v>55</v>
      </c>
      <c r="L106" s="10">
        <v>39603724.93</v>
      </c>
      <c r="M106" s="10" t="s">
        <v>55</v>
      </c>
      <c r="N106" s="10" t="s">
        <v>55</v>
      </c>
      <c r="O106" s="10">
        <v>70414449.849999994</v>
      </c>
      <c r="P106" s="10">
        <v>70414449.849999994</v>
      </c>
    </row>
    <row r="107" spans="1:16" ht="38.1" customHeight="1" x14ac:dyDescent="0.15">
      <c r="A107" s="7" t="s">
        <v>296</v>
      </c>
      <c r="B107" s="6" t="s">
        <v>297</v>
      </c>
      <c r="C107" s="6" t="s">
        <v>274</v>
      </c>
      <c r="D107" s="10">
        <v>60112832.020000003</v>
      </c>
      <c r="E107" s="10">
        <v>15348510.84</v>
      </c>
      <c r="F107" s="10" t="s">
        <v>55</v>
      </c>
      <c r="G107" s="10">
        <v>13158881</v>
      </c>
      <c r="H107" s="10" t="s">
        <v>55</v>
      </c>
      <c r="I107" s="10" t="s">
        <v>55</v>
      </c>
      <c r="J107" s="10" t="s">
        <v>55</v>
      </c>
      <c r="K107" s="10" t="s">
        <v>55</v>
      </c>
      <c r="L107" s="10">
        <v>31605440.18</v>
      </c>
      <c r="M107" s="10" t="s">
        <v>55</v>
      </c>
      <c r="N107" s="10" t="s">
        <v>55</v>
      </c>
      <c r="O107" s="10">
        <v>42131934.829999998</v>
      </c>
      <c r="P107" s="10">
        <v>42131934.829999998</v>
      </c>
    </row>
    <row r="108" spans="1:16" ht="24.95" customHeight="1" x14ac:dyDescent="0.15">
      <c r="A108" s="7" t="s">
        <v>299</v>
      </c>
      <c r="B108" s="6" t="s">
        <v>300</v>
      </c>
      <c r="C108" s="6" t="s">
        <v>274</v>
      </c>
      <c r="D108" s="10" t="s">
        <v>55</v>
      </c>
      <c r="E108" s="10" t="s">
        <v>55</v>
      </c>
      <c r="F108" s="10" t="s">
        <v>55</v>
      </c>
      <c r="G108" s="10" t="s">
        <v>55</v>
      </c>
      <c r="H108" s="10" t="s">
        <v>55</v>
      </c>
      <c r="I108" s="10" t="s">
        <v>55</v>
      </c>
      <c r="J108" s="10" t="s">
        <v>55</v>
      </c>
      <c r="K108" s="10" t="s">
        <v>55</v>
      </c>
      <c r="L108" s="10" t="s">
        <v>55</v>
      </c>
      <c r="M108" s="10" t="s">
        <v>55</v>
      </c>
      <c r="N108" s="10" t="s">
        <v>55</v>
      </c>
      <c r="O108" s="10" t="s">
        <v>55</v>
      </c>
      <c r="P108" s="10" t="s">
        <v>55</v>
      </c>
    </row>
    <row r="109" spans="1:16" ht="24.95" customHeight="1" x14ac:dyDescent="0.15">
      <c r="A109" s="7" t="s">
        <v>301</v>
      </c>
      <c r="B109" s="6" t="s">
        <v>302</v>
      </c>
      <c r="C109" s="6" t="s">
        <v>274</v>
      </c>
      <c r="D109" s="10" t="s">
        <v>55</v>
      </c>
      <c r="E109" s="10" t="s">
        <v>55</v>
      </c>
      <c r="F109" s="10" t="s">
        <v>55</v>
      </c>
      <c r="G109" s="10" t="s">
        <v>55</v>
      </c>
      <c r="H109" s="10" t="s">
        <v>55</v>
      </c>
      <c r="I109" s="10" t="s">
        <v>55</v>
      </c>
      <c r="J109" s="10" t="s">
        <v>55</v>
      </c>
      <c r="K109" s="10" t="s">
        <v>55</v>
      </c>
      <c r="L109" s="10" t="s">
        <v>55</v>
      </c>
      <c r="M109" s="10" t="s">
        <v>55</v>
      </c>
      <c r="N109" s="10" t="s">
        <v>55</v>
      </c>
      <c r="O109" s="10" t="s">
        <v>55</v>
      </c>
      <c r="P109" s="10" t="s">
        <v>55</v>
      </c>
    </row>
    <row r="110" spans="1:16" ht="50.1" customHeight="1" x14ac:dyDescent="0.15">
      <c r="A110" s="7" t="s">
        <v>304</v>
      </c>
      <c r="B110" s="6" t="s">
        <v>305</v>
      </c>
      <c r="C110" s="6" t="s">
        <v>274</v>
      </c>
      <c r="D110" s="10" t="s">
        <v>55</v>
      </c>
      <c r="E110" s="10" t="s">
        <v>55</v>
      </c>
      <c r="F110" s="10" t="s">
        <v>55</v>
      </c>
      <c r="G110" s="10" t="s">
        <v>55</v>
      </c>
      <c r="H110" s="10" t="s">
        <v>55</v>
      </c>
      <c r="I110" s="10" t="s">
        <v>55</v>
      </c>
      <c r="J110" s="10" t="s">
        <v>55</v>
      </c>
      <c r="K110" s="10" t="s">
        <v>55</v>
      </c>
      <c r="L110" s="10" t="s">
        <v>55</v>
      </c>
      <c r="M110" s="10" t="s">
        <v>55</v>
      </c>
      <c r="N110" s="10" t="s">
        <v>55</v>
      </c>
      <c r="O110" s="10" t="s">
        <v>55</v>
      </c>
      <c r="P110" s="10" t="s">
        <v>55</v>
      </c>
    </row>
    <row r="111" spans="1:16" ht="24.95" customHeight="1" x14ac:dyDescent="0.15">
      <c r="A111" s="7" t="s">
        <v>307</v>
      </c>
      <c r="B111" s="6" t="s">
        <v>308</v>
      </c>
      <c r="C111" s="6" t="s">
        <v>274</v>
      </c>
      <c r="D111" s="10" t="s">
        <v>55</v>
      </c>
      <c r="E111" s="10" t="s">
        <v>55</v>
      </c>
      <c r="F111" s="10" t="s">
        <v>55</v>
      </c>
      <c r="G111" s="10" t="s">
        <v>55</v>
      </c>
      <c r="H111" s="10" t="s">
        <v>55</v>
      </c>
      <c r="I111" s="10" t="s">
        <v>55</v>
      </c>
      <c r="J111" s="10" t="s">
        <v>55</v>
      </c>
      <c r="K111" s="10" t="s">
        <v>55</v>
      </c>
      <c r="L111" s="10" t="s">
        <v>55</v>
      </c>
      <c r="M111" s="10" t="s">
        <v>55</v>
      </c>
      <c r="N111" s="10" t="s">
        <v>55</v>
      </c>
      <c r="O111" s="10" t="s">
        <v>55</v>
      </c>
      <c r="P111" s="10" t="s">
        <v>55</v>
      </c>
    </row>
    <row r="112" spans="1:16" ht="24.95" customHeight="1" x14ac:dyDescent="0.15">
      <c r="A112" s="7" t="s">
        <v>310</v>
      </c>
      <c r="B112" s="6" t="s">
        <v>311</v>
      </c>
      <c r="C112" s="6" t="s">
        <v>274</v>
      </c>
      <c r="D112" s="10">
        <v>2343521.27</v>
      </c>
      <c r="E112" s="10">
        <v>2341921.29</v>
      </c>
      <c r="F112" s="10" t="s">
        <v>55</v>
      </c>
      <c r="G112" s="10" t="s">
        <v>55</v>
      </c>
      <c r="H112" s="10" t="s">
        <v>55</v>
      </c>
      <c r="I112" s="10" t="s">
        <v>55</v>
      </c>
      <c r="J112" s="10" t="s">
        <v>55</v>
      </c>
      <c r="K112" s="10" t="s">
        <v>55</v>
      </c>
      <c r="L112" s="10">
        <v>1599.98</v>
      </c>
      <c r="M112" s="10" t="s">
        <v>55</v>
      </c>
      <c r="N112" s="10" t="s">
        <v>55</v>
      </c>
      <c r="O112" s="10">
        <v>1812083.39</v>
      </c>
      <c r="P112" s="10">
        <v>1812083.39</v>
      </c>
    </row>
    <row r="113" spans="1:16" ht="24.95" customHeight="1" x14ac:dyDescent="0.15">
      <c r="A113" s="7" t="s">
        <v>313</v>
      </c>
      <c r="B113" s="6" t="s">
        <v>314</v>
      </c>
      <c r="C113" s="6" t="s">
        <v>274</v>
      </c>
      <c r="D113" s="10">
        <v>14782321.9</v>
      </c>
      <c r="E113" s="10">
        <v>11282321.9</v>
      </c>
      <c r="F113" s="10" t="s">
        <v>55</v>
      </c>
      <c r="G113" s="10" t="s">
        <v>55</v>
      </c>
      <c r="H113" s="10" t="s">
        <v>55</v>
      </c>
      <c r="I113" s="10" t="s">
        <v>55</v>
      </c>
      <c r="J113" s="10" t="s">
        <v>55</v>
      </c>
      <c r="K113" s="10" t="s">
        <v>55</v>
      </c>
      <c r="L113" s="10">
        <v>3500000</v>
      </c>
      <c r="M113" s="10" t="s">
        <v>55</v>
      </c>
      <c r="N113" s="10" t="s">
        <v>55</v>
      </c>
      <c r="O113" s="10">
        <v>10239248.779999999</v>
      </c>
      <c r="P113" s="10">
        <v>10239248.779999999</v>
      </c>
    </row>
    <row r="114" spans="1:16" ht="24.95" customHeight="1" x14ac:dyDescent="0.15">
      <c r="A114" s="7" t="s">
        <v>315</v>
      </c>
      <c r="B114" s="6" t="s">
        <v>316</v>
      </c>
      <c r="C114" s="6" t="s">
        <v>274</v>
      </c>
      <c r="D114" s="10">
        <v>5577553.0800000001</v>
      </c>
      <c r="E114" s="10">
        <v>651754.93999999994</v>
      </c>
      <c r="F114" s="10" t="s">
        <v>55</v>
      </c>
      <c r="G114" s="10">
        <v>4925798.1399999997</v>
      </c>
      <c r="H114" s="10" t="s">
        <v>55</v>
      </c>
      <c r="I114" s="10" t="s">
        <v>55</v>
      </c>
      <c r="J114" s="10" t="s">
        <v>55</v>
      </c>
      <c r="K114" s="10" t="s">
        <v>55</v>
      </c>
      <c r="L114" s="10" t="s">
        <v>55</v>
      </c>
      <c r="M114" s="10" t="s">
        <v>55</v>
      </c>
      <c r="N114" s="10" t="s">
        <v>55</v>
      </c>
      <c r="O114" s="10">
        <v>651754.93999999994</v>
      </c>
      <c r="P114" s="10">
        <v>651754.93999999994</v>
      </c>
    </row>
    <row r="115" spans="1:16" ht="24.95" customHeight="1" x14ac:dyDescent="0.15">
      <c r="A115" s="7" t="s">
        <v>318</v>
      </c>
      <c r="B115" s="6" t="s">
        <v>319</v>
      </c>
      <c r="C115" s="6" t="s">
        <v>274</v>
      </c>
      <c r="D115" s="10">
        <v>71570261.299999997</v>
      </c>
      <c r="E115" s="10">
        <v>23775256.02</v>
      </c>
      <c r="F115" s="10" t="s">
        <v>55</v>
      </c>
      <c r="G115" s="10">
        <v>43298320.509999998</v>
      </c>
      <c r="H115" s="10" t="s">
        <v>55</v>
      </c>
      <c r="I115" s="10" t="s">
        <v>55</v>
      </c>
      <c r="J115" s="10" t="s">
        <v>55</v>
      </c>
      <c r="K115" s="10" t="s">
        <v>55</v>
      </c>
      <c r="L115" s="10">
        <v>4496684.7699999996</v>
      </c>
      <c r="M115" s="10" t="s">
        <v>55</v>
      </c>
      <c r="N115" s="10" t="s">
        <v>55</v>
      </c>
      <c r="O115" s="10">
        <v>15075136.710000001</v>
      </c>
      <c r="P115" s="10">
        <v>15075136.710000001</v>
      </c>
    </row>
    <row r="116" spans="1:16" ht="50.1" customHeight="1" x14ac:dyDescent="0.15">
      <c r="A116" s="7" t="s">
        <v>321</v>
      </c>
      <c r="B116" s="6" t="s">
        <v>322</v>
      </c>
      <c r="C116" s="6" t="s">
        <v>274</v>
      </c>
      <c r="D116" s="10">
        <v>575514.98</v>
      </c>
      <c r="E116" s="10" t="s">
        <v>55</v>
      </c>
      <c r="F116" s="10" t="s">
        <v>55</v>
      </c>
      <c r="G116" s="10">
        <v>575514.98</v>
      </c>
      <c r="H116" s="10" t="s">
        <v>55</v>
      </c>
      <c r="I116" s="10" t="s">
        <v>55</v>
      </c>
      <c r="J116" s="10" t="s">
        <v>55</v>
      </c>
      <c r="K116" s="10" t="s">
        <v>55</v>
      </c>
      <c r="L116" s="10" t="s">
        <v>55</v>
      </c>
      <c r="M116" s="10" t="s">
        <v>55</v>
      </c>
      <c r="N116" s="10" t="s">
        <v>55</v>
      </c>
      <c r="O116" s="10">
        <v>0</v>
      </c>
      <c r="P116" s="10">
        <v>0</v>
      </c>
    </row>
    <row r="117" spans="1:16" ht="63" customHeight="1" x14ac:dyDescent="0.15">
      <c r="A117" s="7" t="s">
        <v>323</v>
      </c>
      <c r="B117" s="6" t="s">
        <v>324</v>
      </c>
      <c r="C117" s="6" t="s">
        <v>274</v>
      </c>
      <c r="D117" s="10">
        <v>991671.2</v>
      </c>
      <c r="E117" s="10">
        <v>504291.2</v>
      </c>
      <c r="F117" s="10" t="s">
        <v>55</v>
      </c>
      <c r="G117" s="10">
        <v>487380</v>
      </c>
      <c r="H117" s="10" t="s">
        <v>55</v>
      </c>
      <c r="I117" s="10" t="s">
        <v>55</v>
      </c>
      <c r="J117" s="10" t="s">
        <v>55</v>
      </c>
      <c r="K117" s="10" t="s">
        <v>55</v>
      </c>
      <c r="L117" s="10" t="s">
        <v>55</v>
      </c>
      <c r="M117" s="10" t="s">
        <v>55</v>
      </c>
      <c r="N117" s="10" t="s">
        <v>55</v>
      </c>
      <c r="O117" s="10">
        <v>504291.2</v>
      </c>
      <c r="P117" s="10">
        <v>504291.2</v>
      </c>
    </row>
    <row r="118" spans="1:16" ht="75" customHeight="1" x14ac:dyDescent="0.15">
      <c r="A118" s="7" t="s">
        <v>326</v>
      </c>
      <c r="B118" s="6" t="s">
        <v>327</v>
      </c>
      <c r="C118" s="6" t="s">
        <v>274</v>
      </c>
      <c r="D118" s="10" t="s">
        <v>55</v>
      </c>
      <c r="E118" s="10" t="s">
        <v>55</v>
      </c>
      <c r="F118" s="10" t="s">
        <v>55</v>
      </c>
      <c r="G118" s="10" t="s">
        <v>55</v>
      </c>
      <c r="H118" s="10" t="s">
        <v>55</v>
      </c>
      <c r="I118" s="10" t="s">
        <v>55</v>
      </c>
      <c r="J118" s="10" t="s">
        <v>55</v>
      </c>
      <c r="K118" s="10" t="s">
        <v>55</v>
      </c>
      <c r="L118" s="10" t="s">
        <v>55</v>
      </c>
      <c r="M118" s="10" t="s">
        <v>55</v>
      </c>
      <c r="N118" s="10" t="s">
        <v>55</v>
      </c>
      <c r="O118" s="10" t="s">
        <v>55</v>
      </c>
      <c r="P118" s="10" t="s">
        <v>55</v>
      </c>
    </row>
    <row r="119" spans="1:16" ht="87.95" customHeight="1" x14ac:dyDescent="0.15">
      <c r="A119" s="7" t="s">
        <v>329</v>
      </c>
      <c r="B119" s="6" t="s">
        <v>330</v>
      </c>
      <c r="C119" s="6" t="s">
        <v>331</v>
      </c>
      <c r="D119" s="10" t="s">
        <v>55</v>
      </c>
      <c r="E119" s="10" t="s">
        <v>55</v>
      </c>
      <c r="F119" s="10" t="s">
        <v>55</v>
      </c>
      <c r="G119" s="10" t="s">
        <v>55</v>
      </c>
      <c r="H119" s="10" t="s">
        <v>55</v>
      </c>
      <c r="I119" s="10" t="s">
        <v>55</v>
      </c>
      <c r="J119" s="10" t="s">
        <v>55</v>
      </c>
      <c r="K119" s="10" t="s">
        <v>55</v>
      </c>
      <c r="L119" s="10" t="s">
        <v>55</v>
      </c>
      <c r="M119" s="10" t="s">
        <v>55</v>
      </c>
      <c r="N119" s="10" t="s">
        <v>55</v>
      </c>
      <c r="O119" s="10" t="s">
        <v>55</v>
      </c>
      <c r="P119" s="10" t="s">
        <v>55</v>
      </c>
    </row>
    <row r="120" spans="1:16" ht="24.95" customHeight="1" x14ac:dyDescent="0.15">
      <c r="A120" s="7" t="s">
        <v>332</v>
      </c>
      <c r="B120" s="6" t="s">
        <v>333</v>
      </c>
      <c r="C120" s="6" t="s">
        <v>334</v>
      </c>
      <c r="D120" s="10">
        <v>60773766.549999997</v>
      </c>
      <c r="E120" s="10">
        <v>35796706.380000003</v>
      </c>
      <c r="F120" s="10" t="s">
        <v>55</v>
      </c>
      <c r="G120" s="10" t="s">
        <v>55</v>
      </c>
      <c r="H120" s="10" t="s">
        <v>55</v>
      </c>
      <c r="I120" s="10" t="s">
        <v>55</v>
      </c>
      <c r="J120" s="10" t="s">
        <v>55</v>
      </c>
      <c r="K120" s="10" t="s">
        <v>55</v>
      </c>
      <c r="L120" s="10">
        <v>24977060.170000002</v>
      </c>
      <c r="M120" s="10" t="s">
        <v>55</v>
      </c>
      <c r="N120" s="10" t="s">
        <v>55</v>
      </c>
      <c r="O120" s="10">
        <v>67482579.379999995</v>
      </c>
      <c r="P120" s="10">
        <v>67482579.379999995</v>
      </c>
    </row>
    <row r="121" spans="1:16" ht="50.1" customHeight="1" x14ac:dyDescent="0.15">
      <c r="A121" s="7" t="s">
        <v>335</v>
      </c>
      <c r="B121" s="6" t="s">
        <v>336</v>
      </c>
      <c r="C121" s="6" t="s">
        <v>337</v>
      </c>
      <c r="D121" s="10" t="s">
        <v>55</v>
      </c>
      <c r="E121" s="10" t="s">
        <v>55</v>
      </c>
      <c r="F121" s="10" t="s">
        <v>55</v>
      </c>
      <c r="G121" s="10" t="s">
        <v>55</v>
      </c>
      <c r="H121" s="10" t="s">
        <v>55</v>
      </c>
      <c r="I121" s="10" t="s">
        <v>55</v>
      </c>
      <c r="J121" s="10" t="s">
        <v>55</v>
      </c>
      <c r="K121" s="10" t="s">
        <v>55</v>
      </c>
      <c r="L121" s="10" t="s">
        <v>55</v>
      </c>
      <c r="M121" s="10" t="s">
        <v>55</v>
      </c>
      <c r="N121" s="10" t="s">
        <v>55</v>
      </c>
      <c r="O121" s="10" t="s">
        <v>55</v>
      </c>
      <c r="P121" s="10" t="s">
        <v>55</v>
      </c>
    </row>
    <row r="122" spans="1:16" ht="63" customHeight="1" x14ac:dyDescent="0.15">
      <c r="A122" s="7" t="s">
        <v>338</v>
      </c>
      <c r="B122" s="6" t="s">
        <v>339</v>
      </c>
      <c r="C122" s="6" t="s">
        <v>340</v>
      </c>
      <c r="D122" s="10" t="s">
        <v>55</v>
      </c>
      <c r="E122" s="10" t="s">
        <v>55</v>
      </c>
      <c r="F122" s="10" t="s">
        <v>55</v>
      </c>
      <c r="G122" s="10" t="s">
        <v>55</v>
      </c>
      <c r="H122" s="10" t="s">
        <v>55</v>
      </c>
      <c r="I122" s="10" t="s">
        <v>55</v>
      </c>
      <c r="J122" s="10" t="s">
        <v>55</v>
      </c>
      <c r="K122" s="10" t="s">
        <v>55</v>
      </c>
      <c r="L122" s="10" t="s">
        <v>55</v>
      </c>
      <c r="M122" s="10" t="s">
        <v>55</v>
      </c>
      <c r="N122" s="10" t="s">
        <v>55</v>
      </c>
      <c r="O122" s="10" t="s">
        <v>55</v>
      </c>
      <c r="P122" s="10" t="s">
        <v>55</v>
      </c>
    </row>
    <row r="123" spans="1:16" ht="50.1" customHeight="1" x14ac:dyDescent="0.15">
      <c r="A123" s="7" t="s">
        <v>341</v>
      </c>
      <c r="B123" s="6" t="s">
        <v>342</v>
      </c>
      <c r="C123" s="6" t="s">
        <v>343</v>
      </c>
      <c r="D123" s="10" t="s">
        <v>55</v>
      </c>
      <c r="E123" s="10" t="s">
        <v>55</v>
      </c>
      <c r="F123" s="10" t="s">
        <v>55</v>
      </c>
      <c r="G123" s="10" t="s">
        <v>55</v>
      </c>
      <c r="H123" s="10" t="s">
        <v>55</v>
      </c>
      <c r="I123" s="10" t="s">
        <v>55</v>
      </c>
      <c r="J123" s="10" t="s">
        <v>55</v>
      </c>
      <c r="K123" s="10" t="s">
        <v>55</v>
      </c>
      <c r="L123" s="10" t="s">
        <v>55</v>
      </c>
      <c r="M123" s="10" t="s">
        <v>55</v>
      </c>
      <c r="N123" s="10" t="s">
        <v>55</v>
      </c>
      <c r="O123" s="10" t="s">
        <v>55</v>
      </c>
      <c r="P123" s="10" t="s">
        <v>55</v>
      </c>
    </row>
    <row r="124" spans="1:16" ht="24.95" customHeight="1" x14ac:dyDescent="0.15">
      <c r="A124" s="7" t="s">
        <v>344</v>
      </c>
      <c r="B124" s="6" t="s">
        <v>345</v>
      </c>
      <c r="C124" s="6" t="s">
        <v>346</v>
      </c>
      <c r="D124" s="10">
        <v>-1750000</v>
      </c>
      <c r="E124" s="10" t="s">
        <v>55</v>
      </c>
      <c r="F124" s="10" t="s">
        <v>55</v>
      </c>
      <c r="G124" s="10" t="s">
        <v>55</v>
      </c>
      <c r="H124" s="10" t="s">
        <v>55</v>
      </c>
      <c r="I124" s="10" t="s">
        <v>55</v>
      </c>
      <c r="J124" s="10" t="s">
        <v>55</v>
      </c>
      <c r="K124" s="10" t="s">
        <v>55</v>
      </c>
      <c r="L124" s="10">
        <v>-1750000</v>
      </c>
      <c r="M124" s="10" t="s">
        <v>55</v>
      </c>
      <c r="N124" s="10" t="s">
        <v>55</v>
      </c>
      <c r="O124" s="10">
        <v>-1750000</v>
      </c>
      <c r="P124" s="10">
        <v>-1750000</v>
      </c>
    </row>
    <row r="125" spans="1:16" ht="38.1" customHeight="1" x14ac:dyDescent="0.15">
      <c r="A125" s="7" t="s">
        <v>347</v>
      </c>
      <c r="B125" s="6" t="s">
        <v>348</v>
      </c>
      <c r="C125" s="6"/>
      <c r="D125" s="10" t="s">
        <v>55</v>
      </c>
      <c r="E125" s="10" t="s">
        <v>55</v>
      </c>
      <c r="F125" s="10" t="s">
        <v>55</v>
      </c>
      <c r="G125" s="10" t="s">
        <v>55</v>
      </c>
      <c r="H125" s="10" t="s">
        <v>55</v>
      </c>
      <c r="I125" s="10" t="s">
        <v>55</v>
      </c>
      <c r="J125" s="10" t="s">
        <v>55</v>
      </c>
      <c r="K125" s="10" t="s">
        <v>55</v>
      </c>
      <c r="L125" s="10" t="s">
        <v>55</v>
      </c>
      <c r="M125" s="10" t="s">
        <v>55</v>
      </c>
      <c r="N125" s="10" t="s">
        <v>55</v>
      </c>
      <c r="O125" s="10" t="s">
        <v>55</v>
      </c>
      <c r="P125" s="10" t="s">
        <v>55</v>
      </c>
    </row>
    <row r="126" spans="1:16" ht="24.95" customHeight="1" x14ac:dyDescent="0.15">
      <c r="A126" s="7" t="s">
        <v>349</v>
      </c>
      <c r="B126" s="6" t="s">
        <v>350</v>
      </c>
      <c r="C126" s="6"/>
      <c r="D126" s="10">
        <v>-1750000</v>
      </c>
      <c r="E126" s="10" t="s">
        <v>55</v>
      </c>
      <c r="F126" s="10" t="s">
        <v>55</v>
      </c>
      <c r="G126" s="10" t="s">
        <v>55</v>
      </c>
      <c r="H126" s="10" t="s">
        <v>55</v>
      </c>
      <c r="I126" s="10" t="s">
        <v>55</v>
      </c>
      <c r="J126" s="10" t="s">
        <v>55</v>
      </c>
      <c r="K126" s="10" t="s">
        <v>55</v>
      </c>
      <c r="L126" s="10">
        <v>-1750000</v>
      </c>
      <c r="M126" s="10" t="s">
        <v>55</v>
      </c>
      <c r="N126" s="10" t="s">
        <v>55</v>
      </c>
      <c r="O126" s="10">
        <v>-1750000</v>
      </c>
      <c r="P126" s="10">
        <v>-1750000</v>
      </c>
    </row>
    <row r="127" spans="1:16" ht="24.95" customHeight="1" x14ac:dyDescent="0.15">
      <c r="A127" s="7" t="s">
        <v>351</v>
      </c>
      <c r="B127" s="6" t="s">
        <v>352</v>
      </c>
      <c r="C127" s="6"/>
      <c r="D127" s="10" t="s">
        <v>55</v>
      </c>
      <c r="E127" s="10" t="s">
        <v>55</v>
      </c>
      <c r="F127" s="10" t="s">
        <v>55</v>
      </c>
      <c r="G127" s="10" t="s">
        <v>55</v>
      </c>
      <c r="H127" s="10" t="s">
        <v>55</v>
      </c>
      <c r="I127" s="10" t="s">
        <v>55</v>
      </c>
      <c r="J127" s="10" t="s">
        <v>55</v>
      </c>
      <c r="K127" s="10" t="s">
        <v>55</v>
      </c>
      <c r="L127" s="10" t="s">
        <v>55</v>
      </c>
      <c r="M127" s="10" t="s">
        <v>55</v>
      </c>
      <c r="N127" s="10" t="s">
        <v>55</v>
      </c>
      <c r="O127" s="10" t="s">
        <v>55</v>
      </c>
      <c r="P127" s="10" t="s">
        <v>55</v>
      </c>
    </row>
    <row r="128" spans="1:16" ht="24.95" customHeight="1" x14ac:dyDescent="0.15">
      <c r="A128" s="7" t="s">
        <v>353</v>
      </c>
      <c r="B128" s="6" t="s">
        <v>354</v>
      </c>
      <c r="C128" s="6" t="s">
        <v>54</v>
      </c>
      <c r="D128" s="10">
        <v>45753128.009999998</v>
      </c>
      <c r="E128" s="10" t="s">
        <v>55</v>
      </c>
      <c r="F128" s="10" t="s">
        <v>55</v>
      </c>
      <c r="G128" s="10">
        <v>45753128.009999998</v>
      </c>
      <c r="H128" s="10" t="s">
        <v>55</v>
      </c>
      <c r="I128" s="10" t="s">
        <v>55</v>
      </c>
      <c r="J128" s="10" t="s">
        <v>55</v>
      </c>
      <c r="K128" s="10" t="s">
        <v>55</v>
      </c>
      <c r="L128" s="10" t="s">
        <v>55</v>
      </c>
      <c r="M128" s="10" t="s">
        <v>55</v>
      </c>
      <c r="N128" s="10" t="s">
        <v>55</v>
      </c>
      <c r="O128" s="10">
        <v>0</v>
      </c>
      <c r="P128" s="10">
        <v>0</v>
      </c>
    </row>
    <row r="129" spans="1:16" ht="38.1" customHeight="1" x14ac:dyDescent="0.15">
      <c r="A129" s="7" t="s">
        <v>355</v>
      </c>
      <c r="B129" s="6" t="s">
        <v>356</v>
      </c>
      <c r="C129" s="6" t="s">
        <v>357</v>
      </c>
      <c r="D129" s="10">
        <v>45753128.009999998</v>
      </c>
      <c r="E129" s="10" t="s">
        <v>55</v>
      </c>
      <c r="F129" s="10" t="s">
        <v>55</v>
      </c>
      <c r="G129" s="10">
        <v>45753128.009999998</v>
      </c>
      <c r="H129" s="10" t="s">
        <v>55</v>
      </c>
      <c r="I129" s="10" t="s">
        <v>55</v>
      </c>
      <c r="J129" s="10" t="s">
        <v>55</v>
      </c>
      <c r="K129" s="10" t="s">
        <v>55</v>
      </c>
      <c r="L129" s="10" t="s">
        <v>55</v>
      </c>
      <c r="M129" s="10" t="s">
        <v>55</v>
      </c>
      <c r="N129" s="10" t="s">
        <v>55</v>
      </c>
      <c r="O129" s="10">
        <v>0</v>
      </c>
      <c r="P129" s="10">
        <v>0</v>
      </c>
    </row>
    <row r="130" spans="1:16" ht="24.95" customHeight="1" x14ac:dyDescent="0.15">
      <c r="A130" s="7" t="s">
        <v>358</v>
      </c>
      <c r="B130" s="6" t="s">
        <v>359</v>
      </c>
      <c r="C130" s="6" t="s">
        <v>357</v>
      </c>
      <c r="D130" s="10" t="s">
        <v>55</v>
      </c>
      <c r="E130" s="10" t="s">
        <v>55</v>
      </c>
      <c r="F130" s="10" t="s">
        <v>55</v>
      </c>
      <c r="G130" s="10" t="s">
        <v>55</v>
      </c>
      <c r="H130" s="10" t="s">
        <v>55</v>
      </c>
      <c r="I130" s="10" t="s">
        <v>55</v>
      </c>
      <c r="J130" s="10" t="s">
        <v>55</v>
      </c>
      <c r="K130" s="10" t="s">
        <v>55</v>
      </c>
      <c r="L130" s="10" t="s">
        <v>55</v>
      </c>
      <c r="M130" s="10" t="s">
        <v>55</v>
      </c>
      <c r="N130" s="10" t="s">
        <v>55</v>
      </c>
      <c r="O130" s="10" t="s">
        <v>55</v>
      </c>
      <c r="P130" s="10" t="s">
        <v>55</v>
      </c>
    </row>
  </sheetData>
  <sheetProtection password="A213" sheet="1" objects="1" scenarios="1"/>
  <mergeCells count="16">
    <mergeCell ref="A2:P2"/>
    <mergeCell ref="A4:A8"/>
    <mergeCell ref="B4:B8"/>
    <mergeCell ref="C4:C8"/>
    <mergeCell ref="D4:P4"/>
    <mergeCell ref="D5:N5"/>
    <mergeCell ref="O5:P5"/>
    <mergeCell ref="D6:D8"/>
    <mergeCell ref="E6:N6"/>
    <mergeCell ref="E7:F7"/>
    <mergeCell ref="G7:H7"/>
    <mergeCell ref="I7:I8"/>
    <mergeCell ref="J7:K7"/>
    <mergeCell ref="L7:N7"/>
    <mergeCell ref="O7:O8"/>
    <mergeCell ref="P7:P8"/>
  </mergeCells>
  <phoneticPr fontId="0" type="noConversion"/>
  <pageMargins left="0.4" right="0.4" top="0.4" bottom="0.4" header="0.1" footer="0.1"/>
  <pageSetup paperSize="9" fitToHeight="0" orientation="landscape" verticalDpi="0"/>
  <headerFooter>
    <oddHeader>&amp;R&amp;R&amp;"Verdana,полужирный" &amp;12 &amp;K00-00923850.LAI.283903</oddHeader>
    <oddFooter>&amp;L&amp;L&amp;"Verdana,Полужирный"&amp;K000000&amp;L&amp;"Verdana,Полужирный"&amp;K00-014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43"/>
  <sheetViews>
    <sheetView workbookViewId="0"/>
  </sheetViews>
  <sheetFormatPr defaultRowHeight="10.5" x14ac:dyDescent="0.15"/>
  <cols>
    <col min="1" max="1" width="47.7109375" customWidth="1"/>
    <col min="2" max="5" width="22.85546875" customWidth="1"/>
  </cols>
  <sheetData>
    <row r="1" spans="1:5" ht="24.95" customHeight="1" x14ac:dyDescent="0.15">
      <c r="A1" s="18" t="s">
        <v>1231</v>
      </c>
      <c r="B1" s="18"/>
      <c r="C1" s="18"/>
      <c r="D1" s="18"/>
      <c r="E1" s="18"/>
    </row>
    <row r="2" spans="1:5" ht="30" customHeight="1" x14ac:dyDescent="0.15">
      <c r="A2" s="6" t="s">
        <v>1232</v>
      </c>
      <c r="B2" s="6" t="s">
        <v>1233</v>
      </c>
      <c r="C2" s="6" t="s">
        <v>1234</v>
      </c>
      <c r="D2" s="6" t="s">
        <v>1235</v>
      </c>
      <c r="E2" s="6" t="s">
        <v>1236</v>
      </c>
    </row>
    <row r="3" spans="1:5" ht="30" customHeight="1" x14ac:dyDescent="0.15">
      <c r="A3" s="9" t="s">
        <v>133</v>
      </c>
      <c r="B3" s="11">
        <v>45</v>
      </c>
      <c r="C3" s="11">
        <v>0</v>
      </c>
      <c r="D3" s="11">
        <v>25145213.02</v>
      </c>
      <c r="E3" s="11">
        <f t="shared" ref="E3:E34" si="0">C3-D3</f>
        <v>-25145213.02</v>
      </c>
    </row>
    <row r="4" spans="1:5" ht="30" customHeight="1" x14ac:dyDescent="0.15">
      <c r="A4" s="13" t="s">
        <v>1237</v>
      </c>
      <c r="B4" s="10">
        <v>3</v>
      </c>
      <c r="C4" s="10">
        <v>0</v>
      </c>
      <c r="D4" s="10">
        <v>1104126</v>
      </c>
      <c r="E4" s="10">
        <f t="shared" si="0"/>
        <v>-1104126</v>
      </c>
    </row>
    <row r="5" spans="1:5" ht="30" customHeight="1" x14ac:dyDescent="0.15">
      <c r="A5" s="13" t="s">
        <v>1238</v>
      </c>
      <c r="B5" s="10"/>
      <c r="C5" s="10">
        <v>0</v>
      </c>
      <c r="D5" s="10">
        <v>459090</v>
      </c>
      <c r="E5" s="10">
        <f t="shared" si="0"/>
        <v>-459090</v>
      </c>
    </row>
    <row r="6" spans="1:5" ht="30" customHeight="1" x14ac:dyDescent="0.15">
      <c r="A6" s="13" t="s">
        <v>1239</v>
      </c>
      <c r="B6" s="10">
        <v>0</v>
      </c>
      <c r="C6" s="10">
        <v>0</v>
      </c>
      <c r="D6" s="10">
        <v>390366</v>
      </c>
      <c r="E6" s="10">
        <f t="shared" si="0"/>
        <v>-390366</v>
      </c>
    </row>
    <row r="7" spans="1:5" ht="30" customHeight="1" x14ac:dyDescent="0.15">
      <c r="A7" s="13" t="s">
        <v>1240</v>
      </c>
      <c r="B7" s="10">
        <v>5</v>
      </c>
      <c r="C7" s="10">
        <v>0</v>
      </c>
      <c r="D7" s="10">
        <v>2645820</v>
      </c>
      <c r="E7" s="10">
        <f t="shared" si="0"/>
        <v>-2645820</v>
      </c>
    </row>
    <row r="8" spans="1:5" ht="30" customHeight="1" x14ac:dyDescent="0.15">
      <c r="A8" s="13" t="s">
        <v>1241</v>
      </c>
      <c r="B8" s="10">
        <v>3</v>
      </c>
      <c r="C8" s="10">
        <v>0</v>
      </c>
      <c r="D8" s="10">
        <v>1823801.02</v>
      </c>
      <c r="E8" s="10">
        <f t="shared" si="0"/>
        <v>-1823801.02</v>
      </c>
    </row>
    <row r="9" spans="1:5" ht="30" customHeight="1" x14ac:dyDescent="0.15">
      <c r="A9" s="13" t="s">
        <v>1242</v>
      </c>
      <c r="B9" s="10"/>
      <c r="C9" s="10">
        <v>0</v>
      </c>
      <c r="D9" s="10">
        <v>1404000</v>
      </c>
      <c r="E9" s="10">
        <f t="shared" si="0"/>
        <v>-1404000</v>
      </c>
    </row>
    <row r="10" spans="1:5" ht="30" customHeight="1" x14ac:dyDescent="0.15">
      <c r="A10" s="13" t="s">
        <v>1243</v>
      </c>
      <c r="B10" s="10">
        <v>0</v>
      </c>
      <c r="C10" s="10">
        <v>0</v>
      </c>
      <c r="D10" s="10">
        <v>248676</v>
      </c>
      <c r="E10" s="10">
        <f t="shared" si="0"/>
        <v>-248676</v>
      </c>
    </row>
    <row r="11" spans="1:5" ht="30" customHeight="1" x14ac:dyDescent="0.15">
      <c r="A11" s="13" t="s">
        <v>1244</v>
      </c>
      <c r="B11" s="10">
        <v>3</v>
      </c>
      <c r="C11" s="10">
        <v>0</v>
      </c>
      <c r="D11" s="10">
        <v>1721688</v>
      </c>
      <c r="E11" s="10">
        <f t="shared" si="0"/>
        <v>-1721688</v>
      </c>
    </row>
    <row r="12" spans="1:5" ht="30" customHeight="1" x14ac:dyDescent="0.15">
      <c r="A12" s="13" t="s">
        <v>1245</v>
      </c>
      <c r="B12" s="10">
        <v>1</v>
      </c>
      <c r="C12" s="10">
        <v>0</v>
      </c>
      <c r="D12" s="10">
        <v>691380</v>
      </c>
      <c r="E12" s="10">
        <f t="shared" si="0"/>
        <v>-691380</v>
      </c>
    </row>
    <row r="13" spans="1:5" ht="30" customHeight="1" x14ac:dyDescent="0.15">
      <c r="A13" s="13" t="s">
        <v>1246</v>
      </c>
      <c r="B13" s="10">
        <v>1</v>
      </c>
      <c r="C13" s="10">
        <v>0</v>
      </c>
      <c r="D13" s="10">
        <v>234000</v>
      </c>
      <c r="E13" s="10">
        <f t="shared" si="0"/>
        <v>-234000</v>
      </c>
    </row>
    <row r="14" spans="1:5" ht="30" customHeight="1" x14ac:dyDescent="0.15">
      <c r="A14" s="13" t="s">
        <v>1247</v>
      </c>
      <c r="B14" s="10">
        <v>0</v>
      </c>
      <c r="C14" s="10">
        <v>0</v>
      </c>
      <c r="D14" s="10">
        <v>351000</v>
      </c>
      <c r="E14" s="10">
        <f t="shared" si="0"/>
        <v>-351000</v>
      </c>
    </row>
    <row r="15" spans="1:5" ht="30" customHeight="1" x14ac:dyDescent="0.15">
      <c r="A15" s="13" t="s">
        <v>1248</v>
      </c>
      <c r="B15" s="10">
        <v>0</v>
      </c>
      <c r="C15" s="10">
        <v>0</v>
      </c>
      <c r="D15" s="10">
        <v>234000</v>
      </c>
      <c r="E15" s="10">
        <f t="shared" si="0"/>
        <v>-234000</v>
      </c>
    </row>
    <row r="16" spans="1:5" ht="30" customHeight="1" x14ac:dyDescent="0.15">
      <c r="A16" s="13" t="s">
        <v>1249</v>
      </c>
      <c r="B16" s="10">
        <v>0</v>
      </c>
      <c r="C16" s="10">
        <v>0</v>
      </c>
      <c r="D16" s="10">
        <v>0</v>
      </c>
      <c r="E16" s="10">
        <f t="shared" si="0"/>
        <v>0</v>
      </c>
    </row>
    <row r="17" spans="1:5" ht="30" customHeight="1" x14ac:dyDescent="0.15">
      <c r="A17" s="13" t="s">
        <v>1250</v>
      </c>
      <c r="B17" s="10">
        <v>3</v>
      </c>
      <c r="C17" s="10">
        <v>0</v>
      </c>
      <c r="D17" s="10">
        <v>1721688</v>
      </c>
      <c r="E17" s="10">
        <f t="shared" si="0"/>
        <v>-1721688</v>
      </c>
    </row>
    <row r="18" spans="1:5" ht="30" customHeight="1" x14ac:dyDescent="0.15">
      <c r="A18" s="13" t="s">
        <v>1251</v>
      </c>
      <c r="B18" s="10">
        <v>5</v>
      </c>
      <c r="C18" s="10">
        <v>0</v>
      </c>
      <c r="D18" s="10">
        <v>1556040</v>
      </c>
      <c r="E18" s="10">
        <f t="shared" si="0"/>
        <v>-1556040</v>
      </c>
    </row>
    <row r="19" spans="1:5" ht="30" customHeight="1" x14ac:dyDescent="0.15">
      <c r="A19" s="13" t="s">
        <v>1252</v>
      </c>
      <c r="B19" s="10">
        <v>3</v>
      </c>
      <c r="C19" s="10">
        <v>0</v>
      </c>
      <c r="D19" s="10">
        <v>931224</v>
      </c>
      <c r="E19" s="10">
        <f t="shared" si="0"/>
        <v>-931224</v>
      </c>
    </row>
    <row r="20" spans="1:5" ht="30" customHeight="1" x14ac:dyDescent="0.15">
      <c r="A20" s="13" t="s">
        <v>1253</v>
      </c>
      <c r="B20" s="10">
        <v>2</v>
      </c>
      <c r="C20" s="10">
        <v>0</v>
      </c>
      <c r="D20" s="10">
        <v>528816</v>
      </c>
      <c r="E20" s="10">
        <f t="shared" si="0"/>
        <v>-528816</v>
      </c>
    </row>
    <row r="21" spans="1:5" ht="30" customHeight="1" x14ac:dyDescent="0.15">
      <c r="A21" s="13" t="s">
        <v>1254</v>
      </c>
      <c r="B21" s="10">
        <v>4</v>
      </c>
      <c r="C21" s="10">
        <v>0</v>
      </c>
      <c r="D21" s="10">
        <v>1243380</v>
      </c>
      <c r="E21" s="10">
        <f t="shared" si="0"/>
        <v>-1243380</v>
      </c>
    </row>
    <row r="22" spans="1:5" ht="30" customHeight="1" x14ac:dyDescent="0.15">
      <c r="A22" s="13" t="s">
        <v>1255</v>
      </c>
      <c r="B22" s="10">
        <v>0</v>
      </c>
      <c r="C22" s="10">
        <v>0</v>
      </c>
      <c r="D22" s="10">
        <v>1382760</v>
      </c>
      <c r="E22" s="10">
        <f t="shared" si="0"/>
        <v>-1382760</v>
      </c>
    </row>
    <row r="23" spans="1:5" ht="30" customHeight="1" x14ac:dyDescent="0.15">
      <c r="A23" s="13" t="s">
        <v>1256</v>
      </c>
      <c r="B23" s="10">
        <v>0</v>
      </c>
      <c r="C23" s="10">
        <v>0</v>
      </c>
      <c r="D23" s="10">
        <v>0</v>
      </c>
      <c r="E23" s="10">
        <f t="shared" si="0"/>
        <v>0</v>
      </c>
    </row>
    <row r="24" spans="1:5" ht="30" customHeight="1" x14ac:dyDescent="0.15">
      <c r="A24" s="13" t="s">
        <v>1257</v>
      </c>
      <c r="B24" s="10">
        <v>2</v>
      </c>
      <c r="C24" s="10">
        <v>0</v>
      </c>
      <c r="D24" s="10">
        <v>691380</v>
      </c>
      <c r="E24" s="10">
        <f t="shared" si="0"/>
        <v>-691380</v>
      </c>
    </row>
    <row r="25" spans="1:5" ht="30" customHeight="1" x14ac:dyDescent="0.15">
      <c r="A25" s="13" t="s">
        <v>1258</v>
      </c>
      <c r="B25" s="10">
        <v>3</v>
      </c>
      <c r="C25" s="10">
        <v>0</v>
      </c>
      <c r="D25" s="10">
        <v>2582532</v>
      </c>
      <c r="E25" s="10">
        <f t="shared" si="0"/>
        <v>-2582532</v>
      </c>
    </row>
    <row r="26" spans="1:5" ht="30" customHeight="1" x14ac:dyDescent="0.15">
      <c r="A26" s="13" t="s">
        <v>1259</v>
      </c>
      <c r="B26" s="10">
        <v>2</v>
      </c>
      <c r="C26" s="10">
        <v>0</v>
      </c>
      <c r="D26" s="10">
        <v>860844</v>
      </c>
      <c r="E26" s="10">
        <f t="shared" si="0"/>
        <v>-860844</v>
      </c>
    </row>
    <row r="27" spans="1:5" ht="30" customHeight="1" x14ac:dyDescent="0.15">
      <c r="A27" s="13" t="s">
        <v>1260</v>
      </c>
      <c r="B27" s="10">
        <v>1</v>
      </c>
      <c r="C27" s="10">
        <v>0</v>
      </c>
      <c r="D27" s="10">
        <v>556416</v>
      </c>
      <c r="E27" s="10">
        <f t="shared" si="0"/>
        <v>-556416</v>
      </c>
    </row>
    <row r="28" spans="1:5" ht="30" customHeight="1" x14ac:dyDescent="0.15">
      <c r="A28" s="13" t="s">
        <v>1261</v>
      </c>
      <c r="B28" s="10">
        <v>1</v>
      </c>
      <c r="C28" s="10">
        <v>0</v>
      </c>
      <c r="D28" s="10">
        <v>278208</v>
      </c>
      <c r="E28" s="10">
        <f t="shared" si="0"/>
        <v>-278208</v>
      </c>
    </row>
    <row r="29" spans="1:5" ht="30" customHeight="1" x14ac:dyDescent="0.15">
      <c r="A29" s="13" t="s">
        <v>1262</v>
      </c>
      <c r="B29" s="10">
        <v>1</v>
      </c>
      <c r="C29" s="10">
        <v>0</v>
      </c>
      <c r="D29" s="10">
        <v>419106</v>
      </c>
      <c r="E29" s="10">
        <f t="shared" si="0"/>
        <v>-419106</v>
      </c>
    </row>
    <row r="30" spans="1:5" ht="30" customHeight="1" x14ac:dyDescent="0.15">
      <c r="A30" s="13" t="s">
        <v>1263</v>
      </c>
      <c r="B30" s="10">
        <v>1</v>
      </c>
      <c r="C30" s="10">
        <v>0</v>
      </c>
      <c r="D30" s="10">
        <v>439998</v>
      </c>
      <c r="E30" s="10">
        <f t="shared" si="0"/>
        <v>-439998</v>
      </c>
    </row>
    <row r="31" spans="1:5" ht="30" customHeight="1" x14ac:dyDescent="0.15">
      <c r="A31" s="13" t="s">
        <v>1264</v>
      </c>
      <c r="B31" s="10">
        <v>1</v>
      </c>
      <c r="C31" s="10">
        <v>0</v>
      </c>
      <c r="D31" s="10">
        <v>644874</v>
      </c>
      <c r="E31" s="10">
        <f t="shared" si="0"/>
        <v>-644874</v>
      </c>
    </row>
    <row r="32" spans="1:5" ht="30" customHeight="1" x14ac:dyDescent="0.15">
      <c r="A32" s="13" t="s">
        <v>1265</v>
      </c>
      <c r="B32" s="10">
        <v>0</v>
      </c>
      <c r="C32" s="10">
        <v>0</v>
      </c>
      <c r="D32" s="10">
        <v>0</v>
      </c>
      <c r="E32" s="10">
        <f t="shared" si="0"/>
        <v>0</v>
      </c>
    </row>
    <row r="33" spans="1:5" ht="30" customHeight="1" x14ac:dyDescent="0.15">
      <c r="A33" s="9" t="s">
        <v>1266</v>
      </c>
      <c r="B33" s="11">
        <v>263</v>
      </c>
      <c r="C33" s="11">
        <v>0</v>
      </c>
      <c r="D33" s="11">
        <v>219490105.16999999</v>
      </c>
      <c r="E33" s="11">
        <f t="shared" si="0"/>
        <v>-219490105.16999999</v>
      </c>
    </row>
    <row r="34" spans="1:5" ht="30" customHeight="1" x14ac:dyDescent="0.15">
      <c r="A34" s="13" t="s">
        <v>1267</v>
      </c>
      <c r="B34" s="10">
        <v>263</v>
      </c>
      <c r="C34" s="10">
        <v>0</v>
      </c>
      <c r="D34" s="10">
        <v>211170105.16999999</v>
      </c>
      <c r="E34" s="10">
        <f t="shared" si="0"/>
        <v>-211170105.16999999</v>
      </c>
    </row>
    <row r="35" spans="1:5" ht="30" customHeight="1" x14ac:dyDescent="0.15">
      <c r="A35" s="13" t="s">
        <v>1267</v>
      </c>
      <c r="B35" s="10"/>
      <c r="C35" s="10">
        <v>0</v>
      </c>
      <c r="D35" s="10">
        <v>6640000</v>
      </c>
      <c r="E35" s="10">
        <f t="shared" ref="E35:E66" si="1">C35-D35</f>
        <v>-6640000</v>
      </c>
    </row>
    <row r="36" spans="1:5" ht="30" customHeight="1" x14ac:dyDescent="0.15">
      <c r="A36" s="13" t="s">
        <v>1267</v>
      </c>
      <c r="B36" s="10"/>
      <c r="C36" s="10">
        <v>0</v>
      </c>
      <c r="D36" s="10">
        <v>1680000</v>
      </c>
      <c r="E36" s="10">
        <f t="shared" si="1"/>
        <v>-1680000</v>
      </c>
    </row>
    <row r="37" spans="1:5" ht="30" customHeight="1" x14ac:dyDescent="0.15">
      <c r="A37" s="9" t="s">
        <v>1268</v>
      </c>
      <c r="B37" s="11">
        <v>87</v>
      </c>
      <c r="C37" s="11">
        <v>0</v>
      </c>
      <c r="D37" s="11">
        <v>64857701.219999999</v>
      </c>
      <c r="E37" s="11">
        <f t="shared" si="1"/>
        <v>-64857701.219999999</v>
      </c>
    </row>
    <row r="38" spans="1:5" ht="30" customHeight="1" x14ac:dyDescent="0.15">
      <c r="A38" s="13" t="s">
        <v>1269</v>
      </c>
      <c r="B38" s="10"/>
      <c r="C38" s="10">
        <v>0</v>
      </c>
      <c r="D38" s="10">
        <v>1143324</v>
      </c>
      <c r="E38" s="10">
        <f t="shared" si="1"/>
        <v>-1143324</v>
      </c>
    </row>
    <row r="39" spans="1:5" ht="30" customHeight="1" x14ac:dyDescent="0.15">
      <c r="A39" s="13" t="s">
        <v>1270</v>
      </c>
      <c r="B39" s="10">
        <v>0</v>
      </c>
      <c r="C39" s="10">
        <v>0</v>
      </c>
      <c r="D39" s="10">
        <v>3316536</v>
      </c>
      <c r="E39" s="10">
        <f t="shared" si="1"/>
        <v>-3316536</v>
      </c>
    </row>
    <row r="40" spans="1:5" ht="30" customHeight="1" x14ac:dyDescent="0.15">
      <c r="A40" s="13" t="s">
        <v>1271</v>
      </c>
      <c r="B40" s="10">
        <v>14</v>
      </c>
      <c r="C40" s="10">
        <v>0</v>
      </c>
      <c r="D40" s="10">
        <v>18412706.719999999</v>
      </c>
      <c r="E40" s="10">
        <f t="shared" si="1"/>
        <v>-18412706.719999999</v>
      </c>
    </row>
    <row r="41" spans="1:5" ht="30" customHeight="1" x14ac:dyDescent="0.15">
      <c r="A41" s="13" t="s">
        <v>1272</v>
      </c>
      <c r="B41" s="10">
        <v>5</v>
      </c>
      <c r="C41" s="10">
        <v>0</v>
      </c>
      <c r="D41" s="10">
        <v>6390888</v>
      </c>
      <c r="E41" s="10">
        <f t="shared" si="1"/>
        <v>-6390888</v>
      </c>
    </row>
    <row r="42" spans="1:5" ht="30" customHeight="1" x14ac:dyDescent="0.15">
      <c r="A42" s="13" t="s">
        <v>1273</v>
      </c>
      <c r="B42" s="10">
        <v>5</v>
      </c>
      <c r="C42" s="10">
        <v>0</v>
      </c>
      <c r="D42" s="10">
        <v>5386815</v>
      </c>
      <c r="E42" s="10">
        <f t="shared" si="1"/>
        <v>-5386815</v>
      </c>
    </row>
    <row r="43" spans="1:5" ht="30" customHeight="1" x14ac:dyDescent="0.15">
      <c r="A43" s="13" t="s">
        <v>1274</v>
      </c>
      <c r="B43" s="10">
        <v>3</v>
      </c>
      <c r="C43" s="10">
        <v>0</v>
      </c>
      <c r="D43" s="10">
        <v>9376356.6400000006</v>
      </c>
      <c r="E43" s="10">
        <f t="shared" si="1"/>
        <v>-9376356.6400000006</v>
      </c>
    </row>
    <row r="44" spans="1:5" ht="30" customHeight="1" x14ac:dyDescent="0.15">
      <c r="A44" s="13" t="s">
        <v>1275</v>
      </c>
      <c r="B44" s="10">
        <v>1</v>
      </c>
      <c r="C44" s="10">
        <v>0</v>
      </c>
      <c r="D44" s="10">
        <v>718242</v>
      </c>
      <c r="E44" s="10">
        <f t="shared" si="1"/>
        <v>-718242</v>
      </c>
    </row>
    <row r="45" spans="1:5" ht="30" customHeight="1" x14ac:dyDescent="0.15">
      <c r="A45" s="13" t="s">
        <v>1276</v>
      </c>
      <c r="B45" s="10">
        <v>1</v>
      </c>
      <c r="C45" s="10">
        <v>0</v>
      </c>
      <c r="D45" s="10">
        <v>718242</v>
      </c>
      <c r="E45" s="10">
        <f t="shared" si="1"/>
        <v>-718242</v>
      </c>
    </row>
    <row r="46" spans="1:5" ht="30" customHeight="1" x14ac:dyDescent="0.15">
      <c r="A46" s="13" t="s">
        <v>1241</v>
      </c>
      <c r="B46" s="10"/>
      <c r="C46" s="10">
        <v>0</v>
      </c>
      <c r="D46" s="10">
        <v>0</v>
      </c>
      <c r="E46" s="10">
        <f t="shared" si="1"/>
        <v>0</v>
      </c>
    </row>
    <row r="47" spans="1:5" ht="30" customHeight="1" x14ac:dyDescent="0.15">
      <c r="A47" s="13" t="s">
        <v>1277</v>
      </c>
      <c r="B47" s="10">
        <v>2</v>
      </c>
      <c r="C47" s="10">
        <v>0</v>
      </c>
      <c r="D47" s="10">
        <v>1615311.6</v>
      </c>
      <c r="E47" s="10">
        <f t="shared" si="1"/>
        <v>-1615311.6</v>
      </c>
    </row>
    <row r="48" spans="1:5" ht="30" customHeight="1" x14ac:dyDescent="0.15">
      <c r="A48" s="13" t="s">
        <v>1278</v>
      </c>
      <c r="B48" s="10">
        <v>5</v>
      </c>
      <c r="C48" s="10">
        <v>0</v>
      </c>
      <c r="D48" s="10">
        <v>4038279</v>
      </c>
      <c r="E48" s="10">
        <f t="shared" si="1"/>
        <v>-4038279</v>
      </c>
    </row>
    <row r="49" spans="1:5" ht="30" customHeight="1" x14ac:dyDescent="0.15">
      <c r="A49" s="13" t="s">
        <v>1279</v>
      </c>
      <c r="B49" s="10">
        <v>2</v>
      </c>
      <c r="C49" s="10">
        <v>0</v>
      </c>
      <c r="D49" s="10">
        <v>2826795.3</v>
      </c>
      <c r="E49" s="10">
        <f t="shared" si="1"/>
        <v>-2826795.3</v>
      </c>
    </row>
    <row r="50" spans="1:5" ht="30" customHeight="1" x14ac:dyDescent="0.15">
      <c r="A50" s="13" t="s">
        <v>1280</v>
      </c>
      <c r="B50" s="10">
        <v>1</v>
      </c>
      <c r="C50" s="10">
        <v>0</v>
      </c>
      <c r="D50" s="10">
        <v>2156191.7999999998</v>
      </c>
      <c r="E50" s="10">
        <f t="shared" si="1"/>
        <v>-2156191.7999999998</v>
      </c>
    </row>
    <row r="51" spans="1:5" ht="30" customHeight="1" x14ac:dyDescent="0.15">
      <c r="A51" s="13" t="s">
        <v>1281</v>
      </c>
      <c r="B51" s="10">
        <v>1</v>
      </c>
      <c r="C51" s="10">
        <v>0</v>
      </c>
      <c r="D51" s="10">
        <v>1339291.2</v>
      </c>
      <c r="E51" s="10">
        <f t="shared" si="1"/>
        <v>-1339291.2</v>
      </c>
    </row>
    <row r="52" spans="1:5" ht="30" customHeight="1" x14ac:dyDescent="0.15">
      <c r="A52" s="13" t="s">
        <v>1282</v>
      </c>
      <c r="B52" s="10">
        <v>10</v>
      </c>
      <c r="C52" s="10">
        <v>0</v>
      </c>
      <c r="D52" s="10">
        <v>4111569</v>
      </c>
      <c r="E52" s="10">
        <f t="shared" si="1"/>
        <v>-4111569</v>
      </c>
    </row>
    <row r="53" spans="1:5" ht="30" customHeight="1" x14ac:dyDescent="0.15">
      <c r="A53" s="13" t="s">
        <v>1283</v>
      </c>
      <c r="B53" s="10"/>
      <c r="C53" s="10">
        <v>0</v>
      </c>
      <c r="D53" s="10">
        <v>232806</v>
      </c>
      <c r="E53" s="10">
        <f t="shared" si="1"/>
        <v>-232806</v>
      </c>
    </row>
    <row r="54" spans="1:5" ht="30" customHeight="1" x14ac:dyDescent="0.15">
      <c r="A54" s="13" t="s">
        <v>1274</v>
      </c>
      <c r="B54" s="10">
        <v>0</v>
      </c>
      <c r="C54" s="10">
        <v>0</v>
      </c>
      <c r="D54" s="10">
        <v>0</v>
      </c>
      <c r="E54" s="10">
        <f t="shared" si="1"/>
        <v>0</v>
      </c>
    </row>
    <row r="55" spans="1:5" ht="30" customHeight="1" x14ac:dyDescent="0.15">
      <c r="A55" s="13" t="s">
        <v>1284</v>
      </c>
      <c r="B55" s="10"/>
      <c r="C55" s="10">
        <v>0</v>
      </c>
      <c r="D55" s="10">
        <v>515570.76</v>
      </c>
      <c r="E55" s="10">
        <f t="shared" si="1"/>
        <v>-515570.76</v>
      </c>
    </row>
    <row r="56" spans="1:5" ht="30" customHeight="1" x14ac:dyDescent="0.15">
      <c r="A56" s="13" t="s">
        <v>1265</v>
      </c>
      <c r="B56" s="10"/>
      <c r="C56" s="10">
        <v>0</v>
      </c>
      <c r="D56" s="10">
        <v>338776.2</v>
      </c>
      <c r="E56" s="10">
        <f t="shared" si="1"/>
        <v>-338776.2</v>
      </c>
    </row>
    <row r="57" spans="1:5" ht="30" customHeight="1" x14ac:dyDescent="0.15">
      <c r="A57" s="13" t="s">
        <v>1271</v>
      </c>
      <c r="B57" s="10">
        <v>6</v>
      </c>
      <c r="C57" s="10">
        <v>0</v>
      </c>
      <c r="D57" s="10">
        <v>120000</v>
      </c>
      <c r="E57" s="10">
        <f t="shared" si="1"/>
        <v>-120000</v>
      </c>
    </row>
    <row r="58" spans="1:5" ht="30" customHeight="1" x14ac:dyDescent="0.15">
      <c r="A58" s="13" t="s">
        <v>1274</v>
      </c>
      <c r="B58" s="10">
        <v>3</v>
      </c>
      <c r="C58" s="10">
        <v>0</v>
      </c>
      <c r="D58" s="10">
        <v>60000</v>
      </c>
      <c r="E58" s="10">
        <f t="shared" si="1"/>
        <v>-60000</v>
      </c>
    </row>
    <row r="59" spans="1:5" ht="30" customHeight="1" x14ac:dyDescent="0.15">
      <c r="A59" s="13" t="s">
        <v>1272</v>
      </c>
      <c r="B59" s="10">
        <v>6</v>
      </c>
      <c r="C59" s="10">
        <v>0</v>
      </c>
      <c r="D59" s="10">
        <v>120000</v>
      </c>
      <c r="E59" s="10">
        <f t="shared" si="1"/>
        <v>-120000</v>
      </c>
    </row>
    <row r="60" spans="1:5" ht="30" customHeight="1" x14ac:dyDescent="0.15">
      <c r="A60" s="13" t="s">
        <v>1282</v>
      </c>
      <c r="B60" s="10">
        <v>11</v>
      </c>
      <c r="C60" s="10">
        <v>0</v>
      </c>
      <c r="D60" s="10">
        <v>220000</v>
      </c>
      <c r="E60" s="10">
        <f t="shared" si="1"/>
        <v>-220000</v>
      </c>
    </row>
    <row r="61" spans="1:5" ht="30" customHeight="1" x14ac:dyDescent="0.15">
      <c r="A61" s="13" t="s">
        <v>1273</v>
      </c>
      <c r="B61" s="10">
        <v>2</v>
      </c>
      <c r="C61" s="10">
        <v>0</v>
      </c>
      <c r="D61" s="10">
        <v>40000</v>
      </c>
      <c r="E61" s="10">
        <f t="shared" si="1"/>
        <v>-40000</v>
      </c>
    </row>
    <row r="62" spans="1:5" ht="30" customHeight="1" x14ac:dyDescent="0.15">
      <c r="A62" s="13" t="s">
        <v>1277</v>
      </c>
      <c r="B62" s="10">
        <v>2</v>
      </c>
      <c r="C62" s="10">
        <v>0</v>
      </c>
      <c r="D62" s="10">
        <v>40000</v>
      </c>
      <c r="E62" s="10">
        <f t="shared" si="1"/>
        <v>-40000</v>
      </c>
    </row>
    <row r="63" spans="1:5" ht="30" customHeight="1" x14ac:dyDescent="0.15">
      <c r="A63" s="13" t="s">
        <v>1278</v>
      </c>
      <c r="B63" s="10">
        <v>3</v>
      </c>
      <c r="C63" s="10">
        <v>0</v>
      </c>
      <c r="D63" s="10">
        <v>60000</v>
      </c>
      <c r="E63" s="10">
        <f t="shared" si="1"/>
        <v>-60000</v>
      </c>
    </row>
    <row r="64" spans="1:5" ht="30" customHeight="1" x14ac:dyDescent="0.15">
      <c r="A64" s="13" t="s">
        <v>1279</v>
      </c>
      <c r="B64" s="10">
        <v>3</v>
      </c>
      <c r="C64" s="10">
        <v>0</v>
      </c>
      <c r="D64" s="10">
        <v>60000</v>
      </c>
      <c r="E64" s="10">
        <f t="shared" si="1"/>
        <v>-60000</v>
      </c>
    </row>
    <row r="65" spans="1:5" ht="30" customHeight="1" x14ac:dyDescent="0.15">
      <c r="A65" s="13" t="s">
        <v>1280</v>
      </c>
      <c r="B65" s="10">
        <v>1</v>
      </c>
      <c r="C65" s="10">
        <v>0</v>
      </c>
      <c r="D65" s="10">
        <v>20000</v>
      </c>
      <c r="E65" s="10">
        <f t="shared" si="1"/>
        <v>-20000</v>
      </c>
    </row>
    <row r="66" spans="1:5" ht="30" customHeight="1" x14ac:dyDescent="0.15">
      <c r="A66" s="13" t="s">
        <v>1271</v>
      </c>
      <c r="B66" s="10"/>
      <c r="C66" s="10">
        <v>0</v>
      </c>
      <c r="D66" s="10">
        <v>360000</v>
      </c>
      <c r="E66" s="10">
        <f t="shared" si="1"/>
        <v>-360000</v>
      </c>
    </row>
    <row r="67" spans="1:5" ht="30" customHeight="1" x14ac:dyDescent="0.15">
      <c r="A67" s="13" t="s">
        <v>1282</v>
      </c>
      <c r="B67" s="10"/>
      <c r="C67" s="10">
        <v>0</v>
      </c>
      <c r="D67" s="10">
        <v>680000</v>
      </c>
      <c r="E67" s="10">
        <f t="shared" ref="E67:E98" si="2">C67-D67</f>
        <v>-680000</v>
      </c>
    </row>
    <row r="68" spans="1:5" ht="30" customHeight="1" x14ac:dyDescent="0.15">
      <c r="A68" s="13" t="s">
        <v>1273</v>
      </c>
      <c r="B68" s="10"/>
      <c r="C68" s="10">
        <v>0</v>
      </c>
      <c r="D68" s="10">
        <v>240000</v>
      </c>
      <c r="E68" s="10">
        <f t="shared" si="2"/>
        <v>-240000</v>
      </c>
    </row>
    <row r="69" spans="1:5" ht="30" customHeight="1" x14ac:dyDescent="0.15">
      <c r="A69" s="13" t="s">
        <v>1278</v>
      </c>
      <c r="B69" s="10"/>
      <c r="C69" s="10">
        <v>0</v>
      </c>
      <c r="D69" s="10">
        <v>200000</v>
      </c>
      <c r="E69" s="10">
        <f t="shared" si="2"/>
        <v>-200000</v>
      </c>
    </row>
    <row r="70" spans="1:5" ht="30" customHeight="1" x14ac:dyDescent="0.15">
      <c r="A70" s="9" t="s">
        <v>135</v>
      </c>
      <c r="B70" s="11">
        <v>84</v>
      </c>
      <c r="C70" s="11">
        <v>0</v>
      </c>
      <c r="D70" s="11">
        <v>30179040.600000001</v>
      </c>
      <c r="E70" s="11">
        <f t="shared" si="2"/>
        <v>-30179040.600000001</v>
      </c>
    </row>
    <row r="71" spans="1:5" ht="30" customHeight="1" x14ac:dyDescent="0.15">
      <c r="A71" s="13" t="s">
        <v>1285</v>
      </c>
      <c r="B71" s="10">
        <v>48</v>
      </c>
      <c r="C71" s="10">
        <v>0</v>
      </c>
      <c r="D71" s="10">
        <v>12246307.199999999</v>
      </c>
      <c r="E71" s="10">
        <f t="shared" si="2"/>
        <v>-12246307.199999999</v>
      </c>
    </row>
    <row r="72" spans="1:5" ht="30" customHeight="1" x14ac:dyDescent="0.15">
      <c r="A72" s="13" t="s">
        <v>1286</v>
      </c>
      <c r="B72" s="10">
        <v>2</v>
      </c>
      <c r="C72" s="10">
        <v>0</v>
      </c>
      <c r="D72" s="10">
        <v>994704</v>
      </c>
      <c r="E72" s="10">
        <f t="shared" si="2"/>
        <v>-994704</v>
      </c>
    </row>
    <row r="73" spans="1:5" ht="30" customHeight="1" x14ac:dyDescent="0.15">
      <c r="A73" s="13" t="s">
        <v>1287</v>
      </c>
      <c r="B73" s="10">
        <v>0</v>
      </c>
      <c r="C73" s="10">
        <v>0</v>
      </c>
      <c r="D73" s="10">
        <v>0</v>
      </c>
      <c r="E73" s="10">
        <f t="shared" si="2"/>
        <v>0</v>
      </c>
    </row>
    <row r="74" spans="1:5" ht="30" customHeight="1" x14ac:dyDescent="0.15">
      <c r="A74" s="13" t="s">
        <v>1288</v>
      </c>
      <c r="B74" s="10">
        <v>0</v>
      </c>
      <c r="C74" s="10">
        <v>0</v>
      </c>
      <c r="D74" s="10">
        <v>0</v>
      </c>
      <c r="E74" s="10">
        <f t="shared" si="2"/>
        <v>0</v>
      </c>
    </row>
    <row r="75" spans="1:5" ht="30" customHeight="1" x14ac:dyDescent="0.15">
      <c r="A75" s="13" t="s">
        <v>1289</v>
      </c>
      <c r="B75" s="10">
        <v>0</v>
      </c>
      <c r="C75" s="10">
        <v>0</v>
      </c>
      <c r="D75" s="10">
        <v>0</v>
      </c>
      <c r="E75" s="10">
        <f t="shared" si="2"/>
        <v>0</v>
      </c>
    </row>
    <row r="76" spans="1:5" ht="30" customHeight="1" x14ac:dyDescent="0.15">
      <c r="A76" s="13" t="s">
        <v>1290</v>
      </c>
      <c r="B76" s="10">
        <v>3</v>
      </c>
      <c r="C76" s="10">
        <v>0</v>
      </c>
      <c r="D76" s="10">
        <v>3475344</v>
      </c>
      <c r="E76" s="10">
        <f t="shared" si="2"/>
        <v>-3475344</v>
      </c>
    </row>
    <row r="77" spans="1:5" ht="30" customHeight="1" x14ac:dyDescent="0.15">
      <c r="A77" s="13" t="s">
        <v>1291</v>
      </c>
      <c r="B77" s="10">
        <v>11</v>
      </c>
      <c r="C77" s="10">
        <v>0</v>
      </c>
      <c r="D77" s="10">
        <v>3020659.2</v>
      </c>
      <c r="E77" s="10">
        <f t="shared" si="2"/>
        <v>-3020659.2</v>
      </c>
    </row>
    <row r="78" spans="1:5" ht="30" customHeight="1" x14ac:dyDescent="0.15">
      <c r="A78" s="13" t="s">
        <v>1292</v>
      </c>
      <c r="B78" s="10">
        <v>1</v>
      </c>
      <c r="C78" s="10">
        <v>0</v>
      </c>
      <c r="D78" s="10">
        <v>442869.6</v>
      </c>
      <c r="E78" s="10">
        <f t="shared" si="2"/>
        <v>-442869.6</v>
      </c>
    </row>
    <row r="79" spans="1:5" ht="30" customHeight="1" x14ac:dyDescent="0.15">
      <c r="A79" s="13" t="s">
        <v>1293</v>
      </c>
      <c r="B79" s="10">
        <v>4</v>
      </c>
      <c r="C79" s="10">
        <v>0</v>
      </c>
      <c r="D79" s="10">
        <v>1322040</v>
      </c>
      <c r="E79" s="10">
        <f t="shared" si="2"/>
        <v>-1322040</v>
      </c>
    </row>
    <row r="80" spans="1:5" ht="30" customHeight="1" x14ac:dyDescent="0.15">
      <c r="A80" s="13" t="s">
        <v>1294</v>
      </c>
      <c r="B80" s="10">
        <v>3</v>
      </c>
      <c r="C80" s="10">
        <v>0</v>
      </c>
      <c r="D80" s="10">
        <v>2225664</v>
      </c>
      <c r="E80" s="10">
        <f t="shared" si="2"/>
        <v>-2225664</v>
      </c>
    </row>
    <row r="81" spans="1:5" ht="30" customHeight="1" x14ac:dyDescent="0.15">
      <c r="A81" s="13" t="s">
        <v>1295</v>
      </c>
      <c r="B81" s="10">
        <v>3</v>
      </c>
      <c r="C81" s="10">
        <v>0</v>
      </c>
      <c r="D81" s="10">
        <v>2181456</v>
      </c>
      <c r="E81" s="10">
        <f t="shared" si="2"/>
        <v>-2181456</v>
      </c>
    </row>
    <row r="82" spans="1:5" ht="30" customHeight="1" x14ac:dyDescent="0.15">
      <c r="A82" s="13" t="s">
        <v>1296</v>
      </c>
      <c r="B82" s="10">
        <v>1</v>
      </c>
      <c r="C82" s="10">
        <v>0</v>
      </c>
      <c r="D82" s="10">
        <v>512208</v>
      </c>
      <c r="E82" s="10">
        <f t="shared" si="2"/>
        <v>-512208</v>
      </c>
    </row>
    <row r="83" spans="1:5" ht="30" customHeight="1" x14ac:dyDescent="0.15">
      <c r="A83" s="13" t="s">
        <v>1297</v>
      </c>
      <c r="B83" s="10">
        <v>3</v>
      </c>
      <c r="C83" s="10">
        <v>0</v>
      </c>
      <c r="D83" s="10">
        <v>1858536</v>
      </c>
      <c r="E83" s="10">
        <f t="shared" si="2"/>
        <v>-1858536</v>
      </c>
    </row>
    <row r="84" spans="1:5" ht="30" customHeight="1" x14ac:dyDescent="0.15">
      <c r="A84" s="13" t="s">
        <v>1298</v>
      </c>
      <c r="B84" s="10">
        <v>0</v>
      </c>
      <c r="C84" s="10">
        <v>0</v>
      </c>
      <c r="D84" s="10">
        <v>349209</v>
      </c>
      <c r="E84" s="10">
        <f t="shared" si="2"/>
        <v>-349209</v>
      </c>
    </row>
    <row r="85" spans="1:5" ht="30" customHeight="1" x14ac:dyDescent="0.15">
      <c r="A85" s="13" t="s">
        <v>1299</v>
      </c>
      <c r="B85" s="10">
        <v>0</v>
      </c>
      <c r="C85" s="10">
        <v>0</v>
      </c>
      <c r="D85" s="10">
        <v>0</v>
      </c>
      <c r="E85" s="10">
        <f t="shared" si="2"/>
        <v>0</v>
      </c>
    </row>
    <row r="86" spans="1:5" ht="30" customHeight="1" x14ac:dyDescent="0.15">
      <c r="A86" s="13" t="s">
        <v>1300</v>
      </c>
      <c r="B86" s="10"/>
      <c r="C86" s="10">
        <v>0</v>
      </c>
      <c r="D86" s="10">
        <v>442869.6</v>
      </c>
      <c r="E86" s="10">
        <f t="shared" si="2"/>
        <v>-442869.6</v>
      </c>
    </row>
    <row r="87" spans="1:5" ht="30" customHeight="1" x14ac:dyDescent="0.15">
      <c r="A87" s="13" t="s">
        <v>1301</v>
      </c>
      <c r="B87" s="10">
        <v>5</v>
      </c>
      <c r="C87" s="10">
        <v>0</v>
      </c>
      <c r="D87" s="10">
        <v>1107174</v>
      </c>
      <c r="E87" s="10">
        <f t="shared" si="2"/>
        <v>-1107174</v>
      </c>
    </row>
    <row r="88" spans="1:5" ht="30" customHeight="1" x14ac:dyDescent="0.15">
      <c r="A88" s="9" t="s">
        <v>127</v>
      </c>
      <c r="B88" s="11">
        <v>7</v>
      </c>
      <c r="C88" s="11">
        <v>0</v>
      </c>
      <c r="D88" s="11">
        <v>5192872.4000000004</v>
      </c>
      <c r="E88" s="11">
        <f t="shared" si="2"/>
        <v>-5192872.4000000004</v>
      </c>
    </row>
    <row r="89" spans="1:5" ht="30" customHeight="1" x14ac:dyDescent="0.15">
      <c r="A89" s="13" t="s">
        <v>1302</v>
      </c>
      <c r="B89" s="10">
        <v>6</v>
      </c>
      <c r="C89" s="10">
        <v>0</v>
      </c>
      <c r="D89" s="10">
        <v>3830132</v>
      </c>
      <c r="E89" s="10">
        <f t="shared" si="2"/>
        <v>-3830132</v>
      </c>
    </row>
    <row r="90" spans="1:5" ht="30" customHeight="1" x14ac:dyDescent="0.15">
      <c r="A90" s="13" t="s">
        <v>1303</v>
      </c>
      <c r="B90" s="10">
        <v>1</v>
      </c>
      <c r="C90" s="10">
        <v>0</v>
      </c>
      <c r="D90" s="10">
        <v>418220.4</v>
      </c>
      <c r="E90" s="10">
        <f t="shared" si="2"/>
        <v>-418220.4</v>
      </c>
    </row>
    <row r="91" spans="1:5" ht="30" customHeight="1" x14ac:dyDescent="0.15">
      <c r="A91" s="13" t="s">
        <v>1304</v>
      </c>
      <c r="B91" s="10"/>
      <c r="C91" s="10">
        <v>0</v>
      </c>
      <c r="D91" s="10">
        <v>75480</v>
      </c>
      <c r="E91" s="10">
        <f t="shared" si="2"/>
        <v>-75480</v>
      </c>
    </row>
    <row r="92" spans="1:5" ht="30" customHeight="1" x14ac:dyDescent="0.15">
      <c r="A92" s="13" t="s">
        <v>1302</v>
      </c>
      <c r="B92" s="10"/>
      <c r="C92" s="10">
        <v>0</v>
      </c>
      <c r="D92" s="10">
        <v>249520</v>
      </c>
      <c r="E92" s="10">
        <f t="shared" si="2"/>
        <v>-249520</v>
      </c>
    </row>
    <row r="93" spans="1:5" ht="30" customHeight="1" x14ac:dyDescent="0.15">
      <c r="A93" s="13" t="s">
        <v>1237</v>
      </c>
      <c r="B93" s="10"/>
      <c r="C93" s="10">
        <v>0</v>
      </c>
      <c r="D93" s="10">
        <v>129000</v>
      </c>
      <c r="E93" s="10">
        <f t="shared" si="2"/>
        <v>-129000</v>
      </c>
    </row>
    <row r="94" spans="1:5" ht="30" customHeight="1" x14ac:dyDescent="0.15">
      <c r="A94" s="13" t="s">
        <v>1305</v>
      </c>
      <c r="B94" s="10"/>
      <c r="C94" s="10">
        <v>0</v>
      </c>
      <c r="D94" s="10">
        <v>172240</v>
      </c>
      <c r="E94" s="10">
        <f t="shared" si="2"/>
        <v>-172240</v>
      </c>
    </row>
    <row r="95" spans="1:5" ht="30" customHeight="1" x14ac:dyDescent="0.15">
      <c r="A95" s="13" t="s">
        <v>1306</v>
      </c>
      <c r="B95" s="10"/>
      <c r="C95" s="10">
        <v>0</v>
      </c>
      <c r="D95" s="10">
        <v>172240</v>
      </c>
      <c r="E95" s="10">
        <f t="shared" si="2"/>
        <v>-172240</v>
      </c>
    </row>
    <row r="96" spans="1:5" ht="30" customHeight="1" x14ac:dyDescent="0.15">
      <c r="A96" s="13" t="s">
        <v>1240</v>
      </c>
      <c r="B96" s="10"/>
      <c r="C96" s="10">
        <v>0</v>
      </c>
      <c r="D96" s="10">
        <v>146040</v>
      </c>
      <c r="E96" s="10">
        <f t="shared" si="2"/>
        <v>-146040</v>
      </c>
    </row>
    <row r="97" spans="1:5" ht="30" customHeight="1" x14ac:dyDescent="0.15">
      <c r="A97" s="9" t="s">
        <v>137</v>
      </c>
      <c r="B97" s="11">
        <v>5</v>
      </c>
      <c r="C97" s="11">
        <v>0</v>
      </c>
      <c r="D97" s="11">
        <v>3473328</v>
      </c>
      <c r="E97" s="11">
        <f t="shared" si="2"/>
        <v>-3473328</v>
      </c>
    </row>
    <row r="98" spans="1:5" ht="30" customHeight="1" x14ac:dyDescent="0.15">
      <c r="A98" s="13" t="s">
        <v>1307</v>
      </c>
      <c r="B98" s="10">
        <v>1</v>
      </c>
      <c r="C98" s="10">
        <v>0</v>
      </c>
      <c r="D98" s="10">
        <v>800760</v>
      </c>
      <c r="E98" s="10">
        <f t="shared" si="2"/>
        <v>-800760</v>
      </c>
    </row>
    <row r="99" spans="1:5" ht="30" customHeight="1" x14ac:dyDescent="0.15">
      <c r="A99" s="13" t="s">
        <v>1308</v>
      </c>
      <c r="B99" s="10">
        <v>4</v>
      </c>
      <c r="C99" s="10">
        <v>0</v>
      </c>
      <c r="D99" s="10">
        <v>2672568</v>
      </c>
      <c r="E99" s="10">
        <f t="shared" ref="E99:E130" si="3">C99-D99</f>
        <v>-2672568</v>
      </c>
    </row>
    <row r="100" spans="1:5" ht="30" customHeight="1" x14ac:dyDescent="0.15">
      <c r="A100" s="9" t="s">
        <v>1309</v>
      </c>
      <c r="B100" s="11">
        <v>349</v>
      </c>
      <c r="C100" s="11">
        <v>0</v>
      </c>
      <c r="D100" s="11">
        <v>17400000</v>
      </c>
      <c r="E100" s="11">
        <f t="shared" si="3"/>
        <v>-17400000</v>
      </c>
    </row>
    <row r="101" spans="1:5" ht="30" customHeight="1" x14ac:dyDescent="0.15">
      <c r="A101" s="13" t="s">
        <v>1267</v>
      </c>
      <c r="B101" s="10">
        <v>173</v>
      </c>
      <c r="C101" s="10">
        <v>0</v>
      </c>
      <c r="D101" s="10">
        <v>11880000</v>
      </c>
      <c r="E101" s="10">
        <f t="shared" si="3"/>
        <v>-11880000</v>
      </c>
    </row>
    <row r="102" spans="1:5" ht="30" customHeight="1" x14ac:dyDescent="0.15">
      <c r="A102" s="13" t="s">
        <v>1267</v>
      </c>
      <c r="B102" s="10">
        <v>0</v>
      </c>
      <c r="C102" s="10">
        <v>0</v>
      </c>
      <c r="D102" s="10">
        <v>2000000</v>
      </c>
      <c r="E102" s="10">
        <f t="shared" si="3"/>
        <v>-2000000</v>
      </c>
    </row>
    <row r="103" spans="1:5" ht="30" customHeight="1" x14ac:dyDescent="0.15">
      <c r="A103" s="13" t="s">
        <v>1267</v>
      </c>
      <c r="B103" s="10">
        <v>176</v>
      </c>
      <c r="C103" s="10">
        <v>0</v>
      </c>
      <c r="D103" s="10">
        <v>3520000</v>
      </c>
      <c r="E103" s="10">
        <f t="shared" si="3"/>
        <v>-3520000</v>
      </c>
    </row>
    <row r="104" spans="1:5" ht="30" customHeight="1" x14ac:dyDescent="0.15">
      <c r="A104" s="9" t="s">
        <v>1310</v>
      </c>
      <c r="B104" s="11">
        <v>71</v>
      </c>
      <c r="C104" s="11">
        <v>0</v>
      </c>
      <c r="D104" s="11">
        <v>45161551.579999998</v>
      </c>
      <c r="E104" s="11">
        <f t="shared" si="3"/>
        <v>-45161551.579999998</v>
      </c>
    </row>
    <row r="105" spans="1:5" ht="30" customHeight="1" x14ac:dyDescent="0.15">
      <c r="A105" s="13" t="s">
        <v>3</v>
      </c>
      <c r="B105" s="10">
        <v>1</v>
      </c>
      <c r="C105" s="10">
        <v>0</v>
      </c>
      <c r="D105" s="10">
        <v>3619896.04</v>
      </c>
      <c r="E105" s="10">
        <f t="shared" si="3"/>
        <v>-3619896.04</v>
      </c>
    </row>
    <row r="106" spans="1:5" ht="30" customHeight="1" x14ac:dyDescent="0.15">
      <c r="A106" s="13" t="s">
        <v>1311</v>
      </c>
      <c r="B106" s="10">
        <v>8</v>
      </c>
      <c r="C106" s="10">
        <v>0</v>
      </c>
      <c r="D106" s="10">
        <v>6054768</v>
      </c>
      <c r="E106" s="10">
        <f t="shared" si="3"/>
        <v>-6054768</v>
      </c>
    </row>
    <row r="107" spans="1:5" ht="30" customHeight="1" x14ac:dyDescent="0.15">
      <c r="A107" s="13" t="s">
        <v>1312</v>
      </c>
      <c r="B107" s="10">
        <v>7</v>
      </c>
      <c r="C107" s="10">
        <v>0</v>
      </c>
      <c r="D107" s="10">
        <v>6469725.5999999996</v>
      </c>
      <c r="E107" s="10">
        <f t="shared" si="3"/>
        <v>-6469725.5999999996</v>
      </c>
    </row>
    <row r="108" spans="1:5" ht="30" customHeight="1" x14ac:dyDescent="0.15">
      <c r="A108" s="13" t="s">
        <v>1313</v>
      </c>
      <c r="B108" s="10">
        <v>0</v>
      </c>
      <c r="C108" s="10">
        <v>0</v>
      </c>
      <c r="D108" s="10">
        <v>0</v>
      </c>
      <c r="E108" s="10">
        <f t="shared" si="3"/>
        <v>0</v>
      </c>
    </row>
    <row r="109" spans="1:5" ht="30" customHeight="1" x14ac:dyDescent="0.15">
      <c r="A109" s="13" t="s">
        <v>1314</v>
      </c>
      <c r="B109" s="10">
        <v>1</v>
      </c>
      <c r="C109" s="10">
        <v>0</v>
      </c>
      <c r="D109" s="10">
        <v>594228</v>
      </c>
      <c r="E109" s="10">
        <f t="shared" si="3"/>
        <v>-594228</v>
      </c>
    </row>
    <row r="110" spans="1:5" ht="30" customHeight="1" x14ac:dyDescent="0.15">
      <c r="A110" s="13" t="s">
        <v>1315</v>
      </c>
      <c r="B110" s="10">
        <v>0</v>
      </c>
      <c r="C110" s="10">
        <v>0</v>
      </c>
      <c r="D110" s="10">
        <v>0</v>
      </c>
      <c r="E110" s="10">
        <f t="shared" si="3"/>
        <v>0</v>
      </c>
    </row>
    <row r="111" spans="1:5" ht="30" customHeight="1" x14ac:dyDescent="0.15">
      <c r="A111" s="13" t="s">
        <v>1316</v>
      </c>
      <c r="B111" s="10">
        <v>6</v>
      </c>
      <c r="C111" s="10">
        <v>0</v>
      </c>
      <c r="D111" s="10">
        <v>5348052</v>
      </c>
      <c r="E111" s="10">
        <f t="shared" si="3"/>
        <v>-5348052</v>
      </c>
    </row>
    <row r="112" spans="1:5" ht="30" customHeight="1" x14ac:dyDescent="0.15">
      <c r="A112" s="13" t="s">
        <v>1317</v>
      </c>
      <c r="B112" s="10">
        <v>3</v>
      </c>
      <c r="C112" s="10">
        <v>0</v>
      </c>
      <c r="D112" s="10">
        <v>746028</v>
      </c>
      <c r="E112" s="10">
        <f t="shared" si="3"/>
        <v>-746028</v>
      </c>
    </row>
    <row r="113" spans="1:5" ht="30" customHeight="1" x14ac:dyDescent="0.15">
      <c r="A113" s="13" t="s">
        <v>1318</v>
      </c>
      <c r="B113" s="10">
        <v>1</v>
      </c>
      <c r="C113" s="10">
        <v>0</v>
      </c>
      <c r="D113" s="10">
        <v>373014</v>
      </c>
      <c r="E113" s="10">
        <f t="shared" si="3"/>
        <v>-373014</v>
      </c>
    </row>
    <row r="114" spans="1:5" ht="30" customHeight="1" x14ac:dyDescent="0.15">
      <c r="A114" s="13" t="s">
        <v>1319</v>
      </c>
      <c r="B114" s="10">
        <v>1</v>
      </c>
      <c r="C114" s="10">
        <v>0</v>
      </c>
      <c r="D114" s="10">
        <v>766404</v>
      </c>
      <c r="E114" s="10">
        <f t="shared" si="3"/>
        <v>-766404</v>
      </c>
    </row>
    <row r="115" spans="1:5" ht="30" customHeight="1" x14ac:dyDescent="0.15">
      <c r="A115" s="13" t="s">
        <v>1320</v>
      </c>
      <c r="B115" s="10">
        <v>2</v>
      </c>
      <c r="C115" s="10">
        <v>0</v>
      </c>
      <c r="D115" s="10">
        <v>528816</v>
      </c>
      <c r="E115" s="10">
        <f t="shared" si="3"/>
        <v>-528816</v>
      </c>
    </row>
    <row r="116" spans="1:5" ht="30" customHeight="1" x14ac:dyDescent="0.15">
      <c r="A116" s="13" t="s">
        <v>1321</v>
      </c>
      <c r="B116" s="10">
        <v>1</v>
      </c>
      <c r="C116" s="10">
        <v>0</v>
      </c>
      <c r="D116" s="10">
        <v>1380934.2</v>
      </c>
      <c r="E116" s="10">
        <f t="shared" si="3"/>
        <v>-1380934.2</v>
      </c>
    </row>
    <row r="117" spans="1:5" ht="30" customHeight="1" x14ac:dyDescent="0.15">
      <c r="A117" s="13" t="s">
        <v>1322</v>
      </c>
      <c r="B117" s="10">
        <v>1</v>
      </c>
      <c r="C117" s="10">
        <v>0</v>
      </c>
      <c r="D117" s="10">
        <v>594228</v>
      </c>
      <c r="E117" s="10">
        <f t="shared" si="3"/>
        <v>-594228</v>
      </c>
    </row>
    <row r="118" spans="1:5" ht="30" customHeight="1" x14ac:dyDescent="0.15">
      <c r="A118" s="13" t="s">
        <v>1304</v>
      </c>
      <c r="B118" s="10">
        <v>7</v>
      </c>
      <c r="C118" s="10">
        <v>0</v>
      </c>
      <c r="D118" s="10">
        <v>5864772</v>
      </c>
      <c r="E118" s="10">
        <f t="shared" si="3"/>
        <v>-5864772</v>
      </c>
    </row>
    <row r="119" spans="1:5" ht="30" customHeight="1" x14ac:dyDescent="0.15">
      <c r="A119" s="13" t="s">
        <v>1323</v>
      </c>
      <c r="B119" s="10">
        <v>1</v>
      </c>
      <c r="C119" s="10">
        <v>0</v>
      </c>
      <c r="D119" s="10">
        <v>852587.96</v>
      </c>
      <c r="E119" s="10">
        <f t="shared" si="3"/>
        <v>-852587.96</v>
      </c>
    </row>
    <row r="120" spans="1:5" ht="30" customHeight="1" x14ac:dyDescent="0.15">
      <c r="A120" s="13" t="s">
        <v>1324</v>
      </c>
      <c r="B120" s="10">
        <v>1</v>
      </c>
      <c r="C120" s="10">
        <v>0</v>
      </c>
      <c r="D120" s="10">
        <v>594228</v>
      </c>
      <c r="E120" s="10">
        <f t="shared" si="3"/>
        <v>-594228</v>
      </c>
    </row>
    <row r="121" spans="1:5" ht="30" customHeight="1" x14ac:dyDescent="0.15">
      <c r="A121" s="13" t="s">
        <v>1325</v>
      </c>
      <c r="B121" s="10">
        <v>1</v>
      </c>
      <c r="C121" s="10">
        <v>0</v>
      </c>
      <c r="D121" s="10">
        <v>594228</v>
      </c>
      <c r="E121" s="10">
        <f t="shared" si="3"/>
        <v>-594228</v>
      </c>
    </row>
    <row r="122" spans="1:5" ht="30" customHeight="1" x14ac:dyDescent="0.15">
      <c r="A122" s="13" t="s">
        <v>1326</v>
      </c>
      <c r="B122" s="10">
        <v>1</v>
      </c>
      <c r="C122" s="10">
        <v>0</v>
      </c>
      <c r="D122" s="10">
        <v>594228</v>
      </c>
      <c r="E122" s="10">
        <f t="shared" si="3"/>
        <v>-594228</v>
      </c>
    </row>
    <row r="123" spans="1:5" ht="30" customHeight="1" x14ac:dyDescent="0.15">
      <c r="A123" s="13" t="s">
        <v>1327</v>
      </c>
      <c r="B123" s="10">
        <v>0</v>
      </c>
      <c r="C123" s="10">
        <v>0</v>
      </c>
      <c r="D123" s="10">
        <v>0</v>
      </c>
      <c r="E123" s="10">
        <f t="shared" si="3"/>
        <v>0</v>
      </c>
    </row>
    <row r="124" spans="1:5" ht="30" customHeight="1" x14ac:dyDescent="0.15">
      <c r="A124" s="13" t="s">
        <v>1328</v>
      </c>
      <c r="B124" s="10">
        <v>4</v>
      </c>
      <c r="C124" s="10">
        <v>0</v>
      </c>
      <c r="D124" s="10">
        <v>2212725.36</v>
      </c>
      <c r="E124" s="10">
        <f t="shared" si="3"/>
        <v>-2212725.36</v>
      </c>
    </row>
    <row r="125" spans="1:5" ht="30" customHeight="1" x14ac:dyDescent="0.15">
      <c r="A125" s="13" t="s">
        <v>1329</v>
      </c>
      <c r="B125" s="10">
        <v>7</v>
      </c>
      <c r="C125" s="10">
        <v>0</v>
      </c>
      <c r="D125" s="10">
        <v>4182217.93</v>
      </c>
      <c r="E125" s="10">
        <f t="shared" si="3"/>
        <v>-4182217.93</v>
      </c>
    </row>
    <row r="126" spans="1:5" ht="30" customHeight="1" x14ac:dyDescent="0.15">
      <c r="A126" s="13" t="s">
        <v>1330</v>
      </c>
      <c r="B126" s="10">
        <v>0</v>
      </c>
      <c r="C126" s="10">
        <v>0</v>
      </c>
      <c r="D126" s="10">
        <v>635628</v>
      </c>
      <c r="E126" s="10">
        <f t="shared" si="3"/>
        <v>-635628</v>
      </c>
    </row>
    <row r="127" spans="1:5" ht="30" customHeight="1" x14ac:dyDescent="0.15">
      <c r="A127" s="13" t="s">
        <v>1331</v>
      </c>
      <c r="B127" s="10">
        <v>1</v>
      </c>
      <c r="C127" s="10">
        <v>0</v>
      </c>
      <c r="D127" s="10">
        <v>1399362.49</v>
      </c>
      <c r="E127" s="10">
        <f t="shared" si="3"/>
        <v>-1399362.49</v>
      </c>
    </row>
    <row r="128" spans="1:5" ht="30" customHeight="1" x14ac:dyDescent="0.15">
      <c r="A128" s="13" t="s">
        <v>1332</v>
      </c>
      <c r="B128" s="10"/>
      <c r="C128" s="10">
        <v>0</v>
      </c>
      <c r="D128" s="10">
        <v>0</v>
      </c>
      <c r="E128" s="10">
        <f t="shared" si="3"/>
        <v>0</v>
      </c>
    </row>
    <row r="129" spans="1:5" ht="30" customHeight="1" x14ac:dyDescent="0.15">
      <c r="A129" s="13" t="s">
        <v>3</v>
      </c>
      <c r="B129" s="10">
        <v>1</v>
      </c>
      <c r="C129" s="10">
        <v>0</v>
      </c>
      <c r="D129" s="10">
        <v>100000</v>
      </c>
      <c r="E129" s="10">
        <f t="shared" si="3"/>
        <v>-100000</v>
      </c>
    </row>
    <row r="130" spans="1:5" ht="30" customHeight="1" x14ac:dyDescent="0.15">
      <c r="A130" s="13" t="s">
        <v>1331</v>
      </c>
      <c r="B130" s="10">
        <v>1</v>
      </c>
      <c r="C130" s="10">
        <v>0</v>
      </c>
      <c r="D130" s="10">
        <v>20000</v>
      </c>
      <c r="E130" s="10">
        <f t="shared" si="3"/>
        <v>-20000</v>
      </c>
    </row>
    <row r="131" spans="1:5" ht="30" customHeight="1" x14ac:dyDescent="0.15">
      <c r="A131" s="13" t="s">
        <v>1333</v>
      </c>
      <c r="B131" s="10">
        <v>1</v>
      </c>
      <c r="C131" s="10">
        <v>0</v>
      </c>
      <c r="D131" s="10">
        <v>20000</v>
      </c>
      <c r="E131" s="10">
        <f t="shared" ref="E131:E162" si="4">C131-D131</f>
        <v>-20000</v>
      </c>
    </row>
    <row r="132" spans="1:5" ht="30" customHeight="1" x14ac:dyDescent="0.15">
      <c r="A132" s="13" t="s">
        <v>1334</v>
      </c>
      <c r="B132" s="10">
        <v>1</v>
      </c>
      <c r="C132" s="10">
        <v>0</v>
      </c>
      <c r="D132" s="10">
        <v>20000</v>
      </c>
      <c r="E132" s="10">
        <f t="shared" si="4"/>
        <v>-20000</v>
      </c>
    </row>
    <row r="133" spans="1:5" ht="30" customHeight="1" x14ac:dyDescent="0.15">
      <c r="A133" s="13" t="s">
        <v>1335</v>
      </c>
      <c r="B133" s="10">
        <v>1</v>
      </c>
      <c r="C133" s="10">
        <v>0</v>
      </c>
      <c r="D133" s="10">
        <v>20000</v>
      </c>
      <c r="E133" s="10">
        <f t="shared" si="4"/>
        <v>-20000</v>
      </c>
    </row>
    <row r="134" spans="1:5" ht="30" customHeight="1" x14ac:dyDescent="0.15">
      <c r="A134" s="13" t="s">
        <v>1336</v>
      </c>
      <c r="B134" s="10">
        <v>1</v>
      </c>
      <c r="C134" s="10">
        <v>0</v>
      </c>
      <c r="D134" s="10">
        <v>20000</v>
      </c>
      <c r="E134" s="10">
        <f t="shared" si="4"/>
        <v>-20000</v>
      </c>
    </row>
    <row r="135" spans="1:5" ht="30" customHeight="1" x14ac:dyDescent="0.15">
      <c r="A135" s="13" t="s">
        <v>1337</v>
      </c>
      <c r="B135" s="10">
        <v>1</v>
      </c>
      <c r="C135" s="10">
        <v>0</v>
      </c>
      <c r="D135" s="10">
        <v>20000</v>
      </c>
      <c r="E135" s="10">
        <f t="shared" si="4"/>
        <v>-20000</v>
      </c>
    </row>
    <row r="136" spans="1:5" ht="30" customHeight="1" x14ac:dyDescent="0.15">
      <c r="A136" s="13" t="s">
        <v>1338</v>
      </c>
      <c r="B136" s="10">
        <v>1</v>
      </c>
      <c r="C136" s="10">
        <v>0</v>
      </c>
      <c r="D136" s="10">
        <v>20000</v>
      </c>
      <c r="E136" s="10">
        <f t="shared" si="4"/>
        <v>-20000</v>
      </c>
    </row>
    <row r="137" spans="1:5" ht="30" customHeight="1" x14ac:dyDescent="0.15">
      <c r="A137" s="13" t="s">
        <v>1339</v>
      </c>
      <c r="B137" s="10">
        <v>1</v>
      </c>
      <c r="C137" s="10">
        <v>0</v>
      </c>
      <c r="D137" s="10">
        <v>20000</v>
      </c>
      <c r="E137" s="10">
        <f t="shared" si="4"/>
        <v>-20000</v>
      </c>
    </row>
    <row r="138" spans="1:5" ht="30" customHeight="1" x14ac:dyDescent="0.15">
      <c r="A138" s="13" t="s">
        <v>1340</v>
      </c>
      <c r="B138" s="10">
        <v>7</v>
      </c>
      <c r="C138" s="10">
        <v>0</v>
      </c>
      <c r="D138" s="10">
        <v>140000</v>
      </c>
      <c r="E138" s="10">
        <f t="shared" si="4"/>
        <v>-140000</v>
      </c>
    </row>
    <row r="139" spans="1:5" ht="30" customHeight="1" x14ac:dyDescent="0.15">
      <c r="A139" s="13" t="s">
        <v>1328</v>
      </c>
      <c r="B139" s="10"/>
      <c r="C139" s="10">
        <v>0</v>
      </c>
      <c r="D139" s="10">
        <v>187000</v>
      </c>
      <c r="E139" s="10">
        <f t="shared" si="4"/>
        <v>-187000</v>
      </c>
    </row>
    <row r="140" spans="1:5" ht="30" customHeight="1" x14ac:dyDescent="0.15">
      <c r="A140" s="13" t="s">
        <v>1341</v>
      </c>
      <c r="B140" s="10"/>
      <c r="C140" s="10">
        <v>0</v>
      </c>
      <c r="D140" s="10">
        <v>368480</v>
      </c>
      <c r="E140" s="10">
        <f t="shared" si="4"/>
        <v>-368480</v>
      </c>
    </row>
    <row r="141" spans="1:5" ht="30" customHeight="1" x14ac:dyDescent="0.15">
      <c r="A141" s="13" t="s">
        <v>1342</v>
      </c>
      <c r="B141" s="10"/>
      <c r="C141" s="10">
        <v>0</v>
      </c>
      <c r="D141" s="10">
        <v>200000</v>
      </c>
      <c r="E141" s="10">
        <f t="shared" si="4"/>
        <v>-200000</v>
      </c>
    </row>
    <row r="142" spans="1:5" ht="30" customHeight="1" x14ac:dyDescent="0.15">
      <c r="A142" s="13" t="s">
        <v>1343</v>
      </c>
      <c r="B142" s="10"/>
      <c r="C142" s="10">
        <v>0</v>
      </c>
      <c r="D142" s="10">
        <v>320000</v>
      </c>
      <c r="E142" s="10">
        <f t="shared" si="4"/>
        <v>-320000</v>
      </c>
    </row>
    <row r="143" spans="1:5" ht="30" customHeight="1" x14ac:dyDescent="0.15">
      <c r="A143" s="13" t="s">
        <v>1340</v>
      </c>
      <c r="B143" s="10"/>
      <c r="C143" s="10">
        <v>0</v>
      </c>
      <c r="D143" s="10">
        <v>280000</v>
      </c>
      <c r="E143" s="10">
        <f t="shared" si="4"/>
        <v>-280000</v>
      </c>
    </row>
  </sheetData>
  <sheetProtection password="A213" sheet="1" objects="1" scenarios="1"/>
  <mergeCells count="1">
    <mergeCell ref="A1:E1"/>
  </mergeCells>
  <phoneticPr fontId="0" type="noConversion"/>
  <pageMargins left="0.4" right="0.4" top="0.4" bottom="0.4" header="0.1" footer="0.1"/>
  <pageSetup paperSize="9" fitToHeight="0" orientation="landscape" verticalDpi="0"/>
  <headerFooter>
    <oddHeader>&amp;R&amp;R&amp;"Verdana,полужирный" &amp;12 &amp;K00-00923850.LAI.283903</oddHeader>
    <oddFooter>&amp;L&amp;L&amp;"Verdana,Полужирный"&amp;K000000&amp;L&amp;"Verdana,Полужирный"&amp;K00-014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25"/>
  <sheetViews>
    <sheetView workbookViewId="0"/>
  </sheetViews>
  <sheetFormatPr defaultRowHeight="10.5" x14ac:dyDescent="0.15"/>
  <cols>
    <col min="1" max="1" width="9.5703125" customWidth="1"/>
    <col min="2" max="2" width="38.140625" customWidth="1"/>
    <col min="3" max="3" width="19.140625" customWidth="1"/>
    <col min="4" max="4" width="38.140625" customWidth="1"/>
  </cols>
  <sheetData>
    <row r="1" spans="1:4" ht="20.100000000000001" customHeight="1" x14ac:dyDescent="0.15"/>
    <row r="2" spans="1:4" ht="30" customHeight="1" x14ac:dyDescent="0.15">
      <c r="A2" s="18" t="s">
        <v>1344</v>
      </c>
      <c r="B2" s="18"/>
      <c r="C2" s="18"/>
      <c r="D2" s="18"/>
    </row>
    <row r="3" spans="1:4" ht="20.100000000000001" customHeight="1" x14ac:dyDescent="0.15"/>
    <row r="4" spans="1:4" ht="30" customHeight="1" x14ac:dyDescent="0.15">
      <c r="A4" s="25" t="s">
        <v>1345</v>
      </c>
      <c r="B4" s="25"/>
      <c r="C4" s="25"/>
      <c r="D4" s="25"/>
    </row>
    <row r="5" spans="1:4" ht="30" customHeight="1" x14ac:dyDescent="0.15">
      <c r="A5" s="1" t="s">
        <v>1346</v>
      </c>
      <c r="B5" s="1" t="s">
        <v>1347</v>
      </c>
      <c r="C5" s="1" t="s">
        <v>1348</v>
      </c>
      <c r="D5" s="1" t="s">
        <v>1349</v>
      </c>
    </row>
    <row r="6" spans="1:4" ht="39.950000000000003" customHeight="1" x14ac:dyDescent="0.15">
      <c r="A6" s="6" t="s">
        <v>373</v>
      </c>
      <c r="B6" s="7" t="s">
        <v>1350</v>
      </c>
      <c r="C6" s="6" t="s">
        <v>1351</v>
      </c>
      <c r="D6" s="6" t="s">
        <v>1352</v>
      </c>
    </row>
    <row r="7" spans="1:4" ht="21" x14ac:dyDescent="0.15">
      <c r="A7" s="6" t="s">
        <v>469</v>
      </c>
      <c r="B7" s="7" t="s">
        <v>1353</v>
      </c>
      <c r="C7" s="6" t="s">
        <v>1354</v>
      </c>
      <c r="D7" s="6"/>
    </row>
    <row r="8" spans="1:4" ht="21" x14ac:dyDescent="0.15">
      <c r="A8" s="6" t="s">
        <v>470</v>
      </c>
      <c r="B8" s="7" t="s">
        <v>1355</v>
      </c>
      <c r="C8" s="6" t="s">
        <v>1356</v>
      </c>
      <c r="D8" s="6"/>
    </row>
    <row r="9" spans="1:4" ht="39.950000000000003" customHeight="1" x14ac:dyDescent="0.15">
      <c r="A9" s="6" t="s">
        <v>471</v>
      </c>
      <c r="B9" s="7" t="s">
        <v>1355</v>
      </c>
      <c r="C9" s="6" t="s">
        <v>1357</v>
      </c>
      <c r="D9" s="6" t="s">
        <v>1358</v>
      </c>
    </row>
    <row r="10" spans="1:4" ht="21" x14ac:dyDescent="0.15">
      <c r="A10" s="6" t="s">
        <v>472</v>
      </c>
      <c r="B10" s="7" t="s">
        <v>1353</v>
      </c>
      <c r="C10" s="6" t="s">
        <v>1359</v>
      </c>
      <c r="D10" s="6"/>
    </row>
    <row r="11" spans="1:4" ht="39.950000000000003" customHeight="1" x14ac:dyDescent="0.15">
      <c r="A11" s="6" t="s">
        <v>473</v>
      </c>
      <c r="B11" s="7" t="s">
        <v>1355</v>
      </c>
      <c r="C11" s="6" t="s">
        <v>1360</v>
      </c>
      <c r="D11" s="6" t="s">
        <v>1358</v>
      </c>
    </row>
    <row r="12" spans="1:4" ht="39.950000000000003" customHeight="1" x14ac:dyDescent="0.15">
      <c r="A12" s="6" t="s">
        <v>474</v>
      </c>
      <c r="B12" s="7" t="s">
        <v>1355</v>
      </c>
      <c r="C12" s="6" t="s">
        <v>1361</v>
      </c>
      <c r="D12" s="6" t="s">
        <v>1358</v>
      </c>
    </row>
    <row r="13" spans="1:4" ht="21" x14ac:dyDescent="0.15">
      <c r="A13" s="6" t="s">
        <v>475</v>
      </c>
      <c r="B13" s="7" t="s">
        <v>1353</v>
      </c>
      <c r="C13" s="6" t="s">
        <v>1362</v>
      </c>
      <c r="D13" s="6"/>
    </row>
    <row r="14" spans="1:4" ht="39.950000000000003" customHeight="1" x14ac:dyDescent="0.15">
      <c r="A14" s="6" t="s">
        <v>637</v>
      </c>
      <c r="B14" s="7" t="s">
        <v>1363</v>
      </c>
      <c r="C14" s="6" t="s">
        <v>1364</v>
      </c>
      <c r="D14" s="6" t="s">
        <v>1358</v>
      </c>
    </row>
    <row r="15" spans="1:4" ht="60" customHeight="1" x14ac:dyDescent="0.15">
      <c r="A15" s="6" t="s">
        <v>558</v>
      </c>
      <c r="B15" s="7" t="s">
        <v>1363</v>
      </c>
      <c r="C15" s="6" t="s">
        <v>1365</v>
      </c>
      <c r="D15" s="6" t="s">
        <v>1366</v>
      </c>
    </row>
    <row r="16" spans="1:4" ht="60" customHeight="1" x14ac:dyDescent="0.15">
      <c r="A16" s="6" t="s">
        <v>639</v>
      </c>
      <c r="B16" s="7" t="s">
        <v>1363</v>
      </c>
      <c r="C16" s="6" t="s">
        <v>1367</v>
      </c>
      <c r="D16" s="6" t="s">
        <v>1366</v>
      </c>
    </row>
    <row r="17" spans="1:4" ht="99.95" customHeight="1" x14ac:dyDescent="0.15">
      <c r="A17" s="6" t="s">
        <v>560</v>
      </c>
      <c r="B17" s="7" t="s">
        <v>1363</v>
      </c>
      <c r="C17" s="6" t="s">
        <v>1368</v>
      </c>
      <c r="D17" s="6" t="s">
        <v>1369</v>
      </c>
    </row>
    <row r="18" spans="1:4" ht="99.95" customHeight="1" x14ac:dyDescent="0.15">
      <c r="A18" s="6" t="s">
        <v>641</v>
      </c>
      <c r="B18" s="7" t="s">
        <v>1363</v>
      </c>
      <c r="C18" s="6" t="s">
        <v>1370</v>
      </c>
      <c r="D18" s="6" t="s">
        <v>1369</v>
      </c>
    </row>
    <row r="19" spans="1:4" ht="21" x14ac:dyDescent="0.15">
      <c r="A19" s="6" t="s">
        <v>477</v>
      </c>
      <c r="B19" s="7" t="s">
        <v>1363</v>
      </c>
      <c r="C19" s="6" t="s">
        <v>1371</v>
      </c>
      <c r="D19" s="6"/>
    </row>
    <row r="20" spans="1:4" ht="21" x14ac:dyDescent="0.15">
      <c r="A20" s="6" t="s">
        <v>562</v>
      </c>
      <c r="B20" s="7" t="s">
        <v>1363</v>
      </c>
      <c r="C20" s="6" t="s">
        <v>1372</v>
      </c>
      <c r="D20" s="6"/>
    </row>
    <row r="21" spans="1:4" ht="21" x14ac:dyDescent="0.15">
      <c r="A21" s="6" t="s">
        <v>643</v>
      </c>
      <c r="B21" s="7" t="s">
        <v>1355</v>
      </c>
      <c r="C21" s="6" t="s">
        <v>1372</v>
      </c>
      <c r="D21" s="6"/>
    </row>
    <row r="22" spans="1:4" ht="21" x14ac:dyDescent="0.15">
      <c r="A22" s="6" t="s">
        <v>645</v>
      </c>
      <c r="B22" s="7" t="s">
        <v>1363</v>
      </c>
      <c r="C22" s="6" t="s">
        <v>1373</v>
      </c>
      <c r="D22" s="6"/>
    </row>
    <row r="23" spans="1:4" ht="21" x14ac:dyDescent="0.15">
      <c r="A23" s="6" t="s">
        <v>647</v>
      </c>
      <c r="B23" s="7" t="s">
        <v>1374</v>
      </c>
      <c r="C23" s="6" t="s">
        <v>1375</v>
      </c>
      <c r="D23" s="6"/>
    </row>
    <row r="24" spans="1:4" ht="21" x14ac:dyDescent="0.15">
      <c r="A24" s="6" t="s">
        <v>760</v>
      </c>
      <c r="B24" s="7" t="s">
        <v>1376</v>
      </c>
      <c r="C24" s="6" t="s">
        <v>1377</v>
      </c>
      <c r="D24" s="6"/>
    </row>
    <row r="25" spans="1:4" ht="21" x14ac:dyDescent="0.15">
      <c r="A25" s="6" t="s">
        <v>479</v>
      </c>
      <c r="B25" s="7" t="s">
        <v>1353</v>
      </c>
      <c r="C25" s="6" t="s">
        <v>1378</v>
      </c>
      <c r="D25" s="6"/>
    </row>
  </sheetData>
  <sheetProtection password="A213" sheet="1" objects="1" scenarios="1"/>
  <mergeCells count="2">
    <mergeCell ref="A2:D2"/>
    <mergeCell ref="A4:D4"/>
  </mergeCells>
  <phoneticPr fontId="0" type="noConversion"/>
  <pageMargins left="0.4" right="0.4" top="0.4" bottom="0.4" header="0.1" footer="0.1"/>
  <pageSetup paperSize="9" fitToHeight="0" orientation="landscape" verticalDpi="0"/>
  <headerFooter>
    <oddHeader>&amp;R&amp;R&amp;"Verdana,полужирный" &amp;12 &amp;K00-00923850.LAI.283903</oddHeader>
    <oddFooter>&amp;L&amp;L&amp;"Verdana,Полужирный"&amp;K000000&amp;L&amp;"Verdana,Полужирный"&amp;K00-014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27"/>
  <sheetViews>
    <sheetView workbookViewId="0">
      <selection sqref="A1:I1"/>
    </sheetView>
  </sheetViews>
  <sheetFormatPr defaultRowHeight="10.5" x14ac:dyDescent="0.15"/>
  <cols>
    <col min="1" max="2" width="13.42578125" customWidth="1"/>
    <col min="3" max="4" width="47.7109375" customWidth="1"/>
    <col min="5" max="5" width="15.28515625" customWidth="1"/>
    <col min="6" max="8" width="19.140625" customWidth="1"/>
    <col min="9" max="9" width="47.7109375" customWidth="1"/>
  </cols>
  <sheetData>
    <row r="1" spans="1:9" ht="15" customHeight="1" x14ac:dyDescent="0.15">
      <c r="A1" s="26" t="s">
        <v>1379</v>
      </c>
      <c r="B1" s="26"/>
      <c r="C1" s="26"/>
      <c r="D1" s="26"/>
      <c r="E1" s="26"/>
      <c r="F1" s="26"/>
      <c r="G1" s="26"/>
      <c r="H1" s="26"/>
      <c r="I1" s="26"/>
    </row>
    <row r="2" spans="1:9" ht="24.95" customHeight="1" x14ac:dyDescent="0.15">
      <c r="A2" s="18" t="s">
        <v>1380</v>
      </c>
      <c r="B2" s="18"/>
      <c r="C2" s="18"/>
      <c r="D2" s="18"/>
      <c r="E2" s="18"/>
      <c r="F2" s="18"/>
      <c r="G2" s="18"/>
      <c r="H2" s="18"/>
      <c r="I2" s="18"/>
    </row>
    <row r="3" spans="1:9" ht="20.100000000000001" customHeight="1" x14ac:dyDescent="0.15"/>
    <row r="4" spans="1:9" ht="20.100000000000001" customHeight="1" x14ac:dyDescent="0.15">
      <c r="A4" s="30" t="s">
        <v>1381</v>
      </c>
      <c r="B4" s="30"/>
      <c r="C4" s="30"/>
      <c r="D4" s="30" t="s">
        <v>1224</v>
      </c>
      <c r="E4" s="30"/>
      <c r="F4" s="30"/>
      <c r="G4" s="30"/>
      <c r="H4" s="30"/>
      <c r="I4" s="30"/>
    </row>
    <row r="5" spans="1:9" ht="20.100000000000001" customHeight="1" x14ac:dyDescent="0.15">
      <c r="A5" s="19" t="s">
        <v>1382</v>
      </c>
      <c r="B5" s="19" t="s">
        <v>1383</v>
      </c>
      <c r="C5" s="19" t="s">
        <v>1384</v>
      </c>
      <c r="D5" s="19" t="s">
        <v>1385</v>
      </c>
      <c r="E5" s="19" t="s">
        <v>1386</v>
      </c>
      <c r="F5" s="19" t="s">
        <v>1387</v>
      </c>
      <c r="G5" s="19"/>
      <c r="H5" s="19"/>
      <c r="I5" s="19"/>
    </row>
    <row r="6" spans="1:9" ht="20.100000000000001" customHeight="1" x14ac:dyDescent="0.15">
      <c r="A6" s="19"/>
      <c r="B6" s="19"/>
      <c r="C6" s="19"/>
      <c r="D6" s="19"/>
      <c r="E6" s="19"/>
      <c r="F6" s="6" t="s">
        <v>1388</v>
      </c>
      <c r="G6" s="6" t="s">
        <v>1389</v>
      </c>
      <c r="H6" s="6" t="s">
        <v>1390</v>
      </c>
      <c r="I6" s="6" t="s">
        <v>1391</v>
      </c>
    </row>
    <row r="7" spans="1:9" ht="105" x14ac:dyDescent="0.15">
      <c r="A7" s="6" t="s">
        <v>271</v>
      </c>
      <c r="B7" s="6" t="s">
        <v>373</v>
      </c>
      <c r="C7" s="7" t="s">
        <v>1392</v>
      </c>
      <c r="D7" s="7" t="s">
        <v>1393</v>
      </c>
      <c r="E7" s="6" t="s">
        <v>1394</v>
      </c>
      <c r="F7" s="10">
        <v>0</v>
      </c>
      <c r="G7" s="10">
        <v>445969</v>
      </c>
      <c r="H7" s="10">
        <v>445969</v>
      </c>
      <c r="I7" s="7" t="s">
        <v>1395</v>
      </c>
    </row>
    <row r="8" spans="1:9" ht="42" x14ac:dyDescent="0.15">
      <c r="A8" s="6" t="s">
        <v>320</v>
      </c>
      <c r="B8" s="6" t="s">
        <v>373</v>
      </c>
      <c r="C8" s="7" t="s">
        <v>1392</v>
      </c>
      <c r="D8" s="7" t="s">
        <v>1396</v>
      </c>
      <c r="E8" s="6" t="s">
        <v>1394</v>
      </c>
      <c r="F8" s="10">
        <v>743303.69</v>
      </c>
      <c r="G8" s="10">
        <v>297334.69</v>
      </c>
      <c r="H8" s="10">
        <v>-445969</v>
      </c>
      <c r="I8" s="7" t="s">
        <v>1397</v>
      </c>
    </row>
    <row r="9" spans="1:9" ht="20.100000000000001" customHeight="1" x14ac:dyDescent="0.15">
      <c r="A9" s="29" t="s">
        <v>554</v>
      </c>
      <c r="B9" s="29"/>
      <c r="C9" s="29"/>
      <c r="D9" s="29"/>
      <c r="E9" s="29"/>
      <c r="F9" s="11">
        <f>SUM(F7:F8)</f>
        <v>743303.69</v>
      </c>
      <c r="G9" s="11">
        <f>SUM(G7:G8)</f>
        <v>743303.69</v>
      </c>
      <c r="H9" s="11">
        <f>SUM(H7:H8)</f>
        <v>0</v>
      </c>
    </row>
    <row r="10" spans="1:9" ht="20.100000000000001" customHeight="1" x14ac:dyDescent="0.15"/>
    <row r="11" spans="1:9" ht="20.100000000000001" customHeight="1" x14ac:dyDescent="0.15">
      <c r="A11" s="30" t="s">
        <v>1381</v>
      </c>
      <c r="B11" s="30"/>
      <c r="C11" s="30"/>
      <c r="D11" s="30" t="s">
        <v>1398</v>
      </c>
      <c r="E11" s="30"/>
      <c r="F11" s="30"/>
      <c r="G11" s="30"/>
      <c r="H11" s="30"/>
      <c r="I11" s="30"/>
    </row>
    <row r="12" spans="1:9" ht="20.100000000000001" customHeight="1" x14ac:dyDescent="0.15">
      <c r="A12" s="19" t="s">
        <v>1382</v>
      </c>
      <c r="B12" s="19" t="s">
        <v>1383</v>
      </c>
      <c r="C12" s="19" t="s">
        <v>1384</v>
      </c>
      <c r="D12" s="19" t="s">
        <v>1385</v>
      </c>
      <c r="E12" s="19" t="s">
        <v>1386</v>
      </c>
      <c r="F12" s="19" t="s">
        <v>1387</v>
      </c>
      <c r="G12" s="19"/>
      <c r="H12" s="19"/>
      <c r="I12" s="19"/>
    </row>
    <row r="13" spans="1:9" ht="20.100000000000001" customHeight="1" x14ac:dyDescent="0.15">
      <c r="A13" s="19"/>
      <c r="B13" s="19"/>
      <c r="C13" s="19"/>
      <c r="D13" s="19"/>
      <c r="E13" s="19"/>
      <c r="F13" s="6" t="s">
        <v>1388</v>
      </c>
      <c r="G13" s="6" t="s">
        <v>1389</v>
      </c>
      <c r="H13" s="6" t="s">
        <v>1390</v>
      </c>
      <c r="I13" s="6" t="s">
        <v>1391</v>
      </c>
    </row>
    <row r="14" spans="1:9" ht="20.100000000000001" customHeight="1" x14ac:dyDescent="0.15">
      <c r="A14" s="19" t="s">
        <v>1399</v>
      </c>
      <c r="B14" s="19"/>
      <c r="C14" s="19"/>
      <c r="D14" s="19"/>
      <c r="E14" s="19"/>
      <c r="F14" s="19"/>
      <c r="G14" s="19"/>
      <c r="H14" s="19"/>
      <c r="I14" s="19"/>
    </row>
    <row r="15" spans="1:9" ht="20.100000000000001" customHeight="1" x14ac:dyDescent="0.15"/>
    <row r="16" spans="1:9" ht="20.100000000000001" customHeight="1" x14ac:dyDescent="0.15">
      <c r="A16" s="30" t="s">
        <v>1381</v>
      </c>
      <c r="B16" s="30"/>
      <c r="C16" s="30"/>
      <c r="D16" s="30" t="s">
        <v>1400</v>
      </c>
      <c r="E16" s="30"/>
      <c r="F16" s="30"/>
      <c r="G16" s="30"/>
      <c r="H16" s="30"/>
      <c r="I16" s="30"/>
    </row>
    <row r="17" spans="1:9" ht="20.100000000000001" customHeight="1" x14ac:dyDescent="0.15">
      <c r="A17" s="19" t="s">
        <v>1382</v>
      </c>
      <c r="B17" s="19" t="s">
        <v>1383</v>
      </c>
      <c r="C17" s="19" t="s">
        <v>1384</v>
      </c>
      <c r="D17" s="19" t="s">
        <v>1385</v>
      </c>
      <c r="E17" s="19" t="s">
        <v>1386</v>
      </c>
      <c r="F17" s="19" t="s">
        <v>1387</v>
      </c>
      <c r="G17" s="19"/>
      <c r="H17" s="19"/>
      <c r="I17" s="19"/>
    </row>
    <row r="18" spans="1:9" ht="20.100000000000001" customHeight="1" x14ac:dyDescent="0.15">
      <c r="A18" s="19"/>
      <c r="B18" s="19"/>
      <c r="C18" s="19"/>
      <c r="D18" s="19"/>
      <c r="E18" s="19"/>
      <c r="F18" s="6" t="s">
        <v>1388</v>
      </c>
      <c r="G18" s="6" t="s">
        <v>1389</v>
      </c>
      <c r="H18" s="6" t="s">
        <v>1390</v>
      </c>
      <c r="I18" s="6" t="s">
        <v>1391</v>
      </c>
    </row>
    <row r="19" spans="1:9" ht="21" x14ac:dyDescent="0.15">
      <c r="A19" s="6" t="s">
        <v>283</v>
      </c>
      <c r="B19" s="6" t="s">
        <v>469</v>
      </c>
      <c r="C19" s="7" t="s">
        <v>1401</v>
      </c>
      <c r="D19" s="7" t="s">
        <v>1402</v>
      </c>
      <c r="E19" s="6" t="s">
        <v>1394</v>
      </c>
      <c r="F19" s="10">
        <v>4337192.7</v>
      </c>
      <c r="G19" s="10">
        <v>337192.7</v>
      </c>
      <c r="H19" s="10">
        <v>-4000000</v>
      </c>
      <c r="I19" s="7" t="s">
        <v>1403</v>
      </c>
    </row>
    <row r="20" spans="1:9" ht="21" x14ac:dyDescent="0.15">
      <c r="A20" s="6" t="s">
        <v>283</v>
      </c>
      <c r="B20" s="6" t="s">
        <v>470</v>
      </c>
      <c r="C20" s="7" t="s">
        <v>1401</v>
      </c>
      <c r="D20" s="7" t="s">
        <v>1404</v>
      </c>
      <c r="E20" s="6" t="s">
        <v>1394</v>
      </c>
      <c r="F20" s="10">
        <v>8009162.8600000003</v>
      </c>
      <c r="G20" s="10">
        <v>2559162.86</v>
      </c>
      <c r="H20" s="10">
        <v>-5450000</v>
      </c>
      <c r="I20" s="7" t="s">
        <v>1405</v>
      </c>
    </row>
    <row r="21" spans="1:9" ht="94.5" x14ac:dyDescent="0.15">
      <c r="A21" s="6" t="s">
        <v>153</v>
      </c>
      <c r="B21" s="6" t="s">
        <v>473</v>
      </c>
      <c r="C21" s="7" t="s">
        <v>1401</v>
      </c>
      <c r="D21" s="7" t="s">
        <v>1406</v>
      </c>
      <c r="E21" s="6" t="s">
        <v>1394</v>
      </c>
      <c r="F21" s="10">
        <v>0</v>
      </c>
      <c r="G21" s="10">
        <v>9450000</v>
      </c>
      <c r="H21" s="10">
        <v>9450000</v>
      </c>
      <c r="I21" s="7" t="s">
        <v>1407</v>
      </c>
    </row>
    <row r="22" spans="1:9" ht="20.100000000000001" customHeight="1" x14ac:dyDescent="0.15">
      <c r="A22" s="29" t="s">
        <v>554</v>
      </c>
      <c r="B22" s="29"/>
      <c r="C22" s="29"/>
      <c r="D22" s="29"/>
      <c r="E22" s="29"/>
      <c r="F22" s="11">
        <f>SUM(F19:F21)</f>
        <v>12346355.560000001</v>
      </c>
      <c r="G22" s="11">
        <f>SUM(G19:G21)</f>
        <v>12346355.560000001</v>
      </c>
      <c r="H22" s="11">
        <f>SUM(H19:H21)</f>
        <v>0</v>
      </c>
    </row>
    <row r="23" spans="1:9" ht="20.100000000000001" customHeight="1" x14ac:dyDescent="0.15"/>
    <row r="24" spans="1:9" ht="20.100000000000001" customHeight="1" x14ac:dyDescent="0.15">
      <c r="A24" s="30" t="s">
        <v>1381</v>
      </c>
      <c r="B24" s="30"/>
      <c r="C24" s="30"/>
      <c r="D24" s="30" t="s">
        <v>1408</v>
      </c>
      <c r="E24" s="30"/>
      <c r="F24" s="30"/>
      <c r="G24" s="30"/>
      <c r="H24" s="30"/>
      <c r="I24" s="30"/>
    </row>
    <row r="25" spans="1:9" ht="20.100000000000001" customHeight="1" x14ac:dyDescent="0.15">
      <c r="A25" s="19" t="s">
        <v>1382</v>
      </c>
      <c r="B25" s="19" t="s">
        <v>1383</v>
      </c>
      <c r="C25" s="19" t="s">
        <v>1384</v>
      </c>
      <c r="D25" s="19" t="s">
        <v>1385</v>
      </c>
      <c r="E25" s="19" t="s">
        <v>1386</v>
      </c>
      <c r="F25" s="19" t="s">
        <v>1387</v>
      </c>
      <c r="G25" s="19"/>
      <c r="H25" s="19"/>
      <c r="I25" s="19"/>
    </row>
    <row r="26" spans="1:9" ht="20.100000000000001" customHeight="1" x14ac:dyDescent="0.15">
      <c r="A26" s="19"/>
      <c r="B26" s="19"/>
      <c r="C26" s="19"/>
      <c r="D26" s="19"/>
      <c r="E26" s="19"/>
      <c r="F26" s="6" t="s">
        <v>1388</v>
      </c>
      <c r="G26" s="6" t="s">
        <v>1389</v>
      </c>
      <c r="H26" s="6" t="s">
        <v>1390</v>
      </c>
      <c r="I26" s="6" t="s">
        <v>1391</v>
      </c>
    </row>
    <row r="27" spans="1:9" ht="20.100000000000001" customHeight="1" x14ac:dyDescent="0.15">
      <c r="A27" s="19" t="s">
        <v>1399</v>
      </c>
      <c r="B27" s="19"/>
      <c r="C27" s="19"/>
      <c r="D27" s="19"/>
      <c r="E27" s="19"/>
      <c r="F27" s="19"/>
      <c r="G27" s="19"/>
      <c r="H27" s="19"/>
      <c r="I27" s="19"/>
    </row>
  </sheetData>
  <sheetProtection password="A213" sheet="1" objects="1" scenarios="1"/>
  <mergeCells count="38">
    <mergeCell ref="A27:I27"/>
    <mergeCell ref="A22:E22"/>
    <mergeCell ref="A24:C24"/>
    <mergeCell ref="D24:I24"/>
    <mergeCell ref="A25:A26"/>
    <mergeCell ref="B25:B26"/>
    <mergeCell ref="C25:C26"/>
    <mergeCell ref="D25:D26"/>
    <mergeCell ref="E25:E26"/>
    <mergeCell ref="F25:I25"/>
    <mergeCell ref="A14:I14"/>
    <mergeCell ref="A16:C16"/>
    <mergeCell ref="D16:I16"/>
    <mergeCell ref="A17:A18"/>
    <mergeCell ref="B17:B18"/>
    <mergeCell ref="C17:C18"/>
    <mergeCell ref="D17:D18"/>
    <mergeCell ref="E17:E18"/>
    <mergeCell ref="F17:I17"/>
    <mergeCell ref="A9:E9"/>
    <mergeCell ref="A11:C11"/>
    <mergeCell ref="D11:I11"/>
    <mergeCell ref="A12:A13"/>
    <mergeCell ref="B12:B13"/>
    <mergeCell ref="C12:C13"/>
    <mergeCell ref="D12:D13"/>
    <mergeCell ref="E12:E13"/>
    <mergeCell ref="F12:I12"/>
    <mergeCell ref="A1:I1"/>
    <mergeCell ref="A2:I2"/>
    <mergeCell ref="A4:C4"/>
    <mergeCell ref="D4:I4"/>
    <mergeCell ref="A5:A6"/>
    <mergeCell ref="B5:B6"/>
    <mergeCell ref="C5:C6"/>
    <mergeCell ref="D5:D6"/>
    <mergeCell ref="E5:E6"/>
    <mergeCell ref="F5:I5"/>
  </mergeCells>
  <phoneticPr fontId="0" type="noConversion"/>
  <pageMargins left="0.4" right="0.4" top="0.4" bottom="0.4" header="0.1" footer="0.1"/>
  <pageSetup paperSize="9" scale="62" fitToHeight="0" orientation="landscape" r:id="rId1"/>
  <headerFooter>
    <oddHeader>&amp;R&amp;R&amp;"Verdana,полужирный" &amp;12 &amp;K00-00923850.LAI.283903</oddHeader>
    <oddFooter>&amp;L&amp;L&amp;"Verdana,Полужирный"&amp;K000000&amp;L&amp;"Verdana,Полужирный"&amp;K00-014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ПФХД</vt:lpstr>
      <vt:lpstr>Раздел 1</vt:lpstr>
      <vt:lpstr>Детализация по КФО</vt:lpstr>
      <vt:lpstr>Раздел 2</vt:lpstr>
      <vt:lpstr>Обоснования (111)</vt:lpstr>
      <vt:lpstr>Обоснования (100,300,850)</vt:lpstr>
      <vt:lpstr>Обоснования (119)</vt:lpstr>
      <vt:lpstr>Обоснования (242,244,247)</vt:lpstr>
      <vt:lpstr>Обоснования доходов</vt:lpstr>
      <vt:lpstr>Справочно</vt:lpstr>
      <vt:lpstr>Анализ ФОТ</vt:lpstr>
      <vt:lpstr>Лист согласования</vt:lpstr>
      <vt:lpstr>Протокол изменений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Викторова С.В.</dc:creator>
  <cp:lastModifiedBy>Викторова С.В.</cp:lastModifiedBy>
  <cp:lastPrinted>2023-12-27T06:35:20Z</cp:lastPrinted>
  <dcterms:created xsi:type="dcterms:W3CDTF">2023-12-27T06:35:46Z</dcterms:created>
  <dcterms:modified xsi:type="dcterms:W3CDTF">2023-12-27T06:35:46Z</dcterms:modified>
</cp:coreProperties>
</file>