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66925"/>
  <mc:AlternateContent xmlns:mc="http://schemas.openxmlformats.org/markup-compatibility/2006">
    <mc:Choice Requires="x15">
      <x15ac:absPath xmlns:x15ac="http://schemas.microsoft.com/office/spreadsheetml/2010/11/ac" url="C:\Users\glbuh\Documents\ПЛАН ФХД\2024\План + Сведения ЦС\"/>
    </mc:Choice>
  </mc:AlternateContent>
  <xr:revisionPtr revIDLastSave="0" documentId="8_{9CCFB8CB-7083-4F7B-B5EC-3C30744CDAFC}" xr6:coauthVersionLast="47" xr6:coauthVersionMax="47" xr10:uidLastSave="{00000000-0000-0000-0000-000000000000}"/>
  <bookViews>
    <workbookView xWindow="-120" yWindow="-120" windowWidth="29040" windowHeight="15840" xr2:uid="{00000000-000D-0000-FFFF-FFFF00000000}"/>
  </bookViews>
  <sheets>
    <sheet name="ПФХД" sheetId="1" r:id="rId1"/>
    <sheet name="Раздел 1" sheetId="2" r:id="rId2"/>
    <sheet name="Детализация по КФО" sheetId="3" r:id="rId3"/>
    <sheet name="Раздел 2" sheetId="4" r:id="rId4"/>
    <sheet name="Обоснования (111)" sheetId="5" r:id="rId5"/>
    <sheet name="Обоснования (100,300,850)" sheetId="6" r:id="rId6"/>
    <sheet name="Обоснования (119)" sheetId="7" r:id="rId7"/>
    <sheet name="Обоснования (242,244,247)" sheetId="8" r:id="rId8"/>
    <sheet name="Обоснования доходов" sheetId="9" r:id="rId9"/>
    <sheet name="Справочно" sheetId="10" r:id="rId10"/>
    <sheet name="Анализ ФОТ" sheetId="11" r:id="rId11"/>
    <sheet name="Лист согласования" sheetId="12" r:id="rId12"/>
    <sheet name="Протокол изменений"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13" l="1"/>
  <c r="G26" i="13"/>
  <c r="F26" i="13"/>
  <c r="H17" i="13"/>
  <c r="G17" i="13"/>
  <c r="F17" i="13"/>
  <c r="H10" i="13"/>
  <c r="G10" i="13"/>
  <c r="F10" i="13"/>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E6" i="11"/>
  <c r="E5" i="11"/>
  <c r="E4" i="11"/>
  <c r="E3" i="11"/>
  <c r="L140" i="9"/>
  <c r="I140" i="9"/>
  <c r="F140" i="9"/>
  <c r="F118" i="9"/>
  <c r="E118" i="9"/>
  <c r="D118" i="9"/>
  <c r="F88" i="9"/>
  <c r="E88" i="9"/>
  <c r="D88" i="9"/>
  <c r="L71" i="9"/>
  <c r="I71" i="9"/>
  <c r="F71" i="9"/>
  <c r="L59" i="9"/>
  <c r="I59" i="9"/>
  <c r="F59" i="9"/>
  <c r="L14" i="9"/>
  <c r="I14" i="9"/>
  <c r="F14" i="9"/>
  <c r="G544" i="8"/>
  <c r="G517" i="8"/>
  <c r="G498" i="8"/>
  <c r="G486" i="8"/>
  <c r="G476" i="8"/>
  <c r="G463" i="8"/>
  <c r="G450" i="8"/>
  <c r="G423" i="8"/>
  <c r="G403" i="8"/>
  <c r="G393" i="8"/>
  <c r="G381" i="8"/>
  <c r="G371" i="8"/>
  <c r="G353" i="8"/>
  <c r="G342" i="8"/>
  <c r="G320" i="8"/>
  <c r="G308" i="8"/>
  <c r="G298" i="8"/>
  <c r="G263" i="8"/>
  <c r="G253" i="8"/>
  <c r="G233" i="8"/>
  <c r="G204" i="8"/>
  <c r="G186" i="8"/>
  <c r="G173" i="8"/>
  <c r="G144" i="8"/>
  <c r="G125" i="8"/>
  <c r="G105" i="8"/>
  <c r="G95" i="8"/>
  <c r="G85" i="8"/>
  <c r="G69" i="8"/>
  <c r="G49" i="8"/>
  <c r="G39" i="8"/>
  <c r="G20" i="8"/>
  <c r="G63" i="7"/>
  <c r="G60" i="7"/>
  <c r="G53" i="7"/>
  <c r="G66" i="7" s="1"/>
  <c r="G44" i="7"/>
  <c r="G41" i="7"/>
  <c r="G38" i="7"/>
  <c r="G31" i="7"/>
  <c r="G19" i="7"/>
  <c r="G16" i="7"/>
  <c r="G9" i="7"/>
  <c r="G22" i="7" s="1"/>
  <c r="H185" i="5"/>
  <c r="D185" i="5"/>
  <c r="H147" i="5"/>
  <c r="D147" i="5"/>
  <c r="H94" i="5"/>
  <c r="D94" i="5"/>
  <c r="I31" i="4"/>
  <c r="H31" i="4"/>
  <c r="G31" i="4"/>
  <c r="I27" i="4"/>
  <c r="H27" i="4"/>
  <c r="G27" i="4"/>
  <c r="I24" i="4"/>
  <c r="H24" i="4"/>
  <c r="G24" i="4"/>
  <c r="I21" i="4"/>
  <c r="H21" i="4"/>
  <c r="G21" i="4"/>
  <c r="I17" i="4"/>
  <c r="H17" i="4"/>
  <c r="G17" i="4"/>
  <c r="I14" i="4"/>
  <c r="H14" i="4"/>
  <c r="G14" i="4"/>
  <c r="I13" i="4"/>
  <c r="H13" i="4"/>
  <c r="G13" i="4"/>
  <c r="I7" i="4"/>
  <c r="H7" i="4"/>
  <c r="G7" i="4"/>
</calcChain>
</file>

<file path=xl/sharedStrings.xml><?xml version="1.0" encoding="utf-8"?>
<sst xmlns="http://schemas.openxmlformats.org/spreadsheetml/2006/main" count="5690" uniqueCount="1388">
  <si>
    <t>СОГЛАСОВАНО</t>
  </si>
  <si>
    <t>УТВЕРЖДАЮ</t>
  </si>
  <si>
    <t>Заместитель министра образования
Московской области</t>
  </si>
  <si>
    <t>И.о. директора</t>
  </si>
  <si>
    <t>(наименование должности лица, утверждающего документ)</t>
  </si>
  <si>
    <t>Ширинкина Наталия Сергеевна</t>
  </si>
  <si>
    <t>Подоляк К.С.</t>
  </si>
  <si>
    <t>(подпись)</t>
  </si>
  <si>
    <t>(расшифровка подписи)</t>
  </si>
  <si>
    <t>"_____" _____________ ______ г.</t>
  </si>
  <si>
    <t>(дата утверждения)</t>
  </si>
  <si>
    <t>План финансово-хозяйственной деятельности</t>
  </si>
  <si>
    <t>ГАПОУ МО "Подмосковный колледж "Энергия" на 2024 год и плановый период 2025-2026 годов</t>
  </si>
  <si>
    <t>"19" августа 2024 г.</t>
  </si>
  <si>
    <t>Форма по КФД</t>
  </si>
  <si>
    <t>Наименование государственного учреждения:</t>
  </si>
  <si>
    <t>Государственное автономное профессиональное образовательное учреждение Московской области "Подмосковный колледж "Энергия"</t>
  </si>
  <si>
    <t>Дата</t>
  </si>
  <si>
    <t>19.08.2024</t>
  </si>
  <si>
    <t>Наименование органа, осуществляющего функции и полномочия учредителя:</t>
  </si>
  <si>
    <t>Министерство образования Московской области</t>
  </si>
  <si>
    <t>по ОКПО</t>
  </si>
  <si>
    <t>56835053</t>
  </si>
  <si>
    <t>Адрес фактического местонахождения государственного учреждения:</t>
  </si>
  <si>
    <t>143969, Московская область, г.Реутов, Юбилейный пр-кт, д.58</t>
  </si>
  <si>
    <t>ИНН/КПП</t>
  </si>
  <si>
    <t>5012082423/504101001</t>
  </si>
  <si>
    <t>Единица измерения: руб.</t>
  </si>
  <si>
    <t>по ОКЕИ</t>
  </si>
  <si>
    <t>383</t>
  </si>
  <si>
    <t>Подписано. Заверено ЭП.</t>
  </si>
  <si>
    <t>ФИО: Ширинкина Наталия Сергеевна</t>
  </si>
  <si>
    <t>ФИО: Подоляк Константин Сергеевич</t>
  </si>
  <si>
    <t>Должность: Заместитель министра образования Московской области</t>
  </si>
  <si>
    <t>Должность: И.О.ДИРЕКТОРА</t>
  </si>
  <si>
    <t>Действует c 06.06.2023 10:30:00 по: 29.08.2024 10:30:00</t>
  </si>
  <si>
    <t>Действует c 15.08.2024 16:13:27 по: 08.11.2025 16:13:27</t>
  </si>
  <si>
    <t>Серийный номер: 8048ECE2E9E99F56F138C0C3EDB1982DF07F871D</t>
  </si>
  <si>
    <t>Серийный номер: E84807B7FDA14ADBA920358CDBA45864AF25F854</t>
  </si>
  <si>
    <t>Издатель: Казначейство России</t>
  </si>
  <si>
    <t>Издатель: Федеральное казначейство</t>
  </si>
  <si>
    <t>Время подписания: 20.08.2024 19:39:57</t>
  </si>
  <si>
    <t>Время подписания: 20.08.2024 15:59:21</t>
  </si>
  <si>
    <t>Раздел 1. Поступления и выплаты</t>
  </si>
  <si>
    <t>Наименование показателя</t>
  </si>
  <si>
    <t>Код строки</t>
  </si>
  <si>
    <t>Код по бюджетной классификации Российской Федерации</t>
  </si>
  <si>
    <t>Аналитический код (КОСГУ)</t>
  </si>
  <si>
    <t>Сумма</t>
  </si>
  <si>
    <t>на 2024 г. текущий финансовый год</t>
  </si>
  <si>
    <t>на 2025 г. первый год планового периода</t>
  </si>
  <si>
    <t>на 2026 г. второй год планового периода</t>
  </si>
  <si>
    <t>за пределами планового периода</t>
  </si>
  <si>
    <t>Остаток средств на начало текущего финансового года</t>
  </si>
  <si>
    <t>0001</t>
  </si>
  <si>
    <t>х</t>
  </si>
  <si>
    <t>X</t>
  </si>
  <si>
    <t>Остаток средств на конец текущего финансового года</t>
  </si>
  <si>
    <t>0002</t>
  </si>
  <si>
    <t>Доходы, всего:</t>
  </si>
  <si>
    <t>1000</t>
  </si>
  <si>
    <t>в том числе:
доходы от собственности, всего</t>
  </si>
  <si>
    <t>1100</t>
  </si>
  <si>
    <t>120</t>
  </si>
  <si>
    <t>в том числе, аренда</t>
  </si>
  <si>
    <t>1110</t>
  </si>
  <si>
    <t>121</t>
  </si>
  <si>
    <t>иные доходы от собственности</t>
  </si>
  <si>
    <t>1120</t>
  </si>
  <si>
    <t>129</t>
  </si>
  <si>
    <t>доходы от оказания услуг, работ, компенсации затрат учреждений, всего</t>
  </si>
  <si>
    <t>1200</t>
  </si>
  <si>
    <t>130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</si>
  <si>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</si>
  <si>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</si>
  <si>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131</t>
  </si>
  <si>
    <t>доходы от возмещений Фондом пенсионного и социального страхования Российской Федерации расходов</t>
  </si>
  <si>
    <t>1220</t>
  </si>
  <si>
    <t>139</t>
  </si>
  <si>
    <t>доходы от штрафов, пеней, иных сумм принудительного изъятия, всего</t>
  </si>
  <si>
    <t>1300</t>
  </si>
  <si>
    <t>140</t>
  </si>
  <si>
    <t>в том числе, 
неустойки</t>
  </si>
  <si>
    <t>1310</t>
  </si>
  <si>
    <t>141</t>
  </si>
  <si>
    <t>безвозмездные денежные поступления, всего</t>
  </si>
  <si>
    <t>1400</t>
  </si>
  <si>
    <t>150</t>
  </si>
  <si>
    <t>в том числе:
целевые субсидии</t>
  </si>
  <si>
    <t>1410</t>
  </si>
  <si>
    <t>субсидии на осуществление капитальных вложений</t>
  </si>
  <si>
    <t>1420</t>
  </si>
  <si>
    <t>безвозмездные поступления</t>
  </si>
  <si>
    <t>1430</t>
  </si>
  <si>
    <t>пожертвования</t>
  </si>
  <si>
    <t>1440</t>
  </si>
  <si>
    <t>прочие доходы, всего</t>
  </si>
  <si>
    <t>1500</t>
  </si>
  <si>
    <t>180</t>
  </si>
  <si>
    <t>иные доходы</t>
  </si>
  <si>
    <t>1510</t>
  </si>
  <si>
    <t>доходы от операций с активами, всего</t>
  </si>
  <si>
    <t>1900</t>
  </si>
  <si>
    <t>прочие поступления, всего</t>
  </si>
  <si>
    <t>1980</t>
  </si>
  <si>
    <t>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</si>
  <si>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</si>
  <si>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</si>
  <si>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</si>
  <si>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</si>
  <si>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</si>
  <si>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</si>
  <si>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в том числе:
фонд оплаты труда учреждений</t>
  </si>
  <si>
    <t>2110</t>
  </si>
  <si>
    <t>111</t>
  </si>
  <si>
    <t>в том числе:
оплата труда</t>
  </si>
  <si>
    <t>2111</t>
  </si>
  <si>
    <t>211</t>
  </si>
  <si>
    <t>в том числе:
оплата труда Педагогических работников</t>
  </si>
  <si>
    <t>2111.1</t>
  </si>
  <si>
    <t>в том числе Педагогические работники ("Указные")</t>
  </si>
  <si>
    <t>2111.1.1</t>
  </si>
  <si>
    <t>оплата труда Прочих педагогических работников</t>
  </si>
  <si>
    <t>2111.1.2</t>
  </si>
  <si>
    <t>оплата труда Прочего персонала</t>
  </si>
  <si>
    <t>2111.2</t>
  </si>
  <si>
    <t>в том числе: Руководящие работники</t>
  </si>
  <si>
    <t>2111.2.1</t>
  </si>
  <si>
    <t>Административно-управленческий персонал</t>
  </si>
  <si>
    <t>2111.2.2</t>
  </si>
  <si>
    <t>в том числе: АУП "Указные"</t>
  </si>
  <si>
    <t>2111.2.2.1</t>
  </si>
  <si>
    <t>АУП прочие</t>
  </si>
  <si>
    <t>2111.2.2.2</t>
  </si>
  <si>
    <t>Учебно-вспомогательный персонал</t>
  </si>
  <si>
    <t>2111.2.3</t>
  </si>
  <si>
    <t>Младший обслуживающий персонал</t>
  </si>
  <si>
    <t>2111.2.4</t>
  </si>
  <si>
    <t>Работники культуры</t>
  </si>
  <si>
    <t>2111.2.5</t>
  </si>
  <si>
    <t>Социальные пособия и компенсация персоналу в денежной форме</t>
  </si>
  <si>
    <t>2112</t>
  </si>
  <si>
    <t>266</t>
  </si>
  <si>
    <t>прочие выплаты персоналу, в том числе компенсационного характера, всего</t>
  </si>
  <si>
    <t>2120</t>
  </si>
  <si>
    <t>112</t>
  </si>
  <si>
    <t>в том числе:
прочие несоциальные выплаты персоналу в денежной и натуральной формах, всего</t>
  </si>
  <si>
    <t>2121</t>
  </si>
  <si>
    <t>212</t>
  </si>
  <si>
    <t>транспортные услуги, всего</t>
  </si>
  <si>
    <t>2122</t>
  </si>
  <si>
    <t>222</t>
  </si>
  <si>
    <t>прочие работы, услуги, за исключением разработки проектной и сметной документации для ремонта объектов нефинансовых активов, всего</t>
  </si>
  <si>
    <t>2123</t>
  </si>
  <si>
    <t>226</t>
  </si>
  <si>
    <t>социальное обеспечение населения, в том числе доставка социальных выплат, всего</t>
  </si>
  <si>
    <t>2124</t>
  </si>
  <si>
    <t>социальные компенсации персоналу в натуральной форме</t>
  </si>
  <si>
    <t>2125</t>
  </si>
  <si>
    <t>267</t>
  </si>
  <si>
    <t>иные выплаты, за исключением фонда оплаты труда учреждения, для выполнения отдельных полномочий</t>
  </si>
  <si>
    <t>2130</t>
  </si>
  <si>
    <t>113</t>
  </si>
  <si>
    <t>2131</t>
  </si>
  <si>
    <t>2132</t>
  </si>
  <si>
    <t>2133</t>
  </si>
  <si>
    <t>2134</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</si>
  <si>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</si>
  <si>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</si>
  <si>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</si>
  <si>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</si>
  <si>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</si>
  <si>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213</t>
  </si>
  <si>
    <t>иные выплаты работникам</t>
  </si>
  <si>
    <t>2142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</si>
  <si>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</si>
  <si>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</si>
  <si>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</si>
  <si>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</si>
  <si>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</si>
  <si>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</si>
  <si>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260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</si>
  <si>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</si>
  <si>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</si>
  <si>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</si>
  <si>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</si>
  <si>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</si>
  <si>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</si>
  <si>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выплата стипендий</t>
  </si>
  <si>
    <t>2221</t>
  </si>
  <si>
    <t>262</t>
  </si>
  <si>
    <t>осуществление иных расходов на социальную поддержку
обучающихся за счет средств стипендиального фонда</t>
  </si>
  <si>
    <t>2222</t>
  </si>
  <si>
    <t>296</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</si>
  <si>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</si>
  <si>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</si>
  <si>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</si>
  <si>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иные выплаты населению</t>
  </si>
  <si>
    <t>2240</t>
  </si>
  <si>
    <t>360</t>
  </si>
  <si>
    <t>уплата налогов, сборов и иных платежей, всего</t>
  </si>
  <si>
    <t>2300</t>
  </si>
  <si>
    <t>850</t>
  </si>
  <si>
    <t>из них:
налог на имущество организаций и земельный налог</t>
  </si>
  <si>
    <t>2310</t>
  </si>
  <si>
    <t>851</t>
  </si>
  <si>
    <t>291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</si>
  <si>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</si>
  <si>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</si>
  <si>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</si>
  <si>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 иных платежей</t>
  </si>
  <si>
    <t>2330</t>
  </si>
  <si>
    <t>853</t>
  </si>
  <si>
    <t>уплата штрафов (в том числе административных), пеней</t>
  </si>
  <si>
    <t>2331</t>
  </si>
  <si>
    <t>291 - 295</t>
  </si>
  <si>
    <t>иные выплаты текущего характера физическим лицам</t>
  </si>
  <si>
    <t>2332</t>
  </si>
  <si>
    <t>иные выплаты текущего характера организациям</t>
  </si>
  <si>
    <t>2333</t>
  </si>
  <si>
    <t>297</t>
  </si>
  <si>
    <t>безвозмездные перечисления организациям и физическим лицам</t>
  </si>
  <si>
    <t>2400</t>
  </si>
  <si>
    <t>из них:
гранты, предоставляемые бюджетным учреждениям</t>
  </si>
  <si>
    <t>2410</t>
  </si>
  <si>
    <t>613</t>
  </si>
  <si>
    <t>241</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</si>
  <si>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</si>
  <si>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</si>
  <si>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</si>
  <si>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</si>
  <si>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</si>
  <si>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</si>
  <si>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242</t>
  </si>
  <si>
    <t>гранты, предоставляемые другим организациям и физическим лицам</t>
  </si>
  <si>
    <t>2440</t>
  </si>
  <si>
    <t>810</t>
  </si>
  <si>
    <t>взносы в международные организации</t>
  </si>
  <si>
    <t>2450</t>
  </si>
  <si>
    <t>862</t>
  </si>
  <si>
    <t>253</t>
  </si>
  <si>
    <t>в том числе: 
перечисления международным организациям, всего</t>
  </si>
  <si>
    <t>2451</t>
  </si>
  <si>
    <t>иные выплаты текущего характера физическим лицам и организациям, всего</t>
  </si>
  <si>
    <t>2452</t>
  </si>
  <si>
    <t>платежи в целях обеспечения реализации соглашений с правительствами иностранных государств и международными организациями</t>
  </si>
  <si>
    <t>2460</t>
  </si>
  <si>
    <t>863</t>
  </si>
  <si>
    <t>2461</t>
  </si>
  <si>
    <t>2462</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</si>
  <si>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</si>
  <si>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</si>
  <si>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</si>
  <si>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</si>
  <si>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</si>
  <si>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t>290</t>
  </si>
  <si>
    <t>расходы на закупку товаров, работ, услуг, всего</t>
  </si>
  <si>
    <t>2600</t>
  </si>
  <si>
    <t>в том числе: закупку научно-исследовательских, опытно-конструкторских и технологических работ</t>
  </si>
  <si>
    <t>2610</t>
  </si>
  <si>
    <t>закупку товаров, работ, услуг в целях капитального ремонта государственного (муниципального) имущества</t>
  </si>
  <si>
    <t>2630</t>
  </si>
  <si>
    <t>243</t>
  </si>
  <si>
    <t>2631</t>
  </si>
  <si>
    <t>2631.1</t>
  </si>
  <si>
    <t>225</t>
  </si>
  <si>
    <t>2631.2</t>
  </si>
  <si>
    <t>закупка товаров, работ, услуг для целей капитальных вложений</t>
  </si>
  <si>
    <t>2632</t>
  </si>
  <si>
    <t>347</t>
  </si>
  <si>
    <t>закупка товаров, работ, услуг для целей капитального ремонта</t>
  </si>
  <si>
    <t>2633</t>
  </si>
  <si>
    <t>344</t>
  </si>
  <si>
    <t>прочую закупку товаров, работ и услуг, всего</t>
  </si>
  <si>
    <t>2640</t>
  </si>
  <si>
    <t>244</t>
  </si>
  <si>
    <t>в том числе:
расходы, всего</t>
  </si>
  <si>
    <t>2641</t>
  </si>
  <si>
    <t>в том числе:
услуги связи, всего</t>
  </si>
  <si>
    <t>2641.01</t>
  </si>
  <si>
    <t>221</t>
  </si>
  <si>
    <t>2641.02</t>
  </si>
  <si>
    <t>коммунальные услуги (за исключением закупки энергетических ресурсов)</t>
  </si>
  <si>
    <t>2641.03</t>
  </si>
  <si>
    <t>223</t>
  </si>
  <si>
    <t>арендная плата за пользование имуществом, всего</t>
  </si>
  <si>
    <t>2641.04</t>
  </si>
  <si>
    <t>224</t>
  </si>
  <si>
    <t>работы, услуги по содержанию имущества</t>
  </si>
  <si>
    <t>2641.05</t>
  </si>
  <si>
    <t>прочие работы, услуги</t>
  </si>
  <si>
    <t>2641.06</t>
  </si>
  <si>
    <t>страхование, всего</t>
  </si>
  <si>
    <t>2641.07</t>
  </si>
  <si>
    <t>227</t>
  </si>
  <si>
    <t>в том числе:
поступление нефинансовых активов, всего</t>
  </si>
  <si>
    <t>2642</t>
  </si>
  <si>
    <t>в том числе: 
увеличение стоимости основных средств, всего</t>
  </si>
  <si>
    <t>2642.01</t>
  </si>
  <si>
    <t>310</t>
  </si>
  <si>
    <t>увеличение стоимости нематериальных активов, всего</t>
  </si>
  <si>
    <t>2642.02</t>
  </si>
  <si>
    <t>увеличение стоимости непроизводственных активов, всего</t>
  </si>
  <si>
    <t>2642.03</t>
  </si>
  <si>
    <t>330</t>
  </si>
  <si>
    <t>увеличение стоимости лекарственных препаратов и материалов, применяемых в медицинских целях, всего</t>
  </si>
  <si>
    <t>2642.04</t>
  </si>
  <si>
    <t>341</t>
  </si>
  <si>
    <t>увеличение стоимости продуктов питания, всего</t>
  </si>
  <si>
    <t>2642.05</t>
  </si>
  <si>
    <t>342</t>
  </si>
  <si>
    <t>увеличение стоимости горюче-смазочных материалов, всего</t>
  </si>
  <si>
    <t>2642.06</t>
  </si>
  <si>
    <t>343</t>
  </si>
  <si>
    <t>увеличение стоимости строительных материалов, всего</t>
  </si>
  <si>
    <t>2642.07</t>
  </si>
  <si>
    <t>увеличение стоимости мягкого инвентаря</t>
  </si>
  <si>
    <t>2642.08</t>
  </si>
  <si>
    <t>345</t>
  </si>
  <si>
    <t>увеличение стоимости прочих материальных запасов</t>
  </si>
  <si>
    <t>2642.09</t>
  </si>
  <si>
    <t>346</t>
  </si>
  <si>
    <t>увеличение стоимости материальных запасов для целей капитальных вложений, всего</t>
  </si>
  <si>
    <t>2642.10</t>
  </si>
  <si>
    <t>увеличение стоимости прочих материальных запасов
однократного применения</t>
  </si>
  <si>
    <t>2642.11</t>
  </si>
  <si>
    <t>349</t>
  </si>
  <si>
    <t>увеличение стоимости неисключительных прав на результаты интеллектуальной деятельности с неопределенным сроком полезного использования</t>
  </si>
  <si>
    <t>2642.12</t>
  </si>
  <si>
    <t>353</t>
  </si>
  <si>
    <t>закупка товаров, работ, услуг в целях создания, развития, эксплуатации и вывода 
из эксплуатации государственных информационных систем</t>
  </si>
  <si>
    <t>2650</t>
  </si>
  <si>
    <t>246</t>
  </si>
  <si>
    <t>закупка энергетических ресурсов</t>
  </si>
  <si>
    <t>2660</t>
  </si>
  <si>
    <t>247</t>
  </si>
  <si>
    <t>капитальные вложения в объекты государственной (муниципальной) собственности, всего</t>
  </si>
  <si>
    <t>2700</t>
  </si>
  <si>
    <t>400</t>
  </si>
  <si>
    <t>в том числе:
приобретение объектов недвижимого имущества государственными (муниципальными) учреждениями</t>
  </si>
  <si>
    <t>2710</t>
  </si>
  <si>
    <t>406</t>
  </si>
  <si>
    <t>строительство (реконструкция) объектов недвижимого имущества государственными (муниципальными) учреждениями</t>
  </si>
  <si>
    <t>2720</t>
  </si>
  <si>
    <t>407</t>
  </si>
  <si>
    <t>Выплаты, уменьшающие доход, всего</t>
  </si>
  <si>
    <t>3000</t>
  </si>
  <si>
    <t>100</t>
  </si>
  <si>
    <t>в том числе:
налог на прибыль</t>
  </si>
  <si>
    <t>3010</t>
  </si>
  <si>
    <t>налог на добавленную стоимость</t>
  </si>
  <si>
    <t>3020</t>
  </si>
  <si>
    <t>прочие налоги, уменьшающие доход</t>
  </si>
  <si>
    <t>3030</t>
  </si>
  <si>
    <t>Прочие выплаты, всего</t>
  </si>
  <si>
    <t>4000</t>
  </si>
  <si>
    <t>из них:
возврат в бюджет средств субсидии</t>
  </si>
  <si>
    <t>4010</t>
  </si>
  <si>
    <t>610</t>
  </si>
  <si>
    <t>возврат в бюджет средств госзадания</t>
  </si>
  <si>
    <t>4020</t>
  </si>
  <si>
    <t>Детализация по КФО</t>
  </si>
  <si>
    <t>Аналитический код</t>
  </si>
  <si>
    <t>в т.ч. субидия на финансовое обеспечение выполнения государственного задания</t>
  </si>
  <si>
    <t>в т.ч. субидии, предоставляемые в соответствии с абзацем вторым пунка 1 статьи 78.1 Бюджетного кодекса РФ</t>
  </si>
  <si>
    <t>в т.ч. поступления от оказания услуг (выполнения работ) на платной основе и от иной приносящей доход деятельности</t>
  </si>
  <si>
    <t>за переделами планового периода</t>
  </si>
  <si>
    <t>Раздел 2. Сведения по выплатам на закупки товаров, работ, услуг</t>
  </si>
  <si>
    <t>№ п/п</t>
  </si>
  <si>
    <t>Год начала закупки</t>
  </si>
  <si>
    <t>Уникальный код</t>
  </si>
  <si>
    <t>на 2024 г. (текущий финансовый год)</t>
  </si>
  <si>
    <t>на 2025 г. (первый год планового периода)</t>
  </si>
  <si>
    <t>на 2026 г. (второй год планового периода)</t>
  </si>
  <si>
    <t>1</t>
  </si>
  <si>
    <t>Выплаты на закупку товаров, работ, услуг, всего:</t>
  </si>
  <si>
    <t>26000</t>
  </si>
  <si>
    <t>x</t>
  </si>
  <si>
    <t>1.1</t>
  </si>
  <si>
    <t>в том числе: по контрактам (договорам), заключенным до начала текущего финансового года без применения норм Федерального закона № 44-ФЗ и Федерального закона № 223-ФЗ</t>
  </si>
  <si>
    <t>26100</t>
  </si>
  <si>
    <t>1.2</t>
  </si>
  <si>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t>
  </si>
  <si>
    <t>26200</t>
  </si>
  <si>
    <t>1.3</t>
  </si>
  <si>
    <t>по контрактам (договорам), заключенным до начала текущего финансового года с учетом требований Федерального закона N 44-ФЗ и Федерального закона N 223-ФЗ</t>
  </si>
  <si>
    <t>26300</t>
  </si>
  <si>
    <t>1.3.1</t>
  </si>
  <si>
    <t>в том числе: в соответствии с Федеральным законом № 44-ФЗ</t>
  </si>
  <si>
    <t>26310</t>
  </si>
  <si>
    <t>1.3.2</t>
  </si>
  <si>
    <t>в соответствии с Федеральным законом N 223-ФЗ</t>
  </si>
  <si>
    <t>26320</t>
  </si>
  <si>
    <t>1.4</t>
  </si>
  <si>
    <t>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t>
  </si>
  <si>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</si>
  <si>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</si>
  <si>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</si>
  <si>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</si>
  <si>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</si>
  <si>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26411</t>
  </si>
  <si>
    <t>1.4.1.2</t>
  </si>
  <si>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</si>
  <si>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</si>
  <si>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</si>
  <si>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</si>
  <si>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</si>
  <si>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</si>
  <si>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</si>
  <si>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</si>
  <si>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</si>
  <si>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t>за счет субсидий, предоставляемых на осуществление капитальных вложений</t>
  </si>
  <si>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</si>
  <si>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</si>
  <si>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</si>
  <si>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</si>
  <si>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</si>
  <si>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</si>
  <si>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</si>
  <si>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</si>
  <si>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</si>
  <si>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</si>
  <si>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</si>
  <si>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</si>
  <si>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</si>
  <si>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</si>
  <si>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26452</t>
  </si>
  <si>
    <t>2.</t>
  </si>
  <si>
    <t>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t>
  </si>
  <si>
    <t>26500</t>
  </si>
  <si>
    <t>2.1</t>
  </si>
  <si>
    <t>в том числе по году начала закупки:</t>
  </si>
  <si>
    <t>26510</t>
  </si>
  <si>
    <t>2024</t>
  </si>
  <si>
    <t>2.2</t>
  </si>
  <si>
    <t>26520</t>
  </si>
  <si>
    <t>2025</t>
  </si>
  <si>
    <t>2.3</t>
  </si>
  <si>
    <t>26530</t>
  </si>
  <si>
    <t>2026</t>
  </si>
  <si>
    <t>3.</t>
  </si>
  <si>
    <t>Итого по договорам, планируемым к заключению в соответствующем финансовом году в соответствии с Федеральным законом N 223-ФЗ, по соответствующему году закупки</t>
  </si>
  <si>
    <t>26600</t>
  </si>
  <si>
    <t>3.1</t>
  </si>
  <si>
    <t>26610</t>
  </si>
  <si>
    <t>3.2</t>
  </si>
  <si>
    <t>26620</t>
  </si>
  <si>
    <t>3.3</t>
  </si>
  <si>
    <t>26630</t>
  </si>
  <si>
    <t>Руководитель учреждения (уполномоченное лицо учреждения)</t>
  </si>
  <si>
    <t>(должность)</t>
  </si>
  <si>
    <t>Исполнитель</t>
  </si>
  <si>
    <t>(фамилия, инициалы)</t>
  </si>
  <si>
    <t>(телефон)</t>
  </si>
  <si>
    <t>"______" _________________ 20__ г.</t>
  </si>
  <si>
    <t>(наименование должности уполномоченного лица органа-учредителя)</t>
  </si>
  <si>
    <t>М.П.</t>
  </si>
  <si>
    <t>Код видов расходов</t>
  </si>
  <si>
    <t>Источник финансового обеспечения</t>
  </si>
  <si>
    <t>субсидии на выполнение государственного (муниципального) задания</t>
  </si>
  <si>
    <t>1.1. Расчеты (обоснования) расходов на оплату труда (211)</t>
  </si>
  <si>
    <t>Должность, группа должностей</t>
  </si>
  <si>
    <t>Установленная численность, единиц</t>
  </si>
  <si>
    <t>Среднемесячный размер оплаты труда одного работника, руб</t>
  </si>
  <si>
    <t>Фонд оплаты труда в год</t>
  </si>
  <si>
    <t>Всего</t>
  </si>
  <si>
    <t>в том числе:</t>
  </si>
  <si>
    <t>по должностному окладу</t>
  </si>
  <si>
    <t>по выплатам компенсационного характера</t>
  </si>
  <si>
    <t>по выплатам стимулирующего характера</t>
  </si>
  <si>
    <t>2</t>
  </si>
  <si>
    <t>3</t>
  </si>
  <si>
    <t>4</t>
  </si>
  <si>
    <t>5</t>
  </si>
  <si>
    <t>6</t>
  </si>
  <si>
    <t>7</t>
  </si>
  <si>
    <t>8</t>
  </si>
  <si>
    <t>[Не заполнено], [Руководящий персонал], [Директор],</t>
  </si>
  <si>
    <t>[Не заполнено], [Руководящий персонал], [Заместитель директора],</t>
  </si>
  <si>
    <t>[Не заполнено], [Руководящий персонал], [Заведующий структурного подразделения],</t>
  </si>
  <si>
    <t>[Не заполнено], [Руководящий персонал], [Заведующий отделом документооборота],</t>
  </si>
  <si>
    <t>[Не заполнено], [Руководящий персонал], [Заведующий мастерской],</t>
  </si>
  <si>
    <t>[Не заполнено], [Руководящий персонал], [Заведующий хозяйством],</t>
  </si>
  <si>
    <t>9</t>
  </si>
  <si>
    <t>[Не заполнено], [Руководящий персонал], [Заведующий архивом],</t>
  </si>
  <si>
    <t>10</t>
  </si>
  <si>
    <t>[Не заполнено], [Руководящий персонал], [Заведующий общежитием],</t>
  </si>
  <si>
    <t>11</t>
  </si>
  <si>
    <t>[Не заполнено], [Руководящий персонал], [Заведующий складом],</t>
  </si>
  <si>
    <t>12</t>
  </si>
  <si>
    <t>[Не заполнено], [Руководящий персонал], [Начальник планово-экономического отдела],</t>
  </si>
  <si>
    <t>13</t>
  </si>
  <si>
    <t>[Не заполнено], [Руководящий персонал], [Начальник отдела содействия в трудоустройстве выпускников и профориентации],</t>
  </si>
  <si>
    <t>14</t>
  </si>
  <si>
    <t>[Не заполнено], [Руководящий персонал], [Начальник отдела],</t>
  </si>
  <si>
    <t>15</t>
  </si>
  <si>
    <t>[Не заполнено], [Руководящий персонал], [Начальник отдела государственных закупок],</t>
  </si>
  <si>
    <t>16</t>
  </si>
  <si>
    <t>[Не заполнено], [Руководящий персонал], [Начальник штаба ГО],</t>
  </si>
  <si>
    <t>17</t>
  </si>
  <si>
    <t>[Не заполнено], [Руководящий персонал], [Главный инженер],</t>
  </si>
  <si>
    <t>18</t>
  </si>
  <si>
    <t>[Не заполнено], [Руководящий персонал], [Начальник отдела кадров],</t>
  </si>
  <si>
    <t>24</t>
  </si>
  <si>
    <t>[Не заполнено], [Прочий педагогический персонал], [Методист],</t>
  </si>
  <si>
    <t>25</t>
  </si>
  <si>
    <t>[Не заполнено], [Административно-управленческий персонал], [Ведущий экономист],</t>
  </si>
  <si>
    <t>26</t>
  </si>
  <si>
    <t>[Не заполнено], [Учебно-вспомогательный персонал], [Ведущий юристконсульт],</t>
  </si>
  <si>
    <t>29</t>
  </si>
  <si>
    <t>[Не заполнено], [Учебно-вспомогательный персонал], [Ведущий программист],</t>
  </si>
  <si>
    <t>30</t>
  </si>
  <si>
    <t>[Не заполнено], [Руководящий персонал], [Руководитель службы],</t>
  </si>
  <si>
    <t>32</t>
  </si>
  <si>
    <t>[Не заполнено], [Учебно-вспомогательный персонал], [Ведущий специалист],</t>
  </si>
  <si>
    <t>34</t>
  </si>
  <si>
    <t>[Не заполнено], [Прочий педагогический персонал], [Старший мастер],</t>
  </si>
  <si>
    <t>36</t>
  </si>
  <si>
    <t>[Не заполнено], [Учебно-вспомогательный персонал], [Ведущий документовед],</t>
  </si>
  <si>
    <t>37</t>
  </si>
  <si>
    <t>[Не заполнено], [Младший обслуживающий персонал], [Рабочий по комплексному обслуживанию и ремонту зданий],</t>
  </si>
  <si>
    <t>38</t>
  </si>
  <si>
    <t>[Не заполнено], [Прочий педагогический персонал], [Педагог-психолог],</t>
  </si>
  <si>
    <t>39</t>
  </si>
  <si>
    <t>[Не заполнено], [Учебно-вспомогательный персонал], [Техник],</t>
  </si>
  <si>
    <t>44</t>
  </si>
  <si>
    <t>[Не заполнено], [Младший обслуживающий персонал], [Дежурный по общежитию],</t>
  </si>
  <si>
    <t>48</t>
  </si>
  <si>
    <t>[Не заполнено], [Младший обслуживающий персонал], [Водитель автомобиля],</t>
  </si>
  <si>
    <t>49</t>
  </si>
  <si>
    <t>[Не заполнено], [Младший обслуживающий персонал], [Дворник],</t>
  </si>
  <si>
    <t>50</t>
  </si>
  <si>
    <t>[Не заполнено], [Младший обслуживающий персонал], [Кладовщик],</t>
  </si>
  <si>
    <t>51</t>
  </si>
  <si>
    <t>[Не заполнено], [Младший обслуживающий персонал], [Комендант общежития],</t>
  </si>
  <si>
    <t>52</t>
  </si>
  <si>
    <t>[Не заполнено], [Младший обслуживающий персонал], [Слесарь-сантехник],</t>
  </si>
  <si>
    <t>53</t>
  </si>
  <si>
    <t>[Не заполнено], [Младший обслуживающий персонал], [Слесарь-электрик по ремонту электрооборудования],</t>
  </si>
  <si>
    <t>54</t>
  </si>
  <si>
    <t>[Не заполнено], [Младший обслуживающий персонал], [Электрогазосварщик],</t>
  </si>
  <si>
    <t>55</t>
  </si>
  <si>
    <t>[Не заполнено], [Младший обслуживающий персонал], [Плотник],</t>
  </si>
  <si>
    <t>57</t>
  </si>
  <si>
    <t>[Не заполнено], [Руководящий персонал], [Первый заместитель директора],</t>
  </si>
  <si>
    <t>58</t>
  </si>
  <si>
    <t>[Не заполнено], [Прочий педагогический персонал], [Старший методист],</t>
  </si>
  <si>
    <t>59</t>
  </si>
  <si>
    <t>[Не заполнено], [Прочий педагогический персонал], [Руководитель физического воспитания],</t>
  </si>
  <si>
    <t>60</t>
  </si>
  <si>
    <t>[Не заполнено], [Прочий педагогический персонал], [Преподаватель-организатор основ безопасности жизнидеятельности],</t>
  </si>
  <si>
    <t>62</t>
  </si>
  <si>
    <t>[Не заполнено], [Прочий педагогический персонал], [Педагог-организатор],</t>
  </si>
  <si>
    <t>63</t>
  </si>
  <si>
    <t>[Не заполнено], [Прочий педагогический персонал], [Социальный педагог],</t>
  </si>
  <si>
    <t>64</t>
  </si>
  <si>
    <t>[Не заполнено], [Прочий педагогический персонал], [Воспитатель],</t>
  </si>
  <si>
    <t>65</t>
  </si>
  <si>
    <t>[Не заполнено], [Прочий педагогический персонал], [Тьютор],</t>
  </si>
  <si>
    <t>66</t>
  </si>
  <si>
    <t>[Не заполнено], [Прочий педагогический персонал], [Помошник воспитателя],</t>
  </si>
  <si>
    <t>67</t>
  </si>
  <si>
    <t>[Не заполнено], [Прочий педагогический персонал], [Мастер производственного обучения],</t>
  </si>
  <si>
    <t>68</t>
  </si>
  <si>
    <t>[Не заполнено], [Учебно-вспомогательный персонал], [Ведущий инженер по организации труда],</t>
  </si>
  <si>
    <t>69</t>
  </si>
  <si>
    <t>[Не заполнено], [Учебно-вспомогательный персонал], [Секретарь учебной части],</t>
  </si>
  <si>
    <t>70</t>
  </si>
  <si>
    <t>[Не заполнено], [Учебно-вспомогательный персонал], [Секретарь],</t>
  </si>
  <si>
    <t>71</t>
  </si>
  <si>
    <t>[Не заполнено], [Учебно-вспомогательный персонал], [Старший лаборант],</t>
  </si>
  <si>
    <t>72</t>
  </si>
  <si>
    <t>[Не заполнено], [Учебно-вспомогательный персонал], [Лаборант],</t>
  </si>
  <si>
    <t>73</t>
  </si>
  <si>
    <t>[Не заполнено], [Учебно-вспомогательный персонал], [Техник I категории (кабинета информатики)],</t>
  </si>
  <si>
    <t>75</t>
  </si>
  <si>
    <t>[Не заполнено], [Учебно-вспомогательный персонал], [Техник 1 категории],</t>
  </si>
  <si>
    <t>76</t>
  </si>
  <si>
    <t>[Не заполнено], [Учебно-вспомогательный персонал], [Ведущий инженер],</t>
  </si>
  <si>
    <t>77</t>
  </si>
  <si>
    <t>[Не заполнено], [Учебно-вспомогательный персонал], [Механик],</t>
  </si>
  <si>
    <t>78</t>
  </si>
  <si>
    <t>[Не заполнено], [Учебно-вспомогательный персонал], [Слесарь-ремонтник],</t>
  </si>
  <si>
    <t>79</t>
  </si>
  <si>
    <t>[Не заполнено], [Учебно-вспомогательный персонал], [Слесарь по ремонту автомобилей],</t>
  </si>
  <si>
    <t>80</t>
  </si>
  <si>
    <t>[Не заполнено], [Работники культуры], [Заведующий библиотекой],</t>
  </si>
  <si>
    <t>81</t>
  </si>
  <si>
    <t>[Не заполнено], [Работники культуры], [Библиотекарь],</t>
  </si>
  <si>
    <t>82</t>
  </si>
  <si>
    <t>[Не заполнено], [Младший обслуживающий персонал], [Паспортист],</t>
  </si>
  <si>
    <t>84</t>
  </si>
  <si>
    <t>[Не заполнено], [Младший обслуживающий персонал], [Кастелянша],</t>
  </si>
  <si>
    <t>85</t>
  </si>
  <si>
    <t>[Не заполнено], [Младший обслуживающий персонал], [Оператор газифицированной котельной],</t>
  </si>
  <si>
    <t>87</t>
  </si>
  <si>
    <t>[Не заполнено], [Учебно-вспомогательный персонал], [Инженер-програмист],</t>
  </si>
  <si>
    <t>88</t>
  </si>
  <si>
    <t>[Не заполнено], [Учебно-вспомогательный персонал], [Инженер по защите информации],</t>
  </si>
  <si>
    <t>89</t>
  </si>
  <si>
    <t>[Не заполнено], [Учебно-вспомогательный персонал], [Главный специалист по защите информации],</t>
  </si>
  <si>
    <t>95</t>
  </si>
  <si>
    <t>[Не заполнено], [Прочий педагогический персонал], [сурдопереводчик],</t>
  </si>
  <si>
    <t>96</t>
  </si>
  <si>
    <t>[Не заполнено], [Прочий педагогический персонал], [Ассистент],</t>
  </si>
  <si>
    <t>135</t>
  </si>
  <si>
    <t>[Не заполнено], [Руководящий персонал], [Директор центра], [Региональный координационный центр профессионального мастерства студентов  Московской области]</t>
  </si>
  <si>
    <t>136</t>
  </si>
  <si>
    <t>[Не заполнено], [Административно-управленческий персонал], [Руководитель службы], [Региональный координационный центр профессионального мастерства студентов  Московской области]</t>
  </si>
  <si>
    <t>137</t>
  </si>
  <si>
    <t>[Не заполнено], [Учебно-вспомогательный персонал], [Ведущий экономист], [Региональный координационный центр профессионального мастерства студентов  Московской области]</t>
  </si>
  <si>
    <t>138</t>
  </si>
  <si>
    <t>[Не заполнено], [Учебно-вспомогательный персонал], [Ведущий юристконсульт], [Региональный координационный центр профессионального мастерства студентов  Московской области]</t>
  </si>
  <si>
    <t>[Не заполнено], [Административно-управленческий персонал], [Главный специалист по защите информации], [Региональный координационный центр профессионального мастерства студентов  Московской области]</t>
  </si>
  <si>
    <t>[Не заполнено], [Прочий педагогический персонал], [Старший методист], [Региональный координационный центр профессионального мастерства студентов  Московской области]</t>
  </si>
  <si>
    <t>[Не заполнено], [Прочий педагогический персонал], [Методист], [Региональный координационный центр профессионального мастерства студентов  Московской области]</t>
  </si>
  <si>
    <t>142</t>
  </si>
  <si>
    <t>[Не заполнено], [Учебно-вспомогательный персонал], [Ведущий программист], [Региональный координационный центр профессионального мастерства студентов  Московской области]</t>
  </si>
  <si>
    <t>143</t>
  </si>
  <si>
    <t>[Не заполнено], [Руководящий персонал], [Директор центра], [Региональный центр компетенций в области "Промышленные и инженерные технологии" ("Автоматизация, радиотехника и электроника")]</t>
  </si>
  <si>
    <t>144</t>
  </si>
  <si>
    <t>[Не заполнено], [Административно-управленческий персонал], [Начальник отдела], [Региональный центр компетенций в области "Промышленные и инженерные технологии" ("Автоматизация, радиотехника и электроника")]</t>
  </si>
  <si>
    <t>145</t>
  </si>
  <si>
    <t>[Не заполнено], [Учебно-вспомогательный персонал], [Ведущий программист], [Региональный центр компетенций в области "Промышленные и инженерные технологии" ("Автоматизация, радиотехника и электроника")]</t>
  </si>
  <si>
    <t>146</t>
  </si>
  <si>
    <t>[Не заполнено], [Прочий педагогический персонал], [Методист], [Региональный центр компетенций в области "Промышленные и инженерные технологии" ("Автоматизация, радиотехника и электроника")]</t>
  </si>
  <si>
    <t>147</t>
  </si>
  <si>
    <t>[Не заполнено], [Учебно-вспомогательный персонал], [Техник 1 категории], [Региональный центр компетенций в области "Промышленные и инженерные технологии" ("Автоматизация, радиотехника и электроника")]</t>
  </si>
  <si>
    <t>148</t>
  </si>
  <si>
    <t>[Не заполнено], [Педагогические работников ("указные")], [Преподаватель], [Тарификация по   программам  подготовки подготовки квалифицированных рабочих, служащих]</t>
  </si>
  <si>
    <t>149</t>
  </si>
  <si>
    <t>[Не заполнено], [Педагогические работников ("указные")], [Преподаватель], [Тарификация по   программам  подготовки специалистов среднего звена]</t>
  </si>
  <si>
    <t>[Не заполнено], [Педагогические работники ("указные")], [Преподаватель], [Тарификация по  программам  профессиональной подготовки по профессиям рабочих, должностям служащих]</t>
  </si>
  <si>
    <t>151</t>
  </si>
  <si>
    <t>[Не заполнено], [Руководящий персонал], [Заместитель руководителя образовательного учреждения],</t>
  </si>
  <si>
    <t>Итого:</t>
  </si>
  <si>
    <t>приносящая доход деятельность (собственные доходы учреждения)</t>
  </si>
  <si>
    <t>20</t>
  </si>
  <si>
    <t>[Не заполнено], [Руководящий персонал], [Директор центра], [Многофункциональный центр прикладных квалификаций]</t>
  </si>
  <si>
    <t>21</t>
  </si>
  <si>
    <t>[Не заполнено], [Педагогические работников ("указные")], [Преподаватель],</t>
  </si>
  <si>
    <t>23</t>
  </si>
  <si>
    <t>[Не заполнено], [Прочий педагогический персонал], [Педагог дополнительного образования],</t>
  </si>
  <si>
    <t>27</t>
  </si>
  <si>
    <t>[Не заполнено], [Учебно-вспомогательный персонал], [Администратор],</t>
  </si>
  <si>
    <t>31</t>
  </si>
  <si>
    <t>[Не заполнено], [Руководящий персонал], [Заместитель руководителя службы],</t>
  </si>
  <si>
    <t>33</t>
  </si>
  <si>
    <t>[Не заполнено], [Учебно-вспомогательный персонал], [Специалист],</t>
  </si>
  <si>
    <t>35</t>
  </si>
  <si>
    <t>[Не заполнено], [Учебно-вспомогательный персонал], [Диспетчер],</t>
  </si>
  <si>
    <t>40</t>
  </si>
  <si>
    <t>[Не заполнено], [Учебно-вспомогательный персонал], [Инженер],</t>
  </si>
  <si>
    <t>41</t>
  </si>
  <si>
    <t>[Не заполнено], [Учебно-вспомогательный персонал], [Архивариус],</t>
  </si>
  <si>
    <t>42</t>
  </si>
  <si>
    <t>[Не заполнено], [Учебно-вспомогательный персонал], [Юрисконсульт],</t>
  </si>
  <si>
    <t>56</t>
  </si>
  <si>
    <t>[Не заполнено], [Административно-управленческий персонал], [Фельдшер],</t>
  </si>
  <si>
    <t>93</t>
  </si>
  <si>
    <t>[Не заполнено], [Прочий педагогический персонал], [Ассистент (помощник)],</t>
  </si>
  <si>
    <t>субсидии на иные цели</t>
  </si>
  <si>
    <t>92</t>
  </si>
  <si>
    <t>[Не заполнено], [Педагогические работники ("указные")], [Преподаватель], [Код субсидии 014.24.22.022 -Ежемесячное денежное вознаграждение за классное руководство (кураторство) педагогическим работникам, Распоряжение от 23.01.2024 № Р-57]</t>
  </si>
  <si>
    <t>97</t>
  </si>
  <si>
    <t>[Не заполнено], [Педагогические работники ("указные")], [Преподаватель], [Код субсидии 0142441041 - Увеличение расходов на финансовое обеспечение реализации мероприятий по профессиональному обучению обучающихся общеобразовательных организаций на основании Распоряжения Министерства образования Московской области от 19.01.2024 № Р-35 и Соглашение от 23.01.2024 № 014-с-35/27]</t>
  </si>
  <si>
    <t>98</t>
  </si>
  <si>
    <t>[Не заполнено], [Руководящий персонал], [Директор центра], [Код субсидии 014.24.39.039 - Распоряжение от 26.01.2024 № Р-97 и  Соглашение от 05.02.2024 № 014-с-97/1]</t>
  </si>
  <si>
    <t>99</t>
  </si>
  <si>
    <t>[Не заполнено], [Руководящий персонал], [Заместитель директора], [Код субсидии 014.24.39.039 - Распоряжение от 26.01.2024 № Р-97 и  Соглашение от 05.02.2024 № 014-с-97/1]</t>
  </si>
  <si>
    <t>[Не заполнено], [Административно-управленческий персонал], [Начальник отдела], [Код субсидии 014.24.39.039 - Распоряжение от 26.01.2024 № Р-97 и  Соглашение от 05.02.2024 № 014-с-97/1]</t>
  </si>
  <si>
    <t>101</t>
  </si>
  <si>
    <t>[Не заполнено], [Прочий педагогический персонал], [Старший педагог дополнительного образования], [Код субсидии 014.24.39.039 - Распоряжение от 26.01.2024 № Р-97 и  Соглашение от 05.02.2024 № 014-с-97/1]</t>
  </si>
  <si>
    <t>102</t>
  </si>
  <si>
    <t>[Не заполнено], [Прочий педагогический персонал], [Педагог дополнительного образования], [Код субсидии 014.24.39.039 - Распоряжение от 26.01.2024 № Р-97 и  Соглашение от 05.02.2024 № 014-с-97/1]</t>
  </si>
  <si>
    <t>103</t>
  </si>
  <si>
    <t>[Не заполнено], [Педагогические работники ("указные")], [Преподаватель], [Код субсидии 014.24.39.039 - Распоряжение от 26.01.2024 № Р-97 и  Соглашение от 05.02.2024 № 014-с-97/1]</t>
  </si>
  <si>
    <t>104</t>
  </si>
  <si>
    <t>[Не заполнено], [Прочий педагогический персонал], [Методист], [Код субсидии 014.24.39.039 - Распоряжение от 26.01.2024 № Р-97 и  Соглашение от 05.02.2024 № 014-с-97/1]</t>
  </si>
  <si>
    <t>105</t>
  </si>
  <si>
    <t>[Не заполнено], [Прочий педагогический персонал], [Педагог-психолог], [Код субсидии 014.24.39.039 - Распоряжение от 26.01.2024 № Р-97 и  Соглашение от 05.02.2024 № 014-с-97/1]</t>
  </si>
  <si>
    <t>106</t>
  </si>
  <si>
    <t>[Не заполнено], [Прочий педагогический персонал], [Педагог-организатор], [Код субсидии 014.24.39.039 - Распоряжение от 26.01.2024 № Р-97 и  Соглашение от 05.02.2024 № 014-с-97/1]</t>
  </si>
  <si>
    <t>107</t>
  </si>
  <si>
    <t>[Не заполнено], [Административно-управленческий персонал], [Ведущий экономист], [Код субсидии 014.24.39.039 - Распоряжение от 26.01.2024 № Р-97 и  Соглашение от 05.02.2024 № 014-с-97/1]</t>
  </si>
  <si>
    <t>109</t>
  </si>
  <si>
    <t>[Не заполнено], [Административно-управленческий персонал], [Ведущий юристконсульт], [Код субсидии 014.24.39.039 - Распоряжение от 26.01.2024 № Р-97 и  Соглашение от 05.02.2024 № 014-с-97/1]</t>
  </si>
  <si>
    <t>110</t>
  </si>
  <si>
    <t>[Не заполнено], [Учебно-вспомогательный персонал], [Ведущий документовед], [Код субсидии 014.24.39.039 - Распоряжение от 26.01.2024 № Р-97 и  Соглашение от 05.02.2024 № 014-с-97/1]</t>
  </si>
  <si>
    <t>[Не заполнено], [Учебно-вспомогательный персонал], [Ведущий программист], [Код субсидии 014.24.39.039 - Распоряжение от 26.01.2024 № Р-97 и  Соглашение от 05.02.2024 № 014-с-97/1]</t>
  </si>
  <si>
    <t>[Не заполнено], [Учебно-вспомогательный персонал], [Администратор], [Код субсидии 014.24.39.039 - Распоряжение от 26.01.2024 № Р-97 и  Соглашение от 05.02.2024 № 014-с-97/1]</t>
  </si>
  <si>
    <t>[Не заполнено], [Учебно-вспомогательный персонал], [Лаборант (компьютерного класса)], [Код субсидии 014.24.39.039 - Распоряжение от 26.01.2024 № Р-97 и  Соглашение от 05.02.2024 № 014-с-97/1]</t>
  </si>
  <si>
    <t>114</t>
  </si>
  <si>
    <t>[Не заполнено], [Учебно-вспомогательный персонал], [Делопроизводитель], [Код субсидии 014.24.39.039 - Распоряжение от 26.01.2024 № Р-97 и  Соглашение от 05.02.2024 № 014-с-97/1]</t>
  </si>
  <si>
    <t>126</t>
  </si>
  <si>
    <t>[Не заполнено], [Руководящий персонал], [Директор образовательного учреждения], [Код субсидии 014.24.25.025 -Увеличение расходов на обеспечение стимулирующих выплат на основании Распоряжения от 26.01.2024 № Р-80 и Соглашение от 29.01.2024 № 014-с-80/2]</t>
  </si>
  <si>
    <t>127</t>
  </si>
  <si>
    <t>[Не заполнено], [Руководящий персонал], [Заместитель директора образовательного учреждения], [Код субсидии 014.24.25.025 -Увеличение расходов на обеспечение стимулирующих выплат на основании Распоряжения от 26.01.2024 № Р-80 и Соглашение от 29.01.2024 № 014-с-80/2]</t>
  </si>
  <si>
    <t>128</t>
  </si>
  <si>
    <t>[Не заполнено], [Руководящий персонал], [Руководитель структурного подразделения], [Код субсидии 014.24.25.025 -Увеличение расходов на обеспечение стимулирующих выплат на основании Распоряжения от 26.01.2024 № Р-80 и Соглашение от 29.01.2024 № 014-с-80/2]</t>
  </si>
  <si>
    <t>[Не заполнено], [Педагогические работников ("указные")], [Преподаватель], [Код субсидии 014.24.25.025 -Увеличение расходов на обеспечение стимулирующих выплат на основании Распоряжения от 26.01.2024 № Р-80 и Соглашение от 29.01.2024 № 014-с-80/2]</t>
  </si>
  <si>
    <t>[Не заполнено], [Прочий педагогический персонал], [Методист], [Код субсидии 014.24.25.025 -Увеличение расходов на обеспечение стимулирующих выплат на основании Распоряжения от 26.01.2024 № Р-80 и Соглашение от 29.01.2024 № 014-с-80/2]</t>
  </si>
  <si>
    <t>[Не заполнено], [Прочий педагогический персонал], [Мастер производственного обучения], [Код субсидии 014.24.25.025 -Увеличение расходов на обеспечение стимулирующих выплат на основании Распоряжения от 26.01.2024 № Р-80 и Соглашение от 29.01.2024 № 014-с-80/2]</t>
  </si>
  <si>
    <t>132</t>
  </si>
  <si>
    <t>[Не заполнено], [Прочий педагогический персонал], [Педагог-психолог], [Код субсидии 014.24.25.025 -Увеличение расходов на обеспечение стимулирующих выплат на основании Распоряжения от 26.01.2024 № Р-80 и Соглашение от 29.01.2024 № 014-с-80/2]</t>
  </si>
  <si>
    <t>133</t>
  </si>
  <si>
    <t>[Не заполнено], [Прочий педагогический персонал], [Социальный педагог], [Код субсидии 014.24.25.025 -Увеличение расходов на обеспечение стимулирующих выплат на основании Распоряжения от 26.01.2024 № Р-80 и Соглашение от 29.01.2024 № 014-с-80/2]</t>
  </si>
  <si>
    <t>134</t>
  </si>
  <si>
    <t>[Не заполнено], [Педагогические работников ("указные")], [Преподаватель], [Код субсидии 014.24.99.001 - Стимулирующие выплаты педагогическим работникам за осуществление качественной подготовки кадров в соответствии с распоряжением Министерства образования Московской области
от 16.01.2024  № Р-16 и Соглашением  № 14-с-12/1]</t>
  </si>
  <si>
    <t>1.2. Расчеты (обоснования) выплат персоналу при направлении в служебные командировки (226)</t>
  </si>
  <si>
    <t>Наименование расходов</t>
  </si>
  <si>
    <t>Средний размер выплаты на одного работника в день, руб</t>
  </si>
  <si>
    <t>Количество работников, чел</t>
  </si>
  <si>
    <t>Количество дней</t>
  </si>
  <si>
    <t>Сумма, руб (гр. 3 х гр.4 х гр.5)</t>
  </si>
  <si>
    <t>[Найм жилого помещения в период командирования]</t>
  </si>
  <si>
    <t>[Проезд к месту командировки и обратно], [Код субсидии 014.24.39.039 - Распоряжение Министерства образования Московской области от 26.01.2024 № Р-97 "О предоставлении в 2024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финансовое обеспечение деятельности Центра опережающей профессиональной подготовки" и Соглашение от 02.02.2024 № 014-с-97/1]</t>
  </si>
  <si>
    <t>[Найм жилого помещения в период командирования], [Код субсидии 014.24.39.039 - Распоряжение Министерства образования Московской области от 26.01.2024 № Р-97 "О предоставлении в 2024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финансовое обеспечение деятельности Центра опережающей профессиональной подготовки" и Соглашение от 05.02.2024 № 014-с-97/1]</t>
  </si>
  <si>
    <t>1.3. Расчеты (обоснования) социальных выплат персоналу (226)</t>
  </si>
  <si>
    <t>Численность работников, получающих пособие</t>
  </si>
  <si>
    <t>Количество выплат в год на одного работника</t>
  </si>
  <si>
    <t>Размер выплаты (пособия) в месяц, руб</t>
  </si>
  <si>
    <t>[Прочие социальные выплаты], [Иные выплаты учреждений привлекаемым лицам в части компенсации (возмещения) физическим лицам (в том числе спортсменам и студентам) при их направлении на различного рода мероприятия расходов на проезд, проживание в жилых помещениях, питание и т.п.]</t>
  </si>
  <si>
    <t>1.3. Расчеты (обоснования) социальных выплат персоналу (212)</t>
  </si>
  <si>
    <t>[Выплаты по уходу за ребенком до 3 лет]</t>
  </si>
  <si>
    <t>[Прочие социальные выплаты], [Выплаты персоналу суточных при отправлении в командировку]</t>
  </si>
  <si>
    <t>1.3. Расчеты (обоснования) социальных выплат персоналу (265)</t>
  </si>
  <si>
    <t>[Прочие социальные выплаты], [Выплата социального пособия на погребение на основании личного заявления работника и в соответствии ст. 10 Федерального закона от 12.01.1996 N 8-ФЗ "О погребении и похоронном деле"]</t>
  </si>
  <si>
    <t>[Прочие социальные выплаты]</t>
  </si>
  <si>
    <t>2. Расчеты (обоснования) расходов на социальные и иные выплаты населению (264)</t>
  </si>
  <si>
    <t>Численность получателей выплаты, чел.</t>
  </si>
  <si>
    <t>Размер одной выплаты, руб</t>
  </si>
  <si>
    <t>Количество выплат в год</t>
  </si>
  <si>
    <t>Общая сумма выплат, руб (гр.3 х гр.4)</t>
  </si>
  <si>
    <t>[Расходы на социальные выплаты гражданам (в денежной форме) (320)], [Выплаты в соответствии ст. 81 ТК РФ в связи с ликвидацией, сокращением численности или штата.  Средний заработок на период трудоустройства уволенным за второй месяц (13 человек)]</t>
  </si>
  <si>
    <t>[Расходы на социальные выплаты гражданам (в денежной форме) (320)], [Выплаты в соответствии ст. 81 ТК РФ в связи с ликвидацией, сокращением численности или штата.  Средний заработок на период трудоустройства уволенным за третий месяц (7 человек)]</t>
  </si>
  <si>
    <t>[Расходы на социальные выплаты гражданам (в денежной форме) (320)], [Выплаты доходов бывшим работникам]</t>
  </si>
  <si>
    <t>2. Расчеты (обоснования) расходов на социальные и иные выплаты населению ()</t>
  </si>
  <si>
    <t>2. Расчеты (обоснования) расходов на социальные и иные выплаты населению (296)</t>
  </si>
  <si>
    <t>[Стипендии (340)], [Выплата стипендии Правительства Российской Федерации лицам, обучающимся по очной форме обучения по программам среднего профессионального образования, соответствующим приоритетным направлениям модернизации и технологического развития экономики Российской Федерации, на 8
месяцев 2023/2024 учебного года (10 получателей). Соглашение  № 073-15-2024-436 от 24 апреля  2024]</t>
  </si>
  <si>
    <t>[Стипендии (340)], [Выплата  стипендии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за 4 месяца на основании Соглашения № 073-15-2024-1848]</t>
  </si>
  <si>
    <t>3. Расчеты (обоснования) расходов на оплату налогов, сборов и иных платежей (291)</t>
  </si>
  <si>
    <t>Налоговая база, руб</t>
  </si>
  <si>
    <t>Ставка налога, %</t>
  </si>
  <si>
    <t>Сумма исчисленного налога, подлежащего уплате, руб (гр.3 х гр.4/100)</t>
  </si>
  <si>
    <t>[Транспортный налог], [9 Авто: NISSAN ALMERA,  Р823ЕТ750 102 л.с; Автомобиль ГАЗ 3102, К337РН150 130,62 л.с; Автомобиль ГАЗ-3102 , А454ММ50,  ХТН31020031161445 130,62 л.с;  Автомобиль ГАЗ-3102 Буран,   М777МН90 130,62 л.с.; Автомобиль NISSAN Primera1.6 Comfort SJNBAAP12U0236542 с пробегом,  Р296УВ199 109 л.с.; Автомобиль NISSAN X-TRAIL VIN Z8NTBNT31CS070612, С836МЕ50 141 л.с.; Автомобиль NISSAN X-TRAIL VIN Z8NTBNT31CS072486,  А911ХЕ190 141 л.с; Автомобиль ГАЗ-31105, В108ЕМ750 130 л.с.; Автомобиль ГАЗ-31105, В033ЕМ750 131 л.с.;]</t>
  </si>
  <si>
    <t>[Транспортный налог], [До 100 л.с 8 штук: Автомобиль ВАЗ- 21074, Р723РС750 75 л.с.; Автомобиль ВАЗ-21099,   Р335МН90 70,07 л.с.; Автомобиль ВАЗ 21041,  М193МА150 74.5 л.с.; Автомобиль CHANCE двиг.307000В0787038 , Н492РС190 70 л.с.;Автомобиль CHANCE двиг.307000В0787158, Е461ОХ150 70 л.с.;  Автомобиль ВАЗ 2106, Р322МН90 74,5 л.с.; CEAT КОРДОБА SE 1.6 , М853ХО77 75 л.с.; RENAULT SR  Легковой седан, X7LLSRB1HAH283799, М018НМ750 84 л.с.;]</t>
  </si>
  <si>
    <t>[Транспортный налог], [Грузовые авто 6 шт.: Автомобиль ГАЗ-275200-00714 Идентифик.номер (VIN) х9624520070560009 (Соболь),  О805МЕ150 137 л.с.; Автомобиль ГАЗ-3307, У570НЕ50 125 л.с.; Автомобиль фургон ГАЗ-474120, Х060ММ50 119,05 л.с.; Автомобиль ГАЗ-2705 фургон цельнометаллический,  В001ХН150 88,94 л.с.; ЗИЛ  433360,  Х398РС750 150 л.с.; ГАЗ-САЗ 3507 Грузовой самосвал учебный,  О297КТ750 137,86 л.с.]</t>
  </si>
  <si>
    <t>[Транспортный налог], [Иной транспорт : Автомобиль ВИС-23452 грузовой,   Р024МС90 71,43 л.с.; Автомобиль ГАЗ-2705 ХТН 27050040369127,  С863МВ90 88,94 л.с; МОТОВЕЗДЕХОД Lonscin_LX250 ST-F,  7517 МУ50 14,28 л.с.; Трактор YTO-SG254 25 л.с.; Трактор YТО-404 40 л.с.; Автомобиль ГАЗ-2705 фургон цельнометаллический,  Р272МН90 88,98 л.с.; Автомобиль ГАЗ-330232 Грузовой, с бортовой платформой,  X96330232K2773524,  В708YE750 106,8 л.с.; Дизельный вилочный автопогрузчик JAC CPCD 50 92,1 л.с.; Универсальная дорожная машина  УДМ 82  на базе трактора "Беларус 92П" 88,37 л.с]</t>
  </si>
  <si>
    <t>[Прочие налоги и сборы], [Сбор за получение расширенной  выписки из ЕГРН об объекте недвижимости,  72 штуки по цене 2240 руб. за единицу]</t>
  </si>
  <si>
    <t>[Прочие налоги и сборы], [Госпошлина за совершение действий по лицензированию 10 специальностей]</t>
  </si>
  <si>
    <t>[Транспортный налог], [Автобысы 4 шт.: Автобус ПАЗ-3205,  Т884НВ50 120 л.с.; Автомобиль ГАЗ-32213,   К012МВ150 140 л.с.; Автобус Ford Transit Jumbo 17+1мест,   В404УР 150 115,6 л.с.; Автобус БОГДАН А 09214 к.В002187 г. в 2008, белый,   К869КО750 175,4 л.с.]</t>
  </si>
  <si>
    <t>[Транспортный налог], [Шевроле TRAILBLASER, 1GNDT138132357568, 77ОС489080 273 л.с.]</t>
  </si>
  <si>
    <t>[Транспортный налог], [Автомобиль 2799B2
Автоэвакуатор,  X8B2799B2K0021616,   В721YE750]</t>
  </si>
  <si>
    <t>[Транспортный налог], [МЕРСЕДЕС-БЕНЦ ВИАНО 3.0,  А882ОА77 190 л.с]</t>
  </si>
  <si>
    <t>[Транспортный налог], [Автомобиль ЛАДА 213100; МОЩНОСТЬ ДВИГАТЕЛЯ 82,9 Л.С.]</t>
  </si>
  <si>
    <t>[Прочие налоги и сборы], [Госпошлина по делам, рассматриваемым в арбитражных судах]</t>
  </si>
  <si>
    <t>43</t>
  </si>
  <si>
    <t>[Прочие налоги и сборы], [Оплата государственных пошлин для рассмотрения дел в  судах  общей юрисдикции и мировыми судьями, а также оплаты госпошлины в ГИБДД для переоформления транспортных средств]</t>
  </si>
  <si>
    <t>[Прочие налоги и сборы], [Оплата госпошлины в ГИБДД для переоформления транспортных средств]</t>
  </si>
  <si>
    <t>[Налог на имущество]</t>
  </si>
  <si>
    <t>[Земельный налог], [Земельный участок Железнодорожный, Автозаводская , 48А]</t>
  </si>
  <si>
    <t>[Земельный налог], [Земельный участок Железнодорожный, Граничная, 4]</t>
  </si>
  <si>
    <t>[Земельный налог], [Земельный участок Железнодорожный, Маяковского, 20]</t>
  </si>
  <si>
    <t>[Земельный налог], [Земельный участок Железнодорожный, Советская, 78а]</t>
  </si>
  <si>
    <t>[Земельный налог], [Земельный участок Московская обл, г.Балашиха, мкр.Железнодорожный, ул.Граничная, д.4а]</t>
  </si>
  <si>
    <t>[Земельный налог], [Земельный участок Московская обл., г.Балашиха, ул.Комсомольская, д.13]</t>
  </si>
  <si>
    <t>[Земельный налог], [Земельный участок Ногинск, 3-Интернационала д.59 (50:16:0302009:84)]</t>
  </si>
  <si>
    <t>[Земельный налог], [Земельный участок Ногинск, Ремесленная,9 (50:16:0301004:67)]</t>
  </si>
  <si>
    <t>28</t>
  </si>
  <si>
    <t>[Земельный налог], [Земельный участок Ногинский р-н, г.Ногинск, ул.Климова, д.46-г (50:16:0302004:6758)]</t>
  </si>
  <si>
    <t>[Земельный налог], [Земельный участок Ногинский р-н, Электроугли, пл.Октября,4 (50:16:0702004:133)]</t>
  </si>
  <si>
    <t>[Земельный налог], [Земельный участок Ногинскийр-н, Ст.Купавна, Б.Московская, 190 (50:16:0602002:475)]</t>
  </si>
  <si>
    <t>[Земельный налог], [Земельный участок Ногинскийр-н, Старая Купавна, Большая Московская, 190 (50:16:0603050:2)]</t>
  </si>
  <si>
    <t>[Земельный налог], [Земельный участок Ногинскийр-н, Старая Купавна, ул. Чехова, 12,12а (50:16:0602004:629)]</t>
  </si>
  <si>
    <t>[Земельный налог], [Земельный участок Реутов, Юбилейный,58]</t>
  </si>
  <si>
    <t>[Земельный налог], [Московская область, г.Балашиха, проспект Ленина, д. 67]</t>
  </si>
  <si>
    <t>[Земельный налог], [Московская область, г.Балашиха, микрорайон Кучино, ул.Гидрогородок, д.3]</t>
  </si>
  <si>
    <t>3. Расчеты (обоснования) расходов на оплату налогов, сборов и иных платежей (291;292;293;295;296;297)</t>
  </si>
  <si>
    <t>[Прочие налоги и сборы], [Оплата пени по НДС по Требованию ИФНС]</t>
  </si>
  <si>
    <t>[Прочие налоги и сборы], [Членский взнос за 2024 год в МОСПП (РОР) ИНН 5036071974]</t>
  </si>
  <si>
    <t>[Прочие налоги и сборы], [Выплата Компенсации за задержку заработной платы работникам, в связи с нарушением сроков перечисления средств, в соответствии со статьей 236 Трудового кодекса Российской Федерации, 446 работников]</t>
  </si>
  <si>
    <t>19</t>
  </si>
  <si>
    <t>[Прочие налоги и сборы], [Членский взнос за 2022 год в ООО "Союз машиностроителей России" ИНН 7702226033]</t>
  </si>
  <si>
    <t>[Прочие налоги и сборы], [Членский взнос за 2024 год в Ассоциацию "Лига содействия оборонным предприятиям" ИНН 7701359489]</t>
  </si>
  <si>
    <t>[Прочие налоги и сборы], [Уплата Штрафов за нарушение законодательства о закупках и нарушение условий контрактов (договоров)]</t>
  </si>
  <si>
    <t>22</t>
  </si>
  <si>
    <t>[Прочие налоги и сборы], [Прочие сборы и пошлины (сбор для прохождения ТО спецтехники в Министерство экологии и природопользования Московской области )]</t>
  </si>
  <si>
    <t>[Прочие налоги и сборы], [На основании Представления]</t>
  </si>
  <si>
    <t>4. Расчеты (обоснования) расходов на безвозмездные перечисления организациям</t>
  </si>
  <si>
    <t>5. Расчеты (обоснования) прочих расходов (кроме расходов на закупку товаров, работ, услуг) (296;297)</t>
  </si>
  <si>
    <t>[Прочие расходы], [Иные выплаты текущего характера физическим лицам - Исполнение судебных актов Российской Федерации и мировых соглашений по возмещению причиненного вреда]</t>
  </si>
  <si>
    <t>[Прочие расходы], [Иные выплаты текущего характера юридическим лицам - Исполнение судебных актов Российской Федерации и мировых соглашений]</t>
  </si>
  <si>
    <t>5. Расчеты (обоснования) прочих расходов (кроме расходов на закупку товаров, работ, услуг) (296)</t>
  </si>
  <si>
    <t>[Прочие расходы], [Иные выплаты текущего характера юридическим лицам - Исполнение судебных актов Российской Федерации и мировых соглашений: являясь правопреемником ГБПОУ МО «Гидрометеорологический техникум» на основании  распоряжение Правительства Московской области от 12.07.2023 № 454-РП «О реорганизации государственных профессиональных образовательных организаций Московской области»,  согласно графика оплаты на 2024 год  по исполнительному листу Гулькевичского районного суда Краснодарского края (Решение выдано 13 октября 2003 года) по иску Корюкова Виктора Кузьмича, дело № 2-654 от 30.09.2003 года]</t>
  </si>
  <si>
    <t>7.1. Расчет расходов на уплату взносов на обязательное социальное страхование (213)</t>
  </si>
  <si>
    <t>Размер базы для начисления страховых взносов</t>
  </si>
  <si>
    <t>Cумма взноса</t>
  </si>
  <si>
    <t>Страховые взносы на обязательное пенсионное страхование, на обязательное социальное страхование на случай временной нетрудоспособности и в связи с материнством, на обязательное медицинское страхование, всего</t>
  </si>
  <si>
    <t>0100</t>
  </si>
  <si>
    <t>в том числе: 
в пределах установленной единой предельной величины базы для исчисления страховых взносов по тарифу 30,0 %</t>
  </si>
  <si>
    <t>0110</t>
  </si>
  <si>
    <t>свыше установленной единой предельной величины базы для исчисления страховых взносов по тарифу 15,1 %</t>
  </si>
  <si>
    <t>0120</t>
  </si>
  <si>
    <t>с применением пониженных тарифов страховых взносов для отдельных категорий плательщиков, всего</t>
  </si>
  <si>
    <t>0130</t>
  </si>
  <si>
    <t>в том числе: 
по тарифу</t>
  </si>
  <si>
    <t>0131</t>
  </si>
  <si>
    <t>с применением дополнительных тарифов страховых взносов для отдельных категорий плательщиков, всего</t>
  </si>
  <si>
    <t>0140</t>
  </si>
  <si>
    <t>0141</t>
  </si>
  <si>
    <t>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 всего</t>
  </si>
  <si>
    <t>0200</t>
  </si>
  <si>
    <t>в том числе: 
обязательное социальное страхование от несчастных случаев на производстве и профессиональных заболеваний по тарифу 0,2%</t>
  </si>
  <si>
    <t>0210</t>
  </si>
  <si>
    <t>обязательное социальное страхование от несчастных случаев на производстве и профессиональных заболеваний по тарифу</t>
  </si>
  <si>
    <t>0220</t>
  </si>
  <si>
    <t>Уточнение расчета по страховым взносам на обязательное социальное страхование, всего</t>
  </si>
  <si>
    <t>0300</t>
  </si>
  <si>
    <t>в том числе: 
корректировка округления</t>
  </si>
  <si>
    <t>0310</t>
  </si>
  <si>
    <t>корректировка в связи с регрессом по страховым взносам</t>
  </si>
  <si>
    <t>0320</t>
  </si>
  <si>
    <t>ИТОГО</t>
  </si>
  <si>
    <t>6. Расчеты (обоснования) расходов на закупки товаров, работ, услуг ()</t>
  </si>
  <si>
    <t>Год (планируемый год) размещения закупки</t>
  </si>
  <si>
    <t>Количество</t>
  </si>
  <si>
    <t>Цена за единицу</t>
  </si>
  <si>
    <t>Сумма, руб (гр. 4 х гр.5)</t>
  </si>
  <si>
    <t>6. Расчеты (обоснования) расходов на закупки товаров, работ, услуг (221)</t>
  </si>
  <si>
    <t>[Расходы на закупки товаров, работ, услуг] [услуги по обслуживанию каналов связи видеосопровождения] [221] [Сотовая связь, месяц]</t>
  </si>
  <si>
    <t>[Расходы на закупки товаров, работ, услуг] [Оказание услуг по предоставлению каналов связи] [221] [Предоставление каналов связи, месяц]</t>
  </si>
  <si>
    <t>6. Расчеты (обоснования) расходов на закупки товаров, работ, услуг (223)</t>
  </si>
  <si>
    <t>[Расходы на закупки товаров, работ, услуг] [Поставка тепловой энергии и горячей воды] [223] [Оказание услуг по теплоснабжению г. Реутов (общежитие)- горячая вода, Гкал]</t>
  </si>
  <si>
    <t>[Расходы на закупки товаров, работ, услуг] [Прием сточных вод] [223] [Прием сточных вод]</t>
  </si>
  <si>
    <t>[Расходы на закупки товаров, работ, услуг] [Оказание услуг по обращению с твердыми коммунальными отходами (транспортировка, обработка, обезвреживание, захоронение)] [223] [Оказание услуг по обращению с твердыми коммунальными отходами (транспортировка, обработка, обезвреживание, захоронение), м3]</t>
  </si>
  <si>
    <t>[Расходы на закупки товаров, работ, услуг] [Оказание услуг по водоснабжению и водоотведению] [223] [Оказание услуг по водоснабжению и водоотведению г. Балашиха, Комсомольская, д. 13, м3]</t>
  </si>
  <si>
    <t>[Расходы на закупки товаров, работ, услуг] [Оказание услуг по водоснабжению и водоотведению] [223] [Водоотведение г. Железнодорожный (общеж.), м3]</t>
  </si>
  <si>
    <t>[Расходы на закупки товаров, работ, услуг] [Оказание услуг по водоснабжению и водоотведению] [223] [Оказание услуг по водоснабжению  г. Железнодорожный (общеж.), м3]</t>
  </si>
  <si>
    <t>[Расходы на закупки товаров, работ, услуг] [Оказание услуг по водоснабжению и водоотведению г. Реутов (общеж.)] [223] [Оказание услуг по водоотведению  г. Реутов (общеж.), м3]</t>
  </si>
  <si>
    <t>[Расходы на закупки товаров, работ, услуг] [Оказание услуг по водоснабжению и водоотведению г. Реутов (общеж.)] [223] [Оказание услуг по водоснабжению  г. Реутов (общеж.), м3]</t>
  </si>
  <si>
    <t>[Расходы на закупки товаров, работ, услуг] [Поставка тепловой энергии объекте М.О., г. Ногинск, Климова, 46г] [223] [Поставка горячей воды объекте М.О., г. Ногинск, Климова, 46г, Гкал]</t>
  </si>
  <si>
    <t>[Расходы на закупки товаров, работ, услуг] [Оказание услуг по теплоснабжению г. Балашиха, Комсомольская, д. 13 (общежитие)- горячая вода] [223] [Оказание услуг по теплоснабжению г. Балашиха, Комсомольская, д. 13 (общежитие)- горячая вода, Гкал]</t>
  </si>
  <si>
    <t>6. Расчеты (обоснования) расходов на закупки товаров, работ, услуг (224)</t>
  </si>
  <si>
    <t>46</t>
  </si>
  <si>
    <t>[Расходы на закупки товаров, работ, услуг] [аренда помещения] [224] [Аренда помещения, расположенного по адресу: Московская область, городской округ  Реутов, г. Реутов,
пр.Садовый, д.1, пом.002, общей площадью 101,9 кв.м., кадастровый номер 50:48:0010202:1698, на
основании Распоряжения Администрации городского округа Реутов № 199-РА от 28.09.2022, месяцев]</t>
  </si>
  <si>
    <t>2016</t>
  </si>
  <si>
    <t>6. Расчеты (обоснования) расходов на закупки товаров, работ, услуг (225)</t>
  </si>
  <si>
    <t>[Расходы на закупки товаров, работ, услуг] [Услуги по монтажу средств тревожной сигнализации] [225] [Услуги по ТО средств тревожной сигнализации, кол-во месяцев]</t>
  </si>
  <si>
    <t>[Расходы на закупки товаров, работ, услуг] [Выполнение работ по техническому обслуживанию оборудованного узла учета тепловой энергии в системе отопления] [225] [Выполнение работ по техническому обслуживанию оборудованного узла учета тепловой энергии в системе отопления, мес.]</t>
  </si>
  <si>
    <t>[Расходы на закупки товаров, работ, услуг] [Выполнение работ по комплексному обслуживанию лифтов] [225] [Выполнение работ по комплексному обслуживанию лифтов, месяц]</t>
  </si>
  <si>
    <t>[Расходы на закупки товаров, работ, услуг] [Выполнение работ по комплексному обслуживанию лифтов] [225] [Выполнение работ по комплексному обслуживанию лифтов, включающее в себя: техническое обслуживание лифтов и лифтовых диспетчерских кабин, кол-во месяцев]</t>
  </si>
  <si>
    <t>[Расходы на закупки товаров, работ, услуг] [Диспетчерский контроль за работой лифта] [225] [Диспетчерский контроль за работой лифта, кол-во месяцев]</t>
  </si>
  <si>
    <t>[Расходы на закупки товаров, работ, услуг] [ТО, ремонт  и аварийно- диспетчерское обеспечение газового оборудования] [225] [ТО, ремонт  и аварийно- диспетчерское обеспечение газового оборудования, кол-во месяцев]</t>
  </si>
  <si>
    <t>[Расходы на закупки товаров, работ, услуг] [Оказание услуг по вывозу и размещению отходов производства IV-V класса опасности] [225] [Оказание услуг по вывозу и размещению отходов производства IV-V класса опасности, кол-во месяцев]</t>
  </si>
  <si>
    <t>[Расходы на закупки товаров, работ, услуг] [Оказание услуг по техническому обслуживанию газопроводов, сооружений на них и (или) газового оборудования] [225] [Оказание услуг по техническому обслуживанию газопроводов, сооружений на них и (или) газового оборудования, кол-во месяцев]</t>
  </si>
  <si>
    <t>[Расходы на закупки товаров, работ, услуг] [Выполнение работ по ремонту системы автоматической пожарной сигнализации (АПС) и оповещения о пожаре] [225] [Выполнение работ по ремонту системы автоматической пожарной сигнализации (АПС) и оповещения о пожаре, кол-во месяцев]</t>
  </si>
  <si>
    <t>[Расходы на закупки товаров, работ, услуг] [Текущий ремонт зданий] [225] [Иные работы по содержанию имущества, Текущий ремонт зданий общежитий, штук]</t>
  </si>
  <si>
    <t>[Расходы на закупки товаров, работ, услуг] [Расходы за счет остатка на начало года - Проведение текущего ремонта] [225] [Проведение ремонтных работ  по общежитию г.Балашиха, ул.Комсомольская ,д.13, объект]</t>
  </si>
  <si>
    <t>6. Расчеты (обоснования) расходов на закупки товаров, работ, услуг (226)</t>
  </si>
  <si>
    <t>[Расходы на закупки товаров, работ, услуг] [Оказание прочих услуг(преподавательские услуги)] [226] [Преподавательские услуги по ГПХ, кол-во договоров]</t>
  </si>
  <si>
    <t>[Расходы на закупки товаров, работ, услуг] [Охранные услуги внутриобъектового и пропускного режима] [226] [Охранные услуги внутриобъектового и пропускного режима, кол-во месяцев]</t>
  </si>
  <si>
    <t>47</t>
  </si>
  <si>
    <t>[Расходы на закупки товаров, работ, услуг] [прочие услуги (мед.осмотры, периодические издания, повышение квалификации и др)] [226] [прочие работы и услуги, кол-во месяцев]</t>
  </si>
  <si>
    <t>[Расходы на закупки товаров, работ, услуг] [Оказание услуг по обеспечению горячим питанием обучающихся ГАПОУ МО «ПК «Энергия»] [226] [малоимущие обучающиеся , чел./дни]</t>
  </si>
  <si>
    <t>124</t>
  </si>
  <si>
    <t>[Расходы на закупки товаров, работ, услуг] [Прочие выплаты. В том числе перечисления другим организациям профессионального обучения и дополнительного профессионального образования 
в соответствии с договором на предоставление Гранта от 18.09.2023 № 70-2023-000916 в целях реализации мероприятий по организации профессионального обучения и дополнительного профессионального образования отдельных категорий граждан] [226] [Оплата задолженности по заключенным договорам на оказание услуг по обучению (оплата не проведена в конце 2023 года в связи с отсутствием полного пакета документов), количество заключенных договоров]</t>
  </si>
  <si>
    <t>2023</t>
  </si>
  <si>
    <t>157</t>
  </si>
  <si>
    <t>[Расходы на закупки товаров, работ, услуг] [Оказание услуг по охране объектов и имущества, а также обеспечение внутриобъектового и пропускного режимов на объектах ГАПОУ МО ПК «Энергия»] [226] [Оказание услуг по охране объектов и имущества, а также обеспечение внутриобъектового и пропускного режимов на объектах, месяцев]</t>
  </si>
  <si>
    <t>171</t>
  </si>
  <si>
    <t>[Расходы на закупки товаров, работ, услуг] [Оплата услуг питания и проживания участников в итоговом (межрегиональном) этапе Чемпионата по профессиональному мастерству «Профессионалы» 2024] [226] [Договор на оплату услуг питания и проживания участников в итоговом (межрегиональном) этапе Чемпионата по профессиональному мастерству «Профессионалы» 2024, количество договоров]</t>
  </si>
  <si>
    <t>6. Расчеты (обоснования) расходов на закупки товаров, работ, услуг (227)</t>
  </si>
  <si>
    <t>[Расходы на закупки товаров, работ, услуг] [Страхование гражданской ответственности владельца опасного производства] [227] [Страхование объекта ( лифт пассажирский) по адресу г.Ногинск, ул. Климова, 46Г]</t>
  </si>
  <si>
    <t>6. Расчеты (обоснования) расходов на закупки товаров, работ, услуг (297)</t>
  </si>
  <si>
    <t>[Расходы на закупки товаров, работ, услуг] [Плата за предоставление доступа к ЗП «РТС-тендер»] [297] [Предоставлениен доступа к ЗП «РТС-тендер» в целях участия в электронной процедуре № 084820000112200114 по счет-требованию №FEE540130Y2022N466299 от 15.08.2022 года, штук]</t>
  </si>
  <si>
    <t>6. Расчеты (обоснования) расходов на закупки товаров, работ, услуг (310)</t>
  </si>
  <si>
    <t>[Расходы на закупки товаров, работ, услуг] [Услуги по монтажу средств тревожной сигнализации] [310] [Пульт управления средствами тревожной сигнализации, шт.]</t>
  </si>
  <si>
    <t>[Расходы на закупки товаров, работ, услуг] [Товары для проведения демонстрационного экзамена  в Московской области по компетенции "Парикмахерское исскусство"] [310] [Товары для проведения демонстрационного экзамена по стандартам WorldSkills Russia в Московской области по компетенции "Парикмахерское исскусство"]</t>
  </si>
  <si>
    <t>[Расходы на закупки товаров, работ, услуг] [Материалы  в рамках проведения демонстрационного экзамена] [310] [Товары по компетенции "Обслуживание автомобильной техники" в рамках проведения демонстрационного экзамена по стандартам WorldSkills Russia в Московской области]</t>
  </si>
  <si>
    <t>[Расходы на закупки товаров, работ, услуг] [Товары по компетенции "Реставрация произведений из дерева" в рамках проведения демонстрационного экзамена] [310] [Товары по компетенции "Реставрация произведений из дерева" в рамках проведения демонстрационного экзамена по стандартам WorldSkills Russia в Московской области]</t>
  </si>
  <si>
    <t>[Расходы на закупки товаров, работ, услуг] [Прочие основные средства для нужд Учреждения] [310] [Основные средства для снабжения общежитий, где проживают учащиеся (обновление мебели: кровати, шкафы,стулья,столы), штук]</t>
  </si>
  <si>
    <t>[Расходы на закупки товаров, работ, услуг] [Поставка компьютерного, сетевого, телекоммуникационного оборудования и комплектующие] [310] [Поставка компьютерного, сетевого, телекоммуникационного оборудования и комплектующие, штук]</t>
  </si>
  <si>
    <t>45</t>
  </si>
  <si>
    <t>[Расходы на закупки товаров, работ, услуг] [закупка учебно-наглядного пособия для подготовки специалистов по обслуживанию авиационной техники] [310] [Прочие основные средства, штук]</t>
  </si>
  <si>
    <t>[Расходы на закупки товаров, работ, услуг] [Приобретение прочих основных средств] [310] [Основные средства, штук]</t>
  </si>
  <si>
    <t>122</t>
  </si>
  <si>
    <t>[Расходы на закупки товаров, работ, услуг] [Приобретение основных средств] [310] [Компьютер, штук]</t>
  </si>
  <si>
    <t>[Расходы на закупки товаров, работ, услуг] [Приобретение основных средств] [310] [принтер, штук]</t>
  </si>
  <si>
    <t>166</t>
  </si>
  <si>
    <t>[Расходы на закупки товаров, работ, услуг] [Приобретение основного средства] [310] [Приобретение лазерного станка для обработки различных материалов, штук]</t>
  </si>
  <si>
    <t>6. Расчеты (обоснования) расходов на закупки товаров, работ, услуг (344)</t>
  </si>
  <si>
    <t>[Расходы на закупки товаров, работ, услуг] [Поставка товаров и материалов для ремонта образовательного учреждения своими силами] [344] [прочие строительные материалы, шт]</t>
  </si>
  <si>
    <t>6. Расчеты (обоснования) расходов на закупки товаров, работ, услуг (346)</t>
  </si>
  <si>
    <t>[Расходы на закупки товаров, работ, услуг] [Продукция разового применения] [346] [Поставка полиграфической продукции (бланки строгой отчетности)]</t>
  </si>
  <si>
    <t>[Расходы на закупки товаров, работ, услуг] [поставка расходных материалов] [346] [прочие материальные запасы, штук]</t>
  </si>
  <si>
    <t>[Расходы на закупки товаров, работ, услуг] [прочие материальные запасы] [346] [Лампа накаливания ЛОН 60вт А55 230в Е27 (94300 NI-A),шт]</t>
  </si>
  <si>
    <t>[Расходы на закупки товаров, работ, услуг] [прочие материальные запасы] [346] [Кабель силовой ВВГ-Пнг(А)-LSLTx 3х1.5 (N.PE)-0.660 однопроволочный (бухта), м]</t>
  </si>
  <si>
    <t>[Расходы на закупки товаров, работ, услуг] [прочие материальные запасы] [346] [Шуруп универсальный 3,5х30 потайная головка, остроконечный, желтопассивированный (200шт) - коробка (102234), шт.]</t>
  </si>
  <si>
    <t>[Расходы на закупки товаров, работ, услуг] [прочие материальные запасы] [346] [Корпус щита этажного ЩЭ 2 кв без слаботочного отсека (1000х580х135) IP31 STANDART, шт]</t>
  </si>
  <si>
    <t>[Расходы на закупки товаров, работ, услуг] [прочие материальные запасы] [346] [Выключатель автоматический однополюсный, щт]</t>
  </si>
  <si>
    <t>[Расходы на закупки товаров, работ, услуг] [прочие материальные запасы] [346] [Шина нулевая на DIN-изолятор ШНИ-6х9-12-Д-С (YNN10-69-12D-K07), шт]</t>
  </si>
  <si>
    <t>[Расходы на закупки товаров, работ, услуг] [прочие материальные запасы] [346] [прочие хозяйственные товары]</t>
  </si>
  <si>
    <t>[Расходы на закупки товаров, работ, услуг] [прочие материальные запасы] [346] [Труба жесткая ПВХ 3м легкая атмосферостойкая 20мм (01420),м]</t>
  </si>
  <si>
    <t>[Расходы на закупки товаров, работ, услуг] [прочие материальные запасы] [346] [Держатель-клипса быстрого монтажа диаметр 20 мм (51020M), шт]</t>
  </si>
  <si>
    <t>[Расходы на закупки товаров, работ, услуг] [прочие материальные запасы] [346] [Коробка распределительная 104х104х48мм IP65 12 вводов белая (AP10) (AP10),шт]</t>
  </si>
  <si>
    <t>[Расходы на закупки товаров, работ, услуг] [прочие материальные запасы] [346] [Клемма 5x0.08-2.5мм (222-415), шт.]</t>
  </si>
  <si>
    <t>[Расходы на закупки товаров, работ, услуг] [прочие материальные запасы] [346] [Выключатель автоматический двухполюсный , шт]</t>
  </si>
  <si>
    <t>[Расходы на закупки товаров, работ, услуг] [прочие материальные запасы] [346] [Шина соединительная типа PIN (штырь) двухфазная 63А (1м) (YNS21-2-063), шт]</t>
  </si>
  <si>
    <t>[Расходы на закупки товаров, работ, услуг] [прочие материальные запасы] [346] [Настенно-потолочный датчик движения, угол охвата 180, IP44, черный REV 15318 4, шт]</t>
  </si>
  <si>
    <t>[Расходы на закупки товаров, работ, услуг] [прочие материальные запасы] [346] [Кабель силовой ВВГ-Пнг(А)-LS 3х2.5 (N,PE)-0.660 плоский однопроволочный, м]</t>
  </si>
  <si>
    <t>[Расходы на закупки товаров, работ, услуг] [прочие материальные запасы] [346] [Угол С-образный 20мм IP40 на 90 градусов труба-труба ЭКСПРЕСС 4/6 (50420), шт]</t>
  </si>
  <si>
    <t>[Расходы на закупки товаров, работ, услуг] [прочие материальные запасы] [346] [Патрон потолочный Е27 карболитовый черный (71608 NLH-BL-W2), шт]</t>
  </si>
  <si>
    <t>[Расходы на закупки товаров, работ, услуг] [услуги по обслуживанию каналов связи видеосопровождения] [221] [стационарная связь, месяц]</t>
  </si>
  <si>
    <t>[Расходы на закупки товаров, работ, услуг] [Оказание услуг по предоставлению каналов связи] [221] [Услуги по предоставлению каналов связи, месяцев]</t>
  </si>
  <si>
    <t>[Расходы на закупки товаров, работ, услуг] [Расходы за счет остатка на начало года - Оплата задолженности по заключенному договору за декабрь 2023 года] [221] [Оказание услуг телефонной связи за декабрь 2023 года, месяц]</t>
  </si>
  <si>
    <t>2022</t>
  </si>
  <si>
    <t>160</t>
  </si>
  <si>
    <t>[Расходы на закупки товаров, работ, услуг] [Услуги связи] [221] [Оказание услуг телефонной связи по адресу г.Балашиха, микрорайон Кучино, ул.Гидрогородок, д.3, месяц]</t>
  </si>
  <si>
    <t>[Расходы на закупки товаров, работ, услуг] [Поставка тепловой энергии и горячей воды] [223] [Московская область, г. Реутов,  ул. Юбилейный
проспект, д. 58
 (учебный корпус), м3]</t>
  </si>
  <si>
    <t>[Расходы на закупки товаров, работ, услуг] [Прием сточных вод] [223] [Прием сточных вод, м3]</t>
  </si>
  <si>
    <t>[Расходы на закупки товаров, работ, услуг] [Оказание услуг по водоснабжению и водоотведению] [223] [Московская область, г.Балашиха, проспект Ленина, д.67а - Водоотведение, м3]</t>
  </si>
  <si>
    <t>[Расходы на закупки товаров, работ, услуг] [Оказание услуг по водоснабжению и водоотведению] [223] [Московская область, г.Балашиха, микрорайон Кучино, ул.Гидрогородок, д.3 - Холодное водоснабжение, м3]</t>
  </si>
  <si>
    <t>[Расходы на закупки товаров, работ, услуг] [Оказание услуг по водоснабжению и водоотведению] [223] [г. Железнодорожный (уч. корп.)]</t>
  </si>
  <si>
    <t>[Расходы на закупки товаров, работ, услуг] [Оказание услуг по водоснабжению и водоотведению] [223] [Московская область, г.Балашиха, проспект Ленина, д.67а - Холодное водоснабжение, м3]</t>
  </si>
  <si>
    <t>[Расходы на закупки товаров, работ, услуг] [Оказание услуг по водоснабжению и водоотведению] [223] [Московская область, г.Балашиха, микрорайон Кучино, ул.Гидрогородок, д.3 - Водоотведение, м3]</t>
  </si>
  <si>
    <t>[Расходы на закупки товаров, работ, услуг] [Текущий ремонт в рамках выполнения государственного задания] [225] [Выполнение работ по ремонту асфальтобетонного покрытия и благоустройству территорий ГАПОУ МО ПК «Энергия» , штук]</t>
  </si>
  <si>
    <t>[Расходы на закупки товаров, работ, услуг] [Дератизационные,дезинсекционная и дезинфекционные работы] [225] [Дератизационные,дезинсекционная и дезинфекционные работы, месяц]</t>
  </si>
  <si>
    <t>[Расходы на закупки товаров, работ, услуг] [Услуги по содержанию имущества - Услуги по эксплуатации, техническому обслуживанию, мониторингу и ремонту с заменой запасных частей систем обеспечения пожарной безопасности на объектах] [225] [Услуги по эксплуатации, техническому обслуживанию, мониторингу и ремонту с заменой запасных частей систем обеспечения пожарной безопасности на объектах, количество месяцев]</t>
  </si>
  <si>
    <t>[Расходы на закупки товаров, работ, услуг] [Оказание услуг по техническому обслуживанию газопроводов, сооружений на них и (или) газового оборудования] [225] [ТО газового оборудования]</t>
  </si>
  <si>
    <t>[Расходы на закупки товаров, работ, услуг] [Текущий ремонт зданий] [225] [Текущий ремонт учебного корпуса по адресу Московская область, г. Балашиха, мкр-н Железнодорожный, ул. Автозаводская, д. 48 А]</t>
  </si>
  <si>
    <t>[Расходы на закупки товаров, работ, услуг] [Текущий ремонт зданий] [225] [Текущий ремонт учебного корпуса по адресу Московская область, г. Ногинск, ул. 3-го Интернационала, д. 59]</t>
  </si>
  <si>
    <t>[Расходы на закупки товаров, работ, услуг] [Текущий ремонт зданий] [225] [Текущий ремонт учебного корпуса по адресу Московская область, Ногинский район, г. Старая Купавна, ул. Большая Московская, д. 190]</t>
  </si>
  <si>
    <t>[Расходы на закупки товаров, работ, услуг] [Текущий ремонт зданий] [225] [Текущий ремонт учебного корпуса -Московская область, г.Балашиха, микрорайон Кучино, ул.Гидрогородок, д.3]</t>
  </si>
  <si>
    <t>[Расходы на закупки товаров, работ, услуг] [Текущий ремонт зданий] [225] [Текущий ремонт учебного корпуса по адресу Московская область, Ногинский район, г. Электроугли
площадь Октября, д. 4]</t>
  </si>
  <si>
    <t>[Расходы на закупки товаров, работ, услуг] [Текущий ремонт зданий] [225] [Текущий ремонт учебного корпуса по адресу Московская область, г. Балашиха, мкр-н Ольгино, ул. Г раничная, д. 4 А]</t>
  </si>
  <si>
    <t>[Расходы на закупки товаров, работ, услуг] [Текущий ремонт зданий] [225] [Текущий ремонт учебного корпуса -Московская область, г.Балашиха, проспект Ленина, д.67]</t>
  </si>
  <si>
    <t>[Расходы на закупки товаров, работ, услуг] [Текущий ремонт зданий] [225] [Текущий ремонт на площадках по адресу: Московская область, город Реутов, Юбилейный проспект, дом 58 (учебный корпус)]</t>
  </si>
  <si>
    <t>[Расходы на закупки товаров, работ, услуг] [Оказание услуг по комплексному техническому и сервисному обслуживанию, эксплуатации и планово-предупредительному ремонту систем] [225] [Оказание услуг по комплексному техническому и сервисному обслуживанию, эксплуатации и планово-предупредительному ремонту, месяц систем]</t>
  </si>
  <si>
    <t>[Расходы на закупки товаров, работ, услуг] [Оказание услуг по техническому обслуживанию  системы контроля и управления доступом и металлоонаружителя  стационарного микропро] [225] [Оказание услуг по техническому обслуживанию  системы контроля и управления доступом и металлоонаружителя  стационарного микропро]</t>
  </si>
  <si>
    <t>[Расходы на закупки товаров, работ, услуг] [Оказание услуг по устранению засора канализационной сети] [225] [Оказание услуг по устранению засора канализационной сети]</t>
  </si>
  <si>
    <t>[Расходы на закупки товаров, работ, услуг] [Оказание услуг по замерам сопротивления изоляции на объектах] [225] [Оказание услуг по замерам сопротивления изоляции на объектах]</t>
  </si>
  <si>
    <t>[Расходы на закупки товаров, работ, услуг] [Иные работы по содержанию имущества (ТО, текущий ремонт и т.д.)] [225] [Иные работы по содержанию имущества, мес]</t>
  </si>
  <si>
    <t>[Расходы на закупки товаров, работ, услуг] [Услуги по содержанию имущества - работы по дератизации и дезинсекции] [225] [работы по дератизации и дезинсекции, количество услуг]</t>
  </si>
  <si>
    <t>[Расходы на закупки товаров, работ, услуг] [Охранные услуги внутриобъектового и пропускного режима] [226] [Охранные услуги внутриобъектового и пропускного режима, месяц]</t>
  </si>
  <si>
    <t>[Расходы на закупки товаров, работ, услуг] [Утилизация ртутьсодержащих отходов] [226] [Услуги по утилизации люминесцентных и ртутьсодержащих ламп, Условная единица]</t>
  </si>
  <si>
    <t>[Расходы на закупки товаров, работ, услуг] [Предоставление помещения для учебных занятий по физической культуре] [226] [Предоставление помещения для учебных занятий по физической культуре]</t>
  </si>
  <si>
    <t>[Расходы на закупки товаров, работ, услуг] [Услуга по сопровождению Электронного периодического справочника "Система Гарант"] [226] [Услуга по сопровождению Электронного периодического справочника "Система Гарант"]</t>
  </si>
  <si>
    <t>[Расходы на закупки товаров, работ, услуг] [прочие услуги (мед.осмотры, периодические издания, повышение квалификации и др)] [226] [прочие работы и услуги, штук договоров]</t>
  </si>
  <si>
    <t>86</t>
  </si>
  <si>
    <t>[Расходы на закупки товаров, работ, услуг] [Прочие услуги] [226] [Передача простой неисключительной лицензии на использование ПО «Отраслевой информационный ресурс» в составе ПО «ЭС«РАМЗЭС 2.0» (в реестре отечественного ПО с 18.05.2017 г., рег. номер ПО: 3566, Правообладатель - ООО «ФИНАТЕК», Свидетельство о госрегистрации программ для ЭВМ № 2016618923 от 10.08.2016 г.) сроком лицензии до 31.05.2023, штук]</t>
  </si>
  <si>
    <t>[Расходы на закупки товаров, работ, услуг] [Подписка на периодические издания] [226] [Подписка, месяц]</t>
  </si>
  <si>
    <t>[Расходы на закупки товаров, работ, услуг] [Оказание услуг по охране объектов и имущества, а также обеспечение внутриобъектового и пропускного режимов на объектах ГАПОУ МО ПК «Энергия»] [226] [Оказание услуг по охране объектов и имущества, а также обеспечение внутриобъектового и пропускного режимов на объектах, кол-во месяцев]</t>
  </si>
  <si>
    <t>163</t>
  </si>
  <si>
    <t>[Расходы на закупки товаров, работ, услуг] [Услуги по охране объектов и охране имущества] [226] [Услуги выставления поста охраны с техническими средствами с использованием мобильной группы в учреждении общего, среднего профессионального или высшего образования, принадлежность технических средств охраны: заказчика, исполнителя / Оказание услуг по охране объектов и имущества, а также обеспечение внутриобъектового и пропускного режимов на объектах ГАПОУ МО ПК «Энергия», (МО, г.Балашиха, микрорайон Кучино, ул.Гидрогородок, д.3) кол-во месяцев]</t>
  </si>
  <si>
    <t>[Расходы на закупки товаров, работ, услуг] [Услуги по охране объектов и охране имущества] [226] [Услуги выставления поста охраны с техническими средствами с использованием мобильной группы в учреждении общего, среднего профессионального или высшего образования, принадлежность технических средств охраны: заказчика, исполнителя / Оказание услуг по охране объектов и имущества, а также обеспечение внутриобъектового и пропускного режимов на объектах ГАПОУ МО ПК «Энергия», кол-во месяцев]</t>
  </si>
  <si>
    <t>[Расходы на закупки товаров, работ, услуг] [Услуги по охране объектов и охране имущества] [226] [Услуги выставления поста охраны с техническими средствами с использованием мобильной группы в учреждении общего, среднего профессионального или высшего образования, принадлежность технических средств охраны: заказчика, исполнителя / Оказание услуг по охране объектов и имущества, а также обеспечение внутриобъектового и пропускного режимов на объектах ГАПОУ МО ПК «Энергия», (МО, г.Балашиха, проспект Ленина, д.67) кол-во месяцев]</t>
  </si>
  <si>
    <t>[Расходы на закупки товаров, работ, услуг] [Оказание услуг по страхованию автотранспорта] [227] [автотранспорт, единиц]</t>
  </si>
  <si>
    <t>[Расходы на закупки товаров, работ, услуг] [Расходы за счет остатка на начало года - Приобретены материалы сроком использования более 1 года] [310] [Компьютер в сборе: процессор,монитор,мышь,сетевой фильтр,клавиатура,колонки, штук]</t>
  </si>
  <si>
    <t>[Расходы на закупки товаров, работ, услуг] [Расходы за счет остатка на начало года - Приобретены материалы сроком использования более 1 года] [310] [Копировальный аппарат МВ 3012, штук]</t>
  </si>
  <si>
    <t>[Расходы на закупки товаров, работ, услуг] [Расходы за счет остатка на начало года - Приобретены материалы сроком использования более 1 года] [310] [Для проведения демоэкзамена - Машинка для стрижки волос KONDOR модель KN-7200 (литий ионный аккумулятор, 5W, ножевой блок 0,3-3,3мм, ширина ножа 43мм, вес 380г, 6 насадок, щеточка, масло), шт]</t>
  </si>
  <si>
    <t>[Расходы на закупки товаров, работ, услуг] [Расходы за счет остатка на начало года - Приобретены материалы сроком использования более 1 года] [310] [Комплект спортивных тренажеров, штук]</t>
  </si>
  <si>
    <t>[Расходы на закупки товаров, работ, услуг] [Расходы за счет остатка на начало года - Приобретены материалы сроком использования более 1 года] [310] [Канат для кроссфита, штук]</t>
  </si>
  <si>
    <t>[Расходы на закупки товаров, работ, услуг] [Расходы за счет остатка на начало года - Приобретены материалы сроком использования более 1 года] [310] [Кровать 2-х яр. 190*70 спинка и царги ДСП 16 мм, сетка сварная (сборка) для учащихся (сирот), проживающих  в общежитии, штук]</t>
  </si>
  <si>
    <t>[Расходы на закупки товаров, работ, услуг] [Расходы за счет остатка на начало года - Приобретены материалы сроком использования более 1 года] [310] [Спортивный инвентарь (маты, мячи, гимнастические стенки и др.), штук]</t>
  </si>
  <si>
    <t>[Расходы на закупки товаров, работ, услуг] [Расходы за счет остатка на начало года - Приобретены материалы сроком использования более 1 года] [310] [Доска передвижная, штук]</t>
  </si>
  <si>
    <t>[Расходы на закупки товаров, работ, услуг] [Расходы за счет остатка на начало года - Приобретены материалы сроком использования более 1 года] [310] [IP-камера Hikvision DS-2CD6412F-IWM, штук]</t>
  </si>
  <si>
    <t>[Расходы на закупки товаров, работ, услуг] [Расходы за счет остатка на начало года - Приобретены материалы сроком использования более 1 года] [310] [3D сканер XYZ 3D Hand Scanner, штук]</t>
  </si>
  <si>
    <t>[Расходы на закупки товаров, работ, услуг] [Расходы за счет остатка на начало года - Приобретены материалы сроком использования более 1 года] [310] [Термобрашинг Gold Ceramic+Ion, 34мм OLLIN Professional, штук]</t>
  </si>
  <si>
    <t>[Расходы на закупки товаров, работ, услуг] [Расходы за счет остатка на начало года - Приобретены материалы сроком использования более 1 года] [310] [Ножницы парикмахерские CLASSIC SERIES для стрижки H10 6,0" OLLIN Professional, шт]</t>
  </si>
  <si>
    <t>[Расходы на закупки товаров, работ, услуг] [Расходы за счет остатка на начало года - Приобретены материалы сроком использования более 1 года] [310] [Доска меловая магнитная  100*300 2-створчатая, штук]</t>
  </si>
  <si>
    <t>[Расходы на закупки товаров, работ, услуг] [Расходы за счет остатка на начало года - Приобретены материалы сроком использования более 1 года] [310] [Компьютер персональный  (системный блок) на базе SiS 661FX.256 МБ,80 ГБ, штук]</t>
  </si>
  <si>
    <t>[Расходы на закупки товаров, работ, услуг] [Расходы за счет остатка на начало года - Приобретены материалы сроком использования более 1 года] [310] [Интерактивная доска SMART Board 480, штук]</t>
  </si>
  <si>
    <t>[Расходы на закупки товаров, работ, услуг] [Расходы за счет остатка на начало года  - Приобретение мебели в рамках ГЗ] [310] [Стол письменный  (без тумбы), столешница 16 мм 115 x 60 x 75 см ольха, штук]</t>
  </si>
  <si>
    <t>[Расходы на закупки товаров, работ, услуг] [Расходы за счет остатка на начало года  - Приобретение мебели в рамках ГЗ] [310] [Банкетка 3-х местная мягкая 130 x 40 x 40 см серый обивка ткань/ мета. каркас черный, штук]</t>
  </si>
  <si>
    <t>[Расходы на закупки товаров, работ, услуг] [Расходы за счет остатка на начало года  - Приобретение мебели в рамках ГЗ] [310] [Метал.Мебель N_ШМС-6.18 Шкаф хозяйственный 400х450х1850, штук]</t>
  </si>
  <si>
    <t>[Расходы на закупки товаров, работ, услуг] [Расходы за счет остатка на начало года  - Приобретение мебели в рамках ГЗ] [310] [Шкаф широкий для одежды Эконом 85,4 x 37,5 x 182 см ольха, шт]</t>
  </si>
  <si>
    <t>[Расходы на закупки товаров, работ, услуг] [Расходы за счет остатка на начало года - Приобретение мебели в рамках выполнения государственного задания для оборудования учебных классов] [310] [Стул ученический, штук]</t>
  </si>
  <si>
    <t>[Расходы на закупки товаров, работ, услуг] [Расходы за счет остатка на начало года - Приобретение мебели в рамках выполнения государственного задания для оборудования учебных классов] [310] [Шкаф для одежды деревянный, штук]</t>
  </si>
  <si>
    <t>[Расходы на закупки товаров, работ, услуг] [Расходы за счет остатка на начало года - Приобретение мебели в рамках выполнения государственного задания для оборудования учебных классов] [310] [стол учителя однотумбовый, штук]</t>
  </si>
  <si>
    <t>[Расходы на закупки товаров, работ, услуг] [Расходы за счет остатка на начало года - Приобретение мебели в рамках выполнения государственного задания для оборудования учебных классов] [310] [Шкаф для документов, штук]</t>
  </si>
  <si>
    <t>[Расходы на закупки товаров, работ, услуг] [Расходы за счет остатка на начало года - Приобретение мебели в рамках выполнения государственного задания для оборудования учебных классов] [310] [стол ученический, штук]</t>
  </si>
  <si>
    <t>[Расходы на закупки товаров, работ, услуг] [Расходы за счет остатка на начало года - Приобретение мебели в рамках выполнения государственного задания для оборудования учебных классов] [310] [Моноблоки, штук]</t>
  </si>
  <si>
    <t>[Расходы на закупки товаров, работ, услуг] [Расходы за счет остатка на начало года - Приобретение мебели в рамках выполнения государственного задания для оборудования учебных классов] [310] [Стул на металлическом каркасе, штук]</t>
  </si>
  <si>
    <t>6. Расчеты (обоснования) расходов на закупки товаров, работ, услуг (341)</t>
  </si>
  <si>
    <t>[Расходы на закупки товаров, работ, услуг] [Закупка медикаментов] [341] [Лекарственные препараты, штук]</t>
  </si>
  <si>
    <t>6. Расчеты (обоснования) расходов на закупки товаров, работ, услуг (343)</t>
  </si>
  <si>
    <t>[Расходы на закупки товаров, работ, услуг] [Закупка нефтепродуктов] [343] [Дизельное топливо, л]</t>
  </si>
  <si>
    <t>[Расходы на закупки товаров, работ, услуг] [Закупка нефтепродуктов] [343] [Бензин АИ 92, л]</t>
  </si>
  <si>
    <t>170</t>
  </si>
  <si>
    <t>[Расходы на закупки товаров, работ, услуг] [Закупка нефтепродуктов] [343] [Бензин автомобильный с октановым числом более 92, но не более 95 по исследовательскому методу экологического класса К5, литров]</t>
  </si>
  <si>
    <t>[Расходы на закупки товаров, работ, услуг] [Поставка товаров и материалов для ремонта образовательного учреждения своими силами] [344] [Строительные материалы, штук]</t>
  </si>
  <si>
    <t>[Расходы на закупки товаров, работ, услуг] [Строительные материалы для нужд Учреждения] [344] [прочие строительные материалы, шт]</t>
  </si>
  <si>
    <t>[Расходы на закупки товаров, работ, услуг] [Строительные материалы для нужд Учреждения] [344] [Краска для бордюров белая (25кг), шт.]</t>
  </si>
  <si>
    <t>[Расходы на закупки товаров, работ, услуг] [Строительные материалы для нужд Учреждения] [344] [Пескобетон М-300 (40кг), шт]</t>
  </si>
  <si>
    <t>[Расходы на закупки товаров, работ, услуг] [Строительные материалы для нужд Учреждения] [344] [Мастика битумная Империал, шт]</t>
  </si>
  <si>
    <t>[Расходы на закупки товаров, работ, услуг] [Строительные материалы для нужд Учреждения] [344] [Перфорированная лента, шт]</t>
  </si>
  <si>
    <t>[Расходы на закупки товаров, работ, услуг] [Строительные материалы для нужд Учреждения] [344] [Штукатурка гипсовая (30кг), шт]</t>
  </si>
  <si>
    <t>[Расходы на закупки товаров, работ, услуг] [Строительные материалы для нужд Учреждения] [344] [Маяк штукатурный 6 мм, шт]</t>
  </si>
  <si>
    <t>[Расходы на закупки товаров, работ, услуг] [Строительные материалы для нужд Учреждения] [344] [Грунтовка 10кг., шт]</t>
  </si>
  <si>
    <t>[Расходы на закупки товаров, работ, услуг] [Строительные материалы для нужд Учреждения] [344] [ПВХ мембрана кровельная гидроизоляционная для строительных работ «Warmroof» 1,1мм, шт.]</t>
  </si>
  <si>
    <t>[Расходы на закупки товаров, работ, услуг] [Строительные материалы для нужд Учреждения] [344] [Краска для бордюров черная (25кг), шт]</t>
  </si>
  <si>
    <t>[Расходы на закупки товаров, работ, услуг] [Строительные материалы для нужд Учреждения] [344] [Герметик полиуретановый, однокомпонентный, шт]</t>
  </si>
  <si>
    <t>[Расходы на закупки товаров, работ, услуг] [Строительные материалы для нужд Учреждения] [344] [Прочие строительные материалы для нужд Учреждения, штук]</t>
  </si>
  <si>
    <t>6. Расчеты (обоснования) расходов на закупки товаров, работ, услуг (345)</t>
  </si>
  <si>
    <t>[Расходы на закупки товаров, работ, услуг] [поставка расходных материалов] [345] [Прочий Мягкий инвентарь, шт.]</t>
  </si>
  <si>
    <t>[Расходы на закупки товаров, работ, услуг] [Закупка постельного белья для студентов проживающих в общежитии образовательного учреждения] [345] [Комплект постельного белья - бязь 140 гр. с одной наволочкой, шт.]</t>
  </si>
  <si>
    <t>[Расходы на закупки товаров, работ, услуг] [Товары для проведения демонстрационного экзамена  в Московской области по компетенции "Парикмахерское исскусство"] [346] [Товары для проведения демонстрационного экзамена в Московской области по компетенции "Парикмахерское исскусство", штук]</t>
  </si>
  <si>
    <t>[Расходы на закупки товаров, работ, услуг] [Материалы  в рамках проведения демонстрационного экзамена] [346] [Товары по компетенции "Обслуживание автомобильной техники" в рамках проведения демонстрационного экзамена по стандартам WorldSkills Russia в Московской области]</t>
  </si>
  <si>
    <t>[Расходы на закупки товаров, работ, услуг] [Товары по компетенции "Реставрация произведений из дерева" в рамках проведения демонстрационного экзамена] [346] [Товары по компетенции "Реставрация произведений из дерева" в рамках проведения демонстрационного экзамена , штук]</t>
  </si>
  <si>
    <t>[Расходы на закупки товаров, работ, услуг] [Закупка расходных материалов в рамках организации и проведения демонстрационного экзамена] [346] [Прочие расходные материалы, штук]</t>
  </si>
  <si>
    <t>[Расходы на закупки товаров, работ, услуг] [поставка расходных материалов для нужд Учреждения] [346] [поставка прочих расходных материалов, штук]</t>
  </si>
  <si>
    <t>[Расходы на закупки товаров, работ, услуг] [Закупка картриджей для образовательного учреждения] [346] [Картридж с тонером F+ imaging черный 15000 стр. для F+ P40dn/M40adn, штук]</t>
  </si>
  <si>
    <t>[Расходы на закупки товаров, работ, услуг] [Закупка картриджей для образовательного учреждения] [346] [Картридж NVP совместимый NV-CE285A для HP LaserJet Pro M1132/ M1212nf/ M1217nfw/ P1102/ P1102w/ P1102w/ M1214nfh/ M1132s (1600k), штук]</t>
  </si>
  <si>
    <t>[Расходы на закупки товаров, работ, услуг] [Закупка картриджей для образовательного учреждения] [346] [Картридж NVР совместимый NV-CEXV49 Magenta для Canon iR ADV C3320/3320i/3325i/3330i/3530i/3525i/3520i (19000k), штук]</t>
  </si>
  <si>
    <t>[Расходы на закупки товаров, работ, услуг] [Расходы за счет остатка на начало года  - Приобретение расходных материалов в рамках мероприятий подготовки к демонстрационному экзамену] [346] [Расходные материалы по компетенции «Токарные и Фрезерные работы на станках с ЧПУ» для подготовки к демонстрационному экзамену, кол-во единиц]</t>
  </si>
  <si>
    <t>6. Расчеты (обоснования) расходов на закупки товаров, работ, услуг (349)</t>
  </si>
  <si>
    <t>[Расходы на закупки товаров, работ, услуг] [Продукция разового применения] [349] [Приобретение наградной продукции (кубки, грамоты, значки, сувенирная продукция), штук]</t>
  </si>
  <si>
    <t>6. Расчеты (обоснования) расходов на закупки товаров, работ, услуг (222)</t>
  </si>
  <si>
    <t>[Расходы на закупки товаров, работ, услуг] [Код субсидии 014.24.40.040 - Распоряжение Министерства образования Московской области от 16.01.2024 № Р-11 "О предоставлении в 2024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организацию и проведение этапов чемпионатов профессионального мастерства" и Соглашение от 22.01.2024  №  014-с-11/1] [222] [Закупка авиа и ж\д билетов для конкурсантов, экспертов, представителей команды и сопровождающих- участников отборочных соревнований для участия команды Московской области в Отборочных соревнованиях Чемпионата по профессиональному мастерству «Профессионалы» и Чемпионата высоких технологий
(апрель-май 2024 года), человек]</t>
  </si>
  <si>
    <t>[Расходы на закупки товаров, работ, услуг] [Код субсидии 014.24.40.040 - Распоряжение Министерства образования Московской области от 16.01.2024 № Р-11 "О предоставлении в 2024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организацию и проведение этапов чемпионатов профессионального мастерства" и Соглашение от 22.01.2024  №  014-с-11/1] [222] [Закупка авиа и ж/д билетов конкурсантам, экспертам, представителям команды и сопровождающих для участия в Финале Чемпионата по профессиональному мастерству «Профессионалы» и Чемпионата высоких технологий планируется проводить в г. Санкт-Петербург, человек
(ноябрь 2024)  
 и в г. Великий Новгород
(сентябрь 2024)]</t>
  </si>
  <si>
    <t>168</t>
  </si>
  <si>
    <t>[Расходы на закупки товаров, работ, услуг] [Код субсидии 014.24.40.040 -Распоряжение Министерства образования Московской области  от 27.05.2024 № Р-570 «О внесении изменений в распоряжение Министерства образования Московской области от 16.01.2024 № Р-11 «О предоставлении в 2024 году субсидии на иные цели ГАПОУ МО "ПК«Энергия» на организацию и проведение этапов чемпионатов профессионального мастерства»; Дополнительное соглашение к соглашению о предоставлении субсидии на иные цели от 30.05.2024 № 014-с-11/1-1] [222] [Оказание услуг по закупке авиа и ЖД билетов для участников, экспертов и сопровождающих лиц команды Московской области в
рамках организации и проведения этапов чемпионатов профессионального мастерства]</t>
  </si>
  <si>
    <t>164</t>
  </si>
  <si>
    <t>[Расходы на закупки товаров, работ, услуг] [Код субсидии-0142434034- Распоряжение Министерства образования Московской области от 05.04.2024 № Р-328 и Соглашение от 08.04.2024 № 014-с-328/1] [225] [Создание безбарьерной среды для лиц с инвалидностью и ограниченными возможностями здоровья. Текущий ремонт на объекте по адресу Московская обл., г.о. Балашиха, г. Балашиха, пр-т Ленина, д. 67а. Количество проведенных ремонтных работ в целях создания безбарьерной среды, единиц]</t>
  </si>
  <si>
    <t>[Расходы на закупки товаров, работ, услуг] [Код субсидии 014.24.40.040 -Распоряжение Министерства образования Московской области  от 27.05.2024 № Р-570 «О внесении изменений в распоряжение Министерства образования Московской области от 16.01.2024 № Р-11 «О предоставлении в 2024 году субсидии на иные цели ГАПОУ МО "ПК«Энергия» на организацию и проведение этапов чемпионатов профессионального мастерства»; Дополнительное соглашение к соглашению о предоставлении субсидии на иные цели от 30.05.2024 № 014-с-11/1-1] [226] [Оплата организационного сбора за сборную Московской области при организация участие команды Московской области в Финалах Чемпионата по профессиональному мастерству «Профессионалы» и Чемпионата высоких технологий. Сборная Московской области-91, Санкт-Петербург 71 человек, Великий Новгород 20 человек. Итого, человек]</t>
  </si>
  <si>
    <t>[Расходы на закупки товаров, работ, услуг] [Код субсидии 014.24.40.040 -Распоряжение Министерства образования Московской области  от 27.05.2024 № Р-570 «О внесении изменений в распоряжение Министерства образования Московской области от 16.01.2024 № Р-11 «О предоставлении в 2024 году субсидии на иные цели ГАПОУ МО "ПК«Энергия» на организацию и проведение этапов чемпионатов профессионального мастерства»; Дополнительное соглашение к соглашению о предоставлении субсидии на иные цели от 30.05.2024 № 014-с-11/1-1] [226] [Оплата обязательных мероприятий по организации судейства с привлечением национальных экспертов, подключением к международной электронной системе ЦСО, организацией федерального медиа сопровождения, кол-во привлекаемых экспертов]</t>
  </si>
  <si>
    <t>[Расходы на закупки товаров, работ, услуг] [Код субсидии 014.24.40.040 -Распоряжение Министерства образования Московской области  от 27.05.2024 № Р-570 «О внесении изменений в распоряжение Министерства образования Московской области от 16.01.2024 № Р-11 «О предоставлении в 2024 году субсидии на иные цели ГАПОУ МО "ПК«Энергия» на организацию и проведение этапов чемпионатов профессионального мастерства»; Дополнительное соглашение к соглашению о предоставлении субсидии на иные цели от 30.05.2024 № 014-с-11/1-1] [226] [Изготовление и поставка декораций (включая работы по закупке, доставке, изготовлению, монтажу, демонтажу), (апрель-май 2024 года), количество компетенций]</t>
  </si>
  <si>
    <t>[Расходы на закупки товаров, работ, услуг] [Код субсидии 014.24.40.040 -Распоряжение Министерства образования Московской области  от 27.05.2024 № Р-570 «О внесении изменений в распоряжение Министерства образования Московской области от 16.01.2024 № Р-11 «О предоставлении в 2024 году субсидии на иные цели ГАПОУ МО "ПК«Энергия» на организацию и проведение этапов чемпионатов профессионального мастерства»; Дополнительное соглашение к соглашению о предоставлении субсидии на иные цели от 30.05.2024 № 014-с-11/1-1] [226] [Оплата организационного сбора для участия команды Московской области в Отборочных соревнованиях Чемпионата по профессиональному мастерству «Профессионалы» и Чемпионата высоких технологий (апрель-май 2024 года), кол-во участников]</t>
  </si>
  <si>
    <t>[Расходы на закупки товаров, работ, услуг] [Код субсидии 014.24.33.033 -Предоставление горячего питания обучающимся] [226] [обучающиеся по очной форме обучения по программам подготовки специалистов среднего звена, – членов семей граждан, являющихся участниками специальной военной операции на территориях Украины, Донецкой Народной Республики, Луганской Народной Республики, Херсонской и Запорожской областей, имеющих право на указанную меру социальной поддержки, человеко дни]</t>
  </si>
  <si>
    <t>[Расходы на закупки товаров, работ, услуг] [Код субсидии 014.24.33.033 -Предоставление горячего питания обучающимся] [226] [Обучающиеся в государственных профессиональных образовательных организациях и образовательных организациях высшего образования по программам подготовки квалифицированных рабочих, служащих и программам профессиональной подготовки по профессиям рабочих (должностям служащих), детей-сирот и детей, оставшихся без попечения родителей, человеко дни]</t>
  </si>
  <si>
    <t>[Расходы на закупки товаров, работ, услуг] [Код субсидии 014.24.37.037 - Распоряжение Министерства образования Московской области от 31.01.2024 № Р-112 "О предоставлении субсидии на иные цели государственным бюджетным и автономным образовательным организациям Московской области, подведомственным Министерству образования Московской области, в рамках выполнения мероприятий по обеспечению пожарной безопасности в 2024 году"] [226] [Работы по монтажу АПС и СОУЭ (монтаж, демонтаж, разборка потолков, пусконаладка, документация) в здании по адресу : Московская область, г.Ногинск, ул.Климова, д.46г, кол-во работ]</t>
  </si>
  <si>
    <t>152</t>
  </si>
  <si>
    <t>[Расходы на закупки товаров, работ, услуг] [Код субсидии 014.24.39.039 -Распоряжение Министерства образования Московской области от 26.01.2024 № Р-97 "О предоставлении в 2024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финансовое обеспечение деятельности Центра опережающей профессиональной подготовки" и Соглашение от 05.02.2024 № 014-с-97/1] [226] [Разработка программного обеспечения для проведения современных профориентационных мероприятий, единиц]</t>
  </si>
  <si>
    <t>[Расходы на закупки товаров, работ, услуг] [Код субсидии 014.24.39.039 -Распоряжение Министерства образования Московской области от 26.01.2024 № Р-97 "О предоставлении в 2024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финансовое обеспечение деятельности Центра опережающей профессиональной подготовки" и Соглашение от 05.02.2024 № 014-с-97/1] [226] [Согласно основных индикаторов и показателей эффективности создания и функционирования ЦОПП, планируется повышение квалификации сотрудников ЦОПП МО по направлениям Педагогика/Менеджмент или Юриспруденция/Экономика, человек]</t>
  </si>
  <si>
    <t>165</t>
  </si>
  <si>
    <t>[Расходы на закупки товаров, работ, услуг] [Код субсидии 0142446046 - Распоряжение Министерства образования Московской области от 09.04.2024 № Р-340 и Соглашение от 10.04.2024 № 014-с-340/1] [226] [Прочие работы, услуги, за исключением разработки проектной и сметной документации для ремонта объектов нефинансовых активов. Выполнение работ по договорам ГПХ с физическими лицами. Количество созданных и зарегистрированных личных кабинетов в информационно-аналитической системе «Кадры Подмосковья» выпускников текущего года выпуска профессиональных образовательных учреждений Московской области, подведомственных Министерству образования Московской области, единиц]</t>
  </si>
  <si>
    <t>169</t>
  </si>
  <si>
    <t>[Расходы на закупки товаров, работ, услуг] [Код субсидии 014.24.40.040. Распоряжение Министерства образования Московской области  от 30.07.2024 № Р-967 «О внесении изменений в Р-11 от 16.01.2024" и Дополнительное соглашение от 01.08.2024 № 014-с-11/1-2] [226] [Организация и проведение Итогового (межрегионального) этапа чемпионата Всероссийского чемпионатного движения по профессиональному мастерству - Заключение договоров  на выполнение прочих работ по Изготовлению и поставки декораций (включая работы по закупке, доставке, изготовлению, монтажу, демонтажу), по компетенциям. Количество компетенций]</t>
  </si>
  <si>
    <t>[Расходы на закупки товаров, работ, услуг] [Код субсидии 014.24.37.037 - Распоряжение Министерства образования Московской области от 31.01.2024 № Р-112 "О предоставлении субсидии на иные цели государственным бюджетным и автономным образовательным организациям Московской области, подведомственным Министерству образования Московской области, в рамках выполнения мероприятий по обеспечению пожарной безопасности в 2024 году"] [310] [Приобретение Системы противопожарной защиты (АПС и СОУЭ) в здании по адресу: М.О., г. Ногинск, ул.Климова, д.46г, кол-во]</t>
  </si>
  <si>
    <t>153</t>
  </si>
  <si>
    <t>[Расходы на закупки товаров, работ, услуг] [Код субсидии 014.24.44.044 -Распоряжение Министерства образования Московской области от 06.02.2024 № Р-132 "О предоставлении субсидий на иные цели государственным бюджетным и автономным образовательным организациям Московской области, подведомственным Министерству образования Московской области, в рамках реализации мероприятий антитеррористической защищенности в 2024 году"] [310] [Оборудование  объектов  учреждения инженерно-техническими средствами а также усиление инженерно-технической укрепленности (закупка товаров, работ, услуг)), Количество установленных домофонов, единиц]</t>
  </si>
  <si>
    <t>155</t>
  </si>
  <si>
    <t>[Расходы на закупки товаров, работ, услуг] [Код субсидии 014Н448013 - п. 13 Закона Московской области от 15.12.2023 № 246/2023-ОЗ] [310] [Приобретение (Устройство) футбольного поля с беговой дорожкой в Городском округе Балашиха для государственного автономного профессионального образовательного учреждения Московской области "Подмосковный колледж "Энергия", штук]</t>
  </si>
  <si>
    <t>156</t>
  </si>
  <si>
    <t>[Расходы на закупки товаров, работ, услуг] [Код субсидии 014Н448014 - п. 14 Закона Московской области от 15.12.2023 № 246/2023-ОЗ] [310] [Приобретение универсальных климатических комплексов для помещений Центра опережающей профессиональной подготовки государственного автономного профессионального образовательного учреждения Московской области "Подмосковный колледж "Энергия", штук]</t>
  </si>
  <si>
    <t>162</t>
  </si>
  <si>
    <t>[Расходы на закупки товаров, работ, услуг] [Код субсидии 0142442042 -Распоряжение Министерства образования Московской области от 06.03.2024 № Р-213 «О предоставлении в 2024 году субсидии на иные цели государственным профессиональным образовательным организациям Московской области, подведомственным Министерству образования Московской области, на укрепление материально-технической базы мастерских и лабораторий»; Соглашение от 14.03.2024 № 014-с-213/9] [310] [Учебно-производственный токарный станок (143907,Московская обл ,г. Балашиха, проспект Ленина, д.67а), штук]</t>
  </si>
  <si>
    <t>[Расходы на закупки товаров, работ, услуг] [Код субсидии 0142442042 -Распоряжение Министерства образования Московской области от 06.03.2024 № Р-213 «О предоставлении в 2024 году субсидии на иные цели государственным профессиональным образовательным организациям Московской области, подведомственным Министерству образования Московской области, на укрепление материально-технической базы мастерских и лабораторий»; Соглашение от 14.03.2024 № 014-с-213/9] [310] [Виртуальный учебный комплекс «Устройство и принцип работы турбовального двигателя вертолета»: Комплектация 3 «Устройство и принцип работы турбовального двигателя вертолета» (143987, Московская область, г. Балашиха, микрорайон Железнодорожный, Советская улица, д. 78А), штук]</t>
  </si>
  <si>
    <t>[Расходы на закупки товаров, работ, услуг] [Код субсидии 0142442042 -Распоряжение Министерства образования Московской области от 06.03.2024 № Р-213 «О предоставлении в 2024 году субсидии на иные цели государственным профессиональным образовательным организациям Московской области, подведомственным Министерству образования Московской области, на укрепление материально-технической базы мастерских и лабораторий»; Соглашение от 14.03.2024 № 014-с-213/9] [310] [Виртуальный программный комплекс «Устройство, принцип работы и рабочие процессы турбореактивного двигателя CFM56-7B Комплектация 1 «Устройство, принцип работы и рабочие процессы турбореактивного двигателя (143987, Московская область, г.Балашиха, микрорайон Железнодорожный, Советская улица, д. 78А), штук]</t>
  </si>
  <si>
    <t>[Расходы на закупки товаров, работ, услуг] [Код субсидии 0142442042 -Распоряжение Министерства образования Московской области от 06.03.2024 № Р-213 «О предоставлении в 2024 году субсидии на иные цели государственным профессиональным образовательным организациям Московской области, подведомственным Министерству образования Московской области, на укрепление материально-технической базы мастерских и лабораторий»; Соглашение от 14.03.2024 № 014-с-213/9] [310] [Виртуальный программный комплекс «Устройство, принцип работы и рабочие процессы турбореактивного двигателя CFM56-7B Комплектация 3 «Устройство, принцип работы и рабочие процессы турбореактивного двигателя CFM56-7B" (143987, Московская область, г.Балашиха, микрорайон Железнодорожный, Советская улица, д. 78А), штук]</t>
  </si>
  <si>
    <t>[Расходы на закупки товаров, работ, услуг] [Код субсидии 0142442042 -Распоряжение Министерства образования Московской области от 06.03.2024 № Р-213 «О предоставлении в 2024 году субсидии на иные цели государственным профессиональным образовательным организациям Московской области, подведомственным Министерству образования Московской области, на укрепление материально-технической базы мастерских и лабораторий»; Соглашение от 14.03.2024 № 014-с-213/9] [310] [Фильтровентиляционое оборудование для сварочной мастерской на 14 постов (143985, Московская область, г. Балашиха, микрорайон Железнодорожный, Автозаводская улица, д. 48А), штук]</t>
  </si>
  <si>
    <t>[Расходы на закупки товаров, работ, услуг] [Код субсидии 0142442042 -Распоряжение Министерства образования Московской области от 06.03.2024 № Р-213 «О предоставлении в 2024 году субсидии на иные цели государственным профессиональным образовательным организациям Московской области, подведомственным Министерству образования Московской области, на укрепление материально-технической базы мастерских и лабораторий»; Соглашение от 14.03.2024 № 014-с-213/9] [310] [Токарно-фрезерный обрабатывающий центр ЧПУ (143907,Московская обл ,г. Балашиха, проспект Ленина, д.67а), штук]</t>
  </si>
  <si>
    <t>[Расходы на закупки товаров, работ, услуг] [Код субсидии 0142442042 -Распоряжение Министерства образования Московской области от 06.03.2024 № Р-213 «О предоставлении в 2024 году субсидии на иные цели государственным профессиональным образовательным организациям Московской области, подведомственным Министерству образования Московской области, на укрепление материально-технической базы мастерских и лабораторий»; Соглашение от 14.03.2024 № 014-с-213/9] [310] [Комплект "Станция Автоматическая Метеорологическая" (143982, Московская область, г.Балашиха, мкр. Кучино, ул. Гидрогородок, д. 3), штук]</t>
  </si>
  <si>
    <t>[Расходы на закупки товаров, работ, услуг] [Код субсидии 0142442042 -Распоряжение Министерства образования Московской области от 06.03.2024 № Р-213 «О предоставлении в 2024 году субсидии на иные цели государственным профессиональным образовательным организациям Московской области, подведомственным Министерству образования Московской области, на укрепление материально-технической базы мастерских и лабораторий»; Соглашение от 14.03.2024 № 014-с-213/9] [310] [Фрезерный учебно-производственный станок (143907,Московская обл,г. Балашиха, проспект Ленина, д.67а), штук]</t>
  </si>
  <si>
    <t>[Расходы на закупки товаров, работ, услуг] [Код субсидии 0142442042 -Распоряжение Министерства образования Московской области от 06.03.2024 № Р-213 «О предоставлении в 2024 году субсидии на иные цели государственным профессиональным образовательным организациям Московской области, подведомственным Министерству образования Московской области, на укрепление материально-технической базы мастерских и лабораторий»; Соглашение от 14.03.2024 № 014-с-213/9] [310] [Испытательный стенд для тестирования БПЛА мультироторного (143987, Московская область, г.Балашиха, микрорайон Железнодорожный, Советская улица, д. 78А) штук]</t>
  </si>
  <si>
    <t>[Расходы на закупки товаров, работ, услуг] [Код субсидии 0142442042 -Распоряжение Министерства образования Московской области от 06.03.2024 № Р-213 «О предоставлении в 2024 году субсидии на иные цели государственным профессиональным образовательным организациям Московской области, подведомственным Министерству образования Московской области, на укрепление материально-технической базы мастерских и лабораторий»; Соглашение от 14.03.2024 № 014-с-213/9] [310] [Количество мастерских и лабораторий, в которых укреплена материально-техническая база (шт.4); Кол-во оборудования со стоимостью менее 600 тыс.руб., единиц]</t>
  </si>
  <si>
    <t>[Расходы на закупки товаров, работ, услуг] [Код субсидии 0142442042 -Распоряжение Министерства образования Московской области от 06.03.2024 № Р-213 «О предоставлении в 2024 году субсидии на иные цели государственным профессиональным образовательным организациям Московской области, подведомственным Министерству образования Московской области, на укрепление материально-технической базы мастерских и лабораторий»; Соглашение от 14.03.2024 № 014-с-213/9] [310] [Фрезерный обрабатывающий центр (143907,Московская обл ,г. Балашиха, проспект Ленина, д.67а), штук]</t>
  </si>
  <si>
    <t>[Расходы на закупки товаров, работ, услуг] [Код субсидии 0142442042 -Распоряжение Министерства образования Московской области от 06.03.2024 № Р-213 «О предоставлении в 2024 году субсидии на иные цели государственным профессиональным образовательным организациям Московской области, подведомственным Министерству образования Московской области, на укрепление материально-технической базы мастерских и лабораторий»; Соглашение от 14.03.2024 № 014-с-213/9] [310] [Лабораторная установка «Испытания малогабаритного действующего реактивного двигателя» (143987, Московская область, г.Балашиха, микрорайон Железнодорожный, Советская улица, д. 78А), штук]</t>
  </si>
  <si>
    <t>[Расходы на закупки товаров, работ, услуг] [Код субсидии 0142442042 -Распоряжение Министерства образования Московской области от 06.03.2024 № Р-213 «О предоставлении в 2024 году субсидии на иные цели государственным профессиональным образовательным организациям Московской области, подведомственным Министерству образования Московской области, на укрепление материально-технической базы мастерских и лабораторий»; Соглашение от 14.03.2024 № 014-с-213/9] [310] [Беспилотный летательный аппарат самолетного типа, размах крыла не менее 2м, вес не более 6 кг (143987, Московская область, г.Балашиха, микрорайон Железнодорожный, Советская улица, д. 78А), штук]</t>
  </si>
  <si>
    <t>167</t>
  </si>
  <si>
    <t>[Расходы на закупки товаров, работ, услуг] [Код субсидии 0142423023 -Распоряжение Министерства образования Московской области от 25.04.2024 № Р-391 «О предоставлении в 2024 году субсидии на иные цели государственным образовательным организациям высшего образования и профессиональным образовательным организациям, подведомственным Министерству образования Московской области, на приобретение учебной литературы»; Соглашение № 014-с-391/38 от 02.05.2024] [310] [Приобретение учебной литературы в целях обеспечения учебной литературой в соответствии с требованиями федеральных государственных образовательных стандартов. Количество закупленной учебной литературы (печатные и электронные издания), соответствующей требованиям ФГОС, единиц]</t>
  </si>
  <si>
    <t>[Расходы на закупки товаров, работ, услуг] [Код субсидии 014.24.40.040 -Распоряжение Министерства образования Московской области  от 27.05.2024 № Р-570 «О внесении изменений в распоряжение Министерства образования Московской области от 16.01.2024 № Р-11 «О предоставлении в 2024 году субсидии на иные цели ГАПОУ МО "ПК«Энергия» на организацию и проведение этапов чемпионатов профессионального мастерства»; Дополнительное соглашение к соглашению о предоставлении субсидии на иные цели от 30.05.2024 № 014-с-11/1-1] [345] [Закупка мягкого инвентаря (форма участников регионального чемпионата) для проведение  регионального этапа Чемпионата по профессиональному мастерству «Профессионалы» и Чемпионата высоких технологий (февраль 2024 г.), (620 конкурсантов и 620 экспертов в соответствии с брендбуком выдается форма), итого человек]</t>
  </si>
  <si>
    <t>[Расходы на закупки товаров, работ, услуг] [Код субсидии 014.24.40.040 -Распоряжение Министерства образования Московской области  от 27.05.2024 № Р-570 «О внесении изменений в распоряжение Министерства образования Московской области от 16.01.2024 № Р-11 «О предоставлении в 2024 году субсидии на иные цели ГАПОУ МО "ПК«Энергия» на организацию и проведение этапов чемпионатов профессионального мастерства»; Дополнительное соглашение к соглашению о предоставлении субсидии на иные цели от 30.05.2024 № 014-с-11/1-1] [345] [Закупка мягкого инвентаря (форма участников регионального чемпионата) для Сборной Московской области в соответствии с бренд буком выдается форма, человек]</t>
  </si>
  <si>
    <t>[Расходы на закупки товаров, работ, услуг] [Код субсидии 014.24.37.037 - Распоряжение Министерства образования Московской области от 31.01.2024 № Р-112 "О предоставлении субсидии на иные цели государственным бюджетным и автономным образовательным организациям Московской области, подведомственным Министерству образования Московской области, в рамках выполнения мероприятий по обеспечению пожарной безопасности в 2024 году"] [345] [Газодымозащитный комплект ГДЗК-ЕН, штук]</t>
  </si>
  <si>
    <t>154</t>
  </si>
  <si>
    <t>[Расходы на закупки товаров, работ, услуг] [Код субсидии 014.24.45.045 -Распоряжение Министерство образование Московской области от 12.02.2024 № Р-151 "О предоставлении субсидии на иные цели государственным бюджетным и автономным образовательным организациям Московской области, подведомственным Министерству образования Московской области, на мероприятия гражданской обороны в 2024 году"] [345] [Закупка средств индивидуальной защиты органов дыхания (СИЗОД) для учащихся (воспитанников) и сотрудников в государственных учреждениях сферы образования. Количество приобретённых противогазов для учащихся]</t>
  </si>
  <si>
    <t>[Расходы на закупки товаров, работ, услуг] [Код субсидии 014.24.40.040 - Распоряжение Министерства образования Московской области от 16.01.2024 № Р-11 "О предоставлении в 2024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организацию и проведение этапов чемпионатов профессионального мастерства" и Соглашение от 22.01.2024  №  014-с-11/1] [346] [Закупка расходных материалов для организация и проведение  регионального этапа Чемпионата по профессиональному мастерству «Профессионалы» и Чемпионата высоких технологий (февраль 2024 г.), 124 компетенции х 5 чел. (участники регионального чемпионата по каждой компетенции), итого количество конкурантов]</t>
  </si>
  <si>
    <t>[Расходы на закупки товаров, работ, услуг] [Код субсидии 014.24.40.040 - Распоряжение Министерства образования Московской области от 16.01.2024 № Р-11 "О предоставлении в 2024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организацию и проведение этапов чемпионатов профессионального мастерства" и Соглашение от 22.01.2024  №  014-с-11/1] [346] [Закупка расходных материалов для Организация и проведение Отборочных соревнований Чемпионата по профессиональному мастерству «Профессионалы» и Чемпионата высоких технологий на территории Московской области
(апрель-май 2024 года), количество участников]</t>
  </si>
  <si>
    <t>[Расходы на закупки товаров, работ, услуг] [Код субсидии 0142441041 - Увеличение расходов на финансовое обеспечение реализации мероприятий по профессиональному обучению обучающихся общеобразовательных организаций на основании Распоряжения Министерства образования Московской области от 19.01.2024 № Р-35 и Соглашение от 23.01.2024 № 014-с-35/27] [346] [Расходные материалы, штук]</t>
  </si>
  <si>
    <t>[Расходы на закупки товаров, работ, услуг] [Код субсидии 014.24.39.039 -Распоряжение Министерства образования Московской области от 26.01.2024 № Р-97 "О предоставлении в 2024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финансовое обеспечение деятельности Центра опережающей профессиональной подготовки" и Соглашение от 05.02.2024 № 014-с-97/1] [346] [Закупка расходных материалов, канцелярских и хозяйственных товаров для обеспечения жизнедеятельности ЦОПП МО и для реализации проводимых мероприятий, штук]</t>
  </si>
  <si>
    <t>6. Расчеты (обоснования) расходов на закупки товаров, работ, услуг (347)</t>
  </si>
  <si>
    <t>[Расходы на закупки товаров, работ, услуг] [Код субсидии 014.24.39.039 -Распоряжение Министерства образования Московской области от 26.01.2024 № Р-97 "О предоставлении в 2024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финансовое обеспечение деятельности Центра опережающей профессиональной подготовки" и Соглашение от 05.02.2024 № 014-с-97/1] [347] [Закупка оборудования для модернизации автоматизированных рабочих мест сотрудников ЦОПП обеспечивающих выполнение сложных аналитических задач и вычислительных процессов, единиц]</t>
  </si>
  <si>
    <t>[Расходы на закупки товаров, работ, услуг] [Код субсидии 014.24.40.040 -Распоряжение Министерства образования Московской области  от 27.05.2024 № Р-570 «О внесении изменений в распоряжение Министерства образования Московской области от 16.01.2024 № Р-11 «О предоставлении в 2024 году субсидии на иные цели ГАПОУ МО "ПК«Энергия» на организацию и проведение этапов чемпионатов профессионального мастерства»; Дополнительное соглашение к соглашению о предоставлении субсидии на иные цели от 30.05.2024 № 014-с-11/1-1] [349] [Закупка брендированной продукции при организации и проведении  регионального этапа Чемпионата по профессиональному мастерству «Профессионалы» и Чемпионата высоких технологий, сборная Московской области , человек]</t>
  </si>
  <si>
    <t>[Расходы на закупки товаров, работ, услуг] [Код субсидии 014.24.40.040 -Распоряжение Министерства образования Московской области  от 27.05.2024 № Р-570 «О внесении изменений в распоряжение Министерства образования Московской области от 16.01.2024 № Р-11 «О предоставлении в 2024 году субсидии на иные цели ГАПОУ МО "ПК«Энергия» на организацию и проведение этапов чемпионатов профессионального мастерства»; Дополнительное соглашение к соглашению о предоставлении субсидии на иные цели от 30.05.2024 № 014-с-11/1-1] [349] [Закупка брендированной продукции при организации и проведении  регионального этапа Чемпионата по профессиональному мастерству «Профессионалы» и Чемпионата высоких технологий (февраль 2024 г.), количество конкурсантов и экспертов]</t>
  </si>
  <si>
    <t>[Расходы на закупки товаров, работ, услуг] [Код субсидии 014.24.39.039 -Распоряжение Министерства образования Московской области от 26.01.2024 № Р-97 "О предоставлении в 2024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финансовое обеспечение деятельности Центра опережающей профессиональной подготовки" и Соглашение от 05.02.2024 № 014-с-97/1] [349] [Закупка брендированной продукции для использования в маркетинговых активностях с целью повышения узнаваемости ЦОПП, а также в рекламных и иных целях (сувенирная, наградная и другие виды продукции) (Набор стикеров «Write and stick» с ручкой и блокнотом, блинт тиснение 70*40мм; Кружка «Holz», Гравировка (CO2 лазер) (Без чернения) на ручке ложки 30*5мм;Подарочный набор Moleskine Amelie с блокнотом А5 Soft и ручкой, тиснение коробки и лиц сторона обложки; Пакет подарочный Imilit XL, трафарет 1 цвет до 780см2), единиц]</t>
  </si>
  <si>
    <t>[Расходы на закупки товаров, работ, услуг] [Поставка тепловой энергии и горячей воды] [223] [Тепловая энергия, г. Реутов, юбилейный проспект, д.58 (общежитие), Гкал]</t>
  </si>
  <si>
    <t>[Расходы на закупки товаров, работ, услуг] [Поставка электроэнергии] [223] [Электроэнергия, кВт]</t>
  </si>
  <si>
    <t>[Расходы на закупки товаров, работ, услуг] [Оказание услуг по теплоснабжению] [223] [Горячая вода по адресу: М,О. г. Балашиха, мкр. Ольгино, ул. Граничная , д. 4а (общежитие), Гкал]</t>
  </si>
  <si>
    <t>[Расходы на закупки товаров, работ, услуг] [Оказание услуг по теплоснабжению] [223] [Оказание услуг по теплоснабжению мкр. Железнодорожный (общежитие), Гкал]</t>
  </si>
  <si>
    <t>[Расходы на закупки товаров, работ, услуг] [Оказание услуг по теплоснабжению] [223] [Оказание услуг по теплоснабжению г. Балашиха, Комсомольская, д. 13 (общежитие), Гкал]</t>
  </si>
  <si>
    <t>[Расходы на закупки товаров, работ, услуг] [Поставка тепловой энергии объекте М.О., г. Ногинск, Климова, 46г] [223] [Теплоснабжение, объект г. Ногинск,ул. Климова, 46г, Гкал]</t>
  </si>
  <si>
    <t>[Расходы на закупки товаров, работ, услуг] [Поставка тепловой энергии объекте М.О., г. Ногинск, Климова, 46г] [223] [Теплоснабжение, объект г. Ногинск, ул. 3-го Интернационала, д. 59, Гкал]</t>
  </si>
  <si>
    <t>[Расходы на закупки товаров, работ, услуг] [Поставка тепловой энергии объекте М.О., г. Ногинск, Климова, 46г] [223] [Горячая вода, объект г. Ногинск,ул. Климова, 46г, Гкал]</t>
  </si>
  <si>
    <t>74</t>
  </si>
  <si>
    <t>[Расходы на закупки товаров, работ, услуг] [Теплоснабжение, объект г. Старая Купавна, Чехова 12-12а] [223] [Теплоснабжение, объект г. Старая Купавна, Чехова 12-12а, Гкал]</t>
  </si>
  <si>
    <t>[Расходы на закупки товаров, работ, услуг] [Закупка электроэнергии] [223] [Электроснабжение г. Ногинск, Климова, 46г, Квт]</t>
  </si>
  <si>
    <t>[Расходы на закупки товаров, работ, услуг] [Поставка тепловой энергии и горячей воды] [223] [Горячее водоснабжение (учебный корпус), Гкал]</t>
  </si>
  <si>
    <t>[Расходы на закупки товаров, работ, услуг] [Поставка тепловой энергии и горячей воды] [223] [Московская область, г. Реутов,  ул. Юбилейный
проспект, д. 58
 (учебный корпус), Гкал]</t>
  </si>
  <si>
    <t>[Расходы на закупки товаров, работ, услуг] [Поставка электроэнергии] [223] [Элктроэнергия, кВт]</t>
  </si>
  <si>
    <t>[Расходы на закупки товаров, работ, услуг] [Поставка газа на объект: М.О. г. Балашиха, мкр. Железнодорожный, ул. Советская, 78А, м3] [223] [газ природный]</t>
  </si>
  <si>
    <t>[Расходы на закупки товаров, работ, услуг] [Оказание услуг по теплоснабжению] [223] [Теплоснабжение по адресу: М,О. г. Балашиха, мкр. Железнодорожный,  Маяковского, д.20А (ФОК), Гкал]</t>
  </si>
  <si>
    <t>[Расходы на закупки товаров, работ, услуг] [Оказание услуг по теплоснабжению] [223] [Тепловая энергия по адресу М,О. г. Балашиха, мкр. Железнодорожный, ул. Автозаводская , д. 48А, Гкал]</t>
  </si>
  <si>
    <t>[Расходы на закупки товаров, работ, услуг] [Поставка тепловой энергии и горячей воды объекте: МО, Ногинский р-н, г. Старая Купавна, ул. Московская д. 190] [223] [Тепловая энергия, Гкал]</t>
  </si>
  <si>
    <t>[Расходы на закупки товаров, работ, услуг] [Поставка тепловой энергии и горячей воды объекте М.О., Ногинский р-н, г. Электроугли пл. Октября, д. 4] [223] [тепловая энергия, Гкал]</t>
  </si>
  <si>
    <t>[Расходы на закупки товаров, работ, услуг] [Поставка тепловой энергии и горячей воды объекте М.О., Ногинский р-н, г. Электроугли пл. Октября, д. 4] [223] [Горячее водоснабжение, Гкал]</t>
  </si>
  <si>
    <t>[Расходы на закупки товаров, работ, услуг] [Коммунальные услуги - Электроэнергия] [223] [Московская область, г.Балашиха, микрорайон Кучино, ул.Гидрогородок, д.3 - Электроэнергия, Квт]</t>
  </si>
  <si>
    <t>[Расходы на закупки товаров, работ, услуг] [Коммунальные услуги - Электроэнергия] [223] [Московская область, г.Балашиха, проспект Ленина, д.67а - Электроэнергия, кВт]</t>
  </si>
  <si>
    <t>[Расходы на закупки товаров, работ, услуг] [Коммунальные услуги по отоплению] [223] [Московская область, г.Балашиха, микрорайон Кучино, ул.Гидрогородок, д.3 - Теплоэнергия, Гкал]</t>
  </si>
  <si>
    <t>[Расходы на закупки товаров, работ, услуг] [Коммунальные услуги по отоплению] [223] [Московская область, г.Балашиха, проспект Ленина, д.67а - Тепловая энергия, Гкал]</t>
  </si>
  <si>
    <t>[Расходы на закупки товаров, работ, услуг] [Расходы за счет остатка на начало года - Оплата задолженности по заключенным договорам за декабрь 2023 года] [223] [Оказание услуг по поставке электрической энергии в декабре 2023 года по адресу г.Балашиха, ул. Проспект Ленина 67а, месяц]</t>
  </si>
  <si>
    <t>[Расходы на закупки товаров, работ, услуг] [Расходы за счет остатка на начало года - Оплата задолженности по заключенным договорам за декабрь 2023 года:] [223] [Коммунальные услуги по отоплению по адресу г.Балашиха, ул. Проспект Ленина 67а, месяц]</t>
  </si>
  <si>
    <t>[Расходы на закупки товаров, работ, услуг] [Расходы за счет остатка на начало года - Тепловая энергия] [223] [Отпуск тепловой энергии по адресу г.Балашиха, ул. Проспект Ленина 67а, Гкал]</t>
  </si>
  <si>
    <t>158</t>
  </si>
  <si>
    <t>[Расходы на закупки товаров, работ, услуг] [Расходы за счет остатка средств на начало года] [223] [Коммунальные услуги по электроснабжению по адресу г.Балашиха, ул. Проспект Ленина 67а, кВат]</t>
  </si>
  <si>
    <t>159</t>
  </si>
  <si>
    <t>[Расходы на закупки товаров, работ, услуг] [Расходы за счет остатка средств на начало года - Теплоэнергия] [223] [Оказание услуг по теплоснабжению по адресу г.Балашиха, микрорайон Кучино, ул.Гидрогородок, д.3, Гкал]</t>
  </si>
  <si>
    <t>1.    Обоснование (расчет) плановых показателей поступлений по статье 120 «Доходы от собственности» аналитической группы подвида доходов бюджетов</t>
  </si>
  <si>
    <t>1.1. Расчет доходов от использования имущества, находящегося в государственной собственности и переданного в аренду</t>
  </si>
  <si>
    <t>Наименование доходов</t>
  </si>
  <si>
    <t>на 2024 год (на текущий финансовый год)</t>
  </si>
  <si>
    <t>на 2025 год (на первый год планового периода)</t>
  </si>
  <si>
    <t>на 2026 год (на второй год планового периода)</t>
  </si>
  <si>
    <t>Планируемый объем (ед.)</t>
  </si>
  <si>
    <t>Средний тариф (плата) за единицу (руб.)</t>
  </si>
  <si>
    <t>Доход (руб.), (гр.4 x гр. 5)</t>
  </si>
  <si>
    <t>Доход (руб.), (гр.7 x гр. 8)</t>
  </si>
  <si>
    <t>Доход (руб.), (гр.10 x гр. 11)</t>
  </si>
  <si>
    <t>Общежитие - г. Ногинск, ул. Климова 46Г      (кол-во проживающих 125 чел.(234 комнаты))</t>
  </si>
  <si>
    <t>Общежитие - городской округ Балашиха, ул. Комсомольская, д.13</t>
  </si>
  <si>
    <t>Общежитие - г. Реутов, Юбилейный проспект  д. 58 (кол-во проживающих 290 чел. (144 комнаты))</t>
  </si>
  <si>
    <t>Общежитие -г.Старая Купавна, ул.Чехова, д.12-12А</t>
  </si>
  <si>
    <t>Общежитие - городской округ Балашиха, мкр. Ольгино, ул. Граничная 4А  (кол-во проживающих 70 чел. (112 комнат))</t>
  </si>
  <si>
    <t>2.    Обоснование (расчет) плановых показателей поступлений по статье 130 «Доходы от оказания платных услуг (работ), компенсаций затрат» аналитической группы подвида доходов бюджетов</t>
  </si>
  <si>
    <t>2.1. Расчет доходов от оказания услуг, выполнения работ, реализации готовой продукции на платной основе</t>
  </si>
  <si>
    <t>Доходы от оказание платных услуг, работ (платное обучение (предоставление СПО)  в СП Реутов)</t>
  </si>
  <si>
    <t>Доходы от оказание платных услуг, работ (платное обучение (предоставление СПО)  в СП Старая Купавна)</t>
  </si>
  <si>
    <t>Доходы от оказание платных услуг, работ (платное обучение (предоставление СПО)  в Железнодорожный)</t>
  </si>
  <si>
    <t>Доходы от оказание платных услуг, работ (платное обучение (предоставление СПО)  мкр.Железнодорожный, ул.Граничная (СП ЦМП)</t>
  </si>
  <si>
    <t>Доходы от оказание платных услуг, работ (платное обучение (предоставление СПО)  в СП Ногинск)</t>
  </si>
  <si>
    <t>Доходы от оказание платных услуг, работ (платное обучение (предоставление СПО)  мкр.Железнодорожный, ул.Советская (СП ЦАП)</t>
  </si>
  <si>
    <t>Доходы от оказание платных услуг, работ (платное обучение (предоставление СПО)  Заочное отделение)</t>
  </si>
  <si>
    <t>Доходы от оказание платных услуг, работ (платное обучение (предоставление СПО)  в СП Электроугли)</t>
  </si>
  <si>
    <t>Доходы по условным арендным платежам - Предоставление помещения для учебных занятий (Соколов М.А. Договор № 229/23 от 01.09.2023, кол-во академических часов занятий</t>
  </si>
  <si>
    <t>Доходы по условным арендным платежам -Размещение оборудования (ПАО "МегаФон" дог. №А18-2069-У-19980 от 16.04.2018)</t>
  </si>
  <si>
    <t>Поступление денежных средств от ООО "Изысканный вкус" на основании Договора на возмещение расходов по оплате коммунальных услуг от 15.01.2024 №1 в сумме 174 804,00 руб. , в т.ч НДС (20%) 29134,00  (входящее платежное поручение № 153 от 27.05.2024)</t>
  </si>
  <si>
    <t>Доходы по условным арендным платежам - Размещение оборудования (ПАО "МТС" дог. №D180017735 от 28.12.2018)</t>
  </si>
  <si>
    <t>Доходы по условным арендным платежам - Размещение оборудования (ООО "Капитал"дог. №1-РО от 01.01.2016)</t>
  </si>
  <si>
    <t>Доходы по условным арендным платежам - Размещение оборудования (ПАО "ВымпелКом" дог. №16035/1017 от 16.03.2018)</t>
  </si>
  <si>
    <t>Доходы по условным арендным платежам -Размещение оборудования (ПАО "ВымпелКом" дог. №3562/1217 от 16.03.2018)</t>
  </si>
  <si>
    <t>Доходы по условным арендным платежам - Предоставление помещения для учебных занятий (Ип Цветкова Е.Б. дог № 81/23  от 01.09.2023, кол-во академических часов занятий</t>
  </si>
  <si>
    <t>Доходы по условным арендным платежам - Предоставление помещения для учебных занятий (ИП Юдицкая А.А.. дог № 229-23 от 01.09.2023), кол-во академических часов занятий</t>
  </si>
  <si>
    <t>Доходы по условным арендным платежам -Размещение оборудования (ООО "Т2 Мобайл" дог. №МО1142 от 28.03.2018)</t>
  </si>
  <si>
    <t>доходы от проживания студентов в общежитии</t>
  </si>
  <si>
    <t>Прочие доходы от продажи платных услуг населению - Реализация образовательных программ профессиональной подготовки в сетевой форме водителей категории "В" -ООО "Фортуна 17" - Договор №12/2023 от 30.12.2022</t>
  </si>
  <si>
    <t>Поступление денежных средств от образовательных организаций  на основании Договоров на оплату организационного взноса за проведение демонстрационного экзамена по профессии "Оператор станков с программным управлением" на базе ГАПОУ МО «ПК «Энергия»</t>
  </si>
  <si>
    <t>Поступление денежных средств от образовательных организаций  на основании Договоров на оказание услуг по обеспечению участия в итоговом (межрегиональном) этапе Чемпионата по профессиональному мастерству «Профессионалы» 2024 (организационный взнос)</t>
  </si>
  <si>
    <t>ООО "Издательский центр "Академия" на основании Договора №12-01 от 01.12.2023 за Осуществление переговоров с третьими лицами, желающими стать обучающимися</t>
  </si>
  <si>
    <t>Прочие доходы от продажи платных услуг населению - Реализация образовательных программ профессиональной подготовки в сетевой форме водителей категории "В","С" -АНО ДПО Автошкола "Профи" Договор №02/08-2022 от 31.08.2022</t>
  </si>
  <si>
    <t>Прочие доходы от продажи платных услуг населению - Обучение в сетевой форме по проф.подготовке водителей кат "В" студентов колледжа</t>
  </si>
  <si>
    <t>Поступление денежных средств от ООО "Учебный комбинат «Профкадры" на основании Договора о сетевой форме реализации дополнительной общеобразовательной программы по договорам от 18.09.2023 года № 04/23-24КБ по организации обучения 228 обучающихся по дополнительной общеобразовательной программе Провайдера по трем модулям Образовательной  программы «Азбука Python. Быстрый старт к мастерству программирования»</t>
  </si>
  <si>
    <t>ООО «1Т» на основании Договора № 49 от 07.09.2023 за Услуги по
 привлечению обучающихся, за каждого Клиента успешно освоившего 
образовательные модули в онлайн-формате</t>
  </si>
  <si>
    <t>Дополнительное профессиональное образование. Обучение професии (специальности) "Водитель погрузчика  категории "В" с присвоением квалификационного разряда)</t>
  </si>
  <si>
    <t>Курсы повышения квалификации для работников организации по направлениям: "Охрана труда для руководителей и специалистов учреждения (офиса)", "Пожарно-технический минимум для руководителей и специалистов учреждения (офиса)", "Электробезопасность"</t>
  </si>
  <si>
    <t>Оказание платных образовательных услуг по дополнительной профессиональной программе "Оператор станков с программным управлением" (повышение квалификации) с учетом стандарта Ворлдскиллс по компетенции "Токарные работы на станках с ЧПУ"</t>
  </si>
  <si>
    <t>Курсы повышения квалификации - Обучение  обучающихся АНО ПО МОКИТ по  программе повышения квалификации "Веб-дизайн"</t>
  </si>
  <si>
    <t>Прочие доходы от продажи платных услуг населению - Реализация образовательных программ профессиональной подготовки в сетевой форме водителей категории "А","В","С","D","Е" -ООО "Автошкола "АВСДЕ"- Договор №01/08-2022 от 31.08.2022</t>
  </si>
  <si>
    <t>Обучение по дополнительным образовательным программам - обучение в подразделении "Многофункциональный центр прикладных квалификаций"  Водитель погрузчика, базовая компьютерная подготовка, электрогазосварщик, водитель внедорожных мототранспортных средств, пожарно-технический минимум для руководителей и другие курсы</t>
  </si>
  <si>
    <t>Прочие доходы от продажи платных услуг - Оказание платных образовательных услуг в сфере дополнительного профессионального образования по повышению квалификации</t>
  </si>
  <si>
    <t>Прочие доходы от продажи платных услуг населению - Реализация образовательных программ профессиональной подготовки в сетевой форме водителей категории "В","С" -АНО ДПО "РАВМ" - Договор 07к/2020 от 01.08.2020</t>
  </si>
  <si>
    <t>Курсовая подготовка, обучение по дополнительным образовательным услугам - образовательных услуг по дополнительной профессиональной программе "Парикмахер"</t>
  </si>
  <si>
    <t>2.2. Расчет доходов от оказания услуг (выполнения работ) в рамках установленного государственного задания</t>
  </si>
  <si>
    <t>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t>
  </si>
  <si>
    <t>Реализация образовательных программ среднего профессионального образования - программ подготовки специалистов среднего звена</t>
  </si>
  <si>
    <t>Реализация образовательных программ среднего профессионального образования - программ подготовки квалифицированных рабочих, служащих</t>
  </si>
  <si>
    <t>Методическое обеспечение образовательной деятельности</t>
  </si>
  <si>
    <t>Организационно-методическое сопровождение мероприятий по стандартам Ворлдскиллс в системе профессионального образования</t>
  </si>
  <si>
    <t>2.3.  Расчет доходов от оказания услуг в рамках обязательного медицинского страхования</t>
  </si>
  <si>
    <t>3.    Обоснование (расчет) плановых показателей поступлений по статье 140 «Штрафы, пени, неустойки, возмещения ущерба» аналитической группы подвида доходов бюджетов</t>
  </si>
  <si>
    <t>3.1. Расчет доходов от штрафов, пеней, неустойки, возмещения ущерба</t>
  </si>
  <si>
    <t>Планируемый  размер поступлений (руб.)</t>
  </si>
  <si>
    <t>Поступления денежных средств на основании требовании об оплате неустойки за неисполнение условий договоров-</t>
  </si>
  <si>
    <t>4.    Обоснование (расчет) плановых показателей поступлений по статье 150 «Безвозмездные денежные поступления» аналитической группы подвида доходов бюджетов</t>
  </si>
  <si>
    <t>4.1. Расчет доходов от безвозмездных денежных поступлений</t>
  </si>
  <si>
    <t>Распоряжение Министерства образования Московской области от 26.01.2024 № Р-97 "О предоставлении в 2024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финансовое обеспечение
деятельности Центра опережающей профессиональной подготовки"</t>
  </si>
  <si>
    <t>Распоряжение Министерства образования Московской области  от 30.07.2024 № Р-967 «О внесении изменений в распоряжение Министерства образования Московской области от 16.01.2024 № Р-11 «О предоставлении в 2024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организацию и проведение этапов чемпионатов профессионального мастерства»; Дополнительное соглашение к соглашению о предоставлении субсидии на иные цели государственному автономному профессиональному образовательному учреждению Московской области «Подмосковный колледж «Энергия» в 2024 году от 01.08.2024 № 014-с-11/1-2</t>
  </si>
  <si>
    <t>Распоряжение Министерство образования Московской области от 16.01.2024 № Р-11 "О предоставлении в 2024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организацию и проведение этапов чемпионатов профессионального мастерства"</t>
  </si>
  <si>
    <t>Распоряжение Министерства образования Московской области от 19.01.2024 № Р-35 «О предоставлении в 2024 году субсидии на иные цели государственным профессиональным образовательным организациям и образовательным организациям высшего образования на финансовое обеспечение реализации мероприятий по профессиональному обучению обучающихся общеобразовательных организаций» и Соглашение от 23.01.2024 № 014-с-35/27</t>
  </si>
  <si>
    <t>Распоряжение Министерства от 16.01.2024 № Р-12 «Об организации работы по предоставлению в 2024 году грантов в форме субсидий образовательным организациям Московской области, реализующим образовательные программы среднего профессионального образования, в целях обеспечения стимулирующих выплат педагогическим работникам за осуществление качественной подготовки кадров»</t>
  </si>
  <si>
    <t>Распоряжение Министерство образования Московской области от 22.01.2024 № Р-54 "О предоставлении в 2024 году субсидии государственным профессиональным
образовательным организациям и государственным образовательным
организациям высшего образования, подведомственным Министерству
образования Московской области, на обеспечение горячим питанием
обучающихся"</t>
  </si>
  <si>
    <t>Распоряжение Министерства образования Московской области от 31.01.2024 № Р-112 "О предоставлении субсидии на иные цели государственным бюджетным и автономным образовательным организациям Московской области, подведомственным Министерству образования Московской области, в рамках выполнения мероприятий по обеспечению пожарной безопасности в 2024 году"</t>
  </si>
  <si>
    <t>Распоряжение Министерство образования Московской области от 23.01.2024 № Р-57 "О предоставлении средств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Московской области, подведомственных Министерству образования Московской области,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федерального бюджета в 2024 году"</t>
  </si>
  <si>
    <t>Закон Московской области от 15.12.2023 № 246/2023-ОЗ</t>
  </si>
  <si>
    <t>Распоряжение Министерства образования Московской области от 26.01.2024 № Р-80 «О предоставлении в 2024 году субсидий государственным профессиональным образовательным организациям на обеспечение стимулирующих выплат отдельным категориям работников государственных профессиональных образовательных организаций по итогам оценки деятельности руководителей государственных профессиональных образовательных организаций Московской области, подведомственных Министерству образования Московской области»</t>
  </si>
  <si>
    <t>Распоряжение Министерства образования Московской области от 06.02.2024 № Р-132 "О предоставлении субсидий на иные цели государственным бюджетным и автономным образовательным организациям Московской области, подведомственным Министерству образования Московской области, в рамках реализации мероприятий антитеррористической защищенности в 2024 году"</t>
  </si>
  <si>
    <t>Поступление денежных средств от ООО «МК ГРУПП» на основании Договора пожертвования № 232/03 от 21.03.2024 на уставные цели  (входящее платежное поручение № 17 от 21.03.2024)</t>
  </si>
  <si>
    <t>Соглашение на выплату стипендии Правительства РФ на 8 месяцев  2023/2024 учебного года № 073-15-2024-436 от 24 апреля  2024</t>
  </si>
  <si>
    <t>Распоряжение Министерство образование Московской области от 12.02.2024 № Р-151 "О предоставлении субсидии на иные цели государственным бюджетным и автономным образовательным организациям Московской области, подведомственным Министерству образования Московской области, на мероприятия гражданской обороны в 2024 году"</t>
  </si>
  <si>
    <t>Распоряжение Министерства образования Московской области от 06.03.2024 № Р-213 «О предоставлении в 2024 году субсидии на иные цели государственным профессиональным образовательным организациям Московской области, подведомственным Министерству образования Московской области, на укрепление материально-технической базы мастерских и лабораторий»; Соглашение от 14.03.2024 № 014-с-213/9</t>
  </si>
  <si>
    <t>Распоряжение Министерства образования Московской области от 15.02.2024 № Р-160 (в от 26.01.2024 № Р-76)</t>
  </si>
  <si>
    <t>Распоряжение Министерства образования Московской области от 05.04.2023 № Р-328 "О предоставлении в 2024 году субсидий на иные цели государственным образовательным организациям, подведомственным Министерству образования Московской области, на проведение ремонтных работ в государственных образовательных организациях высшего образования и государственных профессиональных образовательных организациях в целях создания безбарьерной среды для лиц с инвалидностью и ограниченными возможностями здоровья" и Соглашение от 08.04.2024 № 014-с-328/1</t>
  </si>
  <si>
    <t>Распоряжение Министерства образования Московской области от 09.04.2024 № Р-340 "О предоставлении в 2024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функционирование информационно-аналитической системы
«Кадры Подмосковья» и Соглашение от 10.04.2024 № 014-с-340/1</t>
  </si>
  <si>
    <t>Распоряжение Министерства образования Московской области от 25.04.2024 № Р-391 «О предоставлении в 2024 году субсидии на иные цели государственным образовательным организациям высшего образования и профессиональным образовательным организациям, подведомственным Министерству образования Московской области, на приобретение учебной литературы»; Соглашение № 014-с-391/38 от 02.05.2024</t>
  </si>
  <si>
    <t>СОГЛАШЕНИЕ между Министерством просвещения Российской Федерации и ГОСУДАРСТВЕННЫМ АВТОНОМНЫМ ПРОФЕССИОНАЛЬНЫМ ОБРАЗОВАТЕЛЬНЫМ УЧРЕЖДЕНИЕМ МОСКОВСКОЙ ОБЛАСТИ "ПОДМОСКОВНЫЙ КОЛЛЕДЖ "ЭНЕРГИЯ", о предоставлении из федерального бюджета гранта в форме субсидии на выплату стипендий Правительства Российской Федерации для лиц, обучающихся по очной форме обучения по имеющим государственную аккредитацию образовательным программам среднего  профессионального образования, соответствующим приоритетным направлениям модернизации и технологического развития экономики Российской Федерации, на 4 месяца 2023/2024 учебного года № 073-15-2024-1848 от 01.08.2024</t>
  </si>
  <si>
    <t>Договор благотворительного пожертвования от 18.06.2024 № 104, заключенного с Благотворительным фондом поддержки социальных инициатив и оказания адресной помощи «ВТБ-Страна» на цели проведения мастер классов по направлению «Поварское и кондитерское дело» для обучающихся (входящее платежное поручение № 1823 от 27.06.2024 )</t>
  </si>
  <si>
    <t>5.    Обоснование (расчет) плановых показателей поступлений по статье 180 «Прочие доходы» аналитической группы подвида доходов бюджетов</t>
  </si>
  <si>
    <t>5.1. Расчет прочих доходов</t>
  </si>
  <si>
    <t>5.2 Расчет выплат, уменьшающих доход</t>
  </si>
  <si>
    <t>Налоговая база (руб.)</t>
  </si>
  <si>
    <t>Ставка налога (%)</t>
  </si>
  <si>
    <t>Сумма исчисленного налога, подлежа-щего уплате (руб.) (гр. 4 x гр. 5 / 100)</t>
  </si>
  <si>
    <t>Сумма исчисленного налога, подлежа-щего уплате (руб.) (гр. 7 x гр. 8 / 100)</t>
  </si>
  <si>
    <t>Сумма исчисленного налога, подлежа-щего уплате (руб.) (гр. 10 x гр. 11 / 100)</t>
  </si>
  <si>
    <t>189</t>
  </si>
  <si>
    <t>Поступление денежных
 средств от образовательных
 организаций  на основании Договоров на оказание услуг по обеспечению участия в итоговом (межрегиональном) этапе Чемпионата по профессиональному мастерству «Профессионалы» 2024 (организационный взнос) и Договоров на оплату организационного взноса за проведение демонстрационного экзамена по профессии "Оператор станков с программным управлением" на базе ГАПОУ МО «ПК «Энергия</t>
  </si>
  <si>
    <t>Доходы от ООО "Издательский центр "Академия" на основании Договора №12-01 от 01.12.2023 за Осуществление переговоров с третьими лицами, желающими стать обучающимися</t>
  </si>
  <si>
    <t>Доходы от оказания платных услуг, работ (сетевое взаимодействие с юридическими лицами)</t>
  </si>
  <si>
    <t>Доходы от ООО «1Т» на основании Договора № 49 от 07.09.2023 за Услуги по привлечению обучающихся, за каждого Клиента успешно
 освоившего образовательные модули в онлайн-формате</t>
  </si>
  <si>
    <t>Доходы по условным арендным платежам</t>
  </si>
  <si>
    <t>Показатели по поступлениям и выплатам учреждения на 2024 год и плановый период 2025 - 2026 годов (Таблица 2)</t>
  </si>
  <si>
    <t>Объем финансового обеспечения, рублей (с точностью до двух знаков после запятой - 0,00)</t>
  </si>
  <si>
    <t>2024 финансовый год</t>
  </si>
  <si>
    <t>плановый период</t>
  </si>
  <si>
    <t>2025 года</t>
  </si>
  <si>
    <t>2026 года</t>
  </si>
  <si>
    <t>Субсидия на финансовое обеспечение выполнения государственного задания</t>
  </si>
  <si>
    <t>Субсидии, предоставляемые в соответствии с абз. 2 п. 1 статьи 78.1 БК РФ(иные субсидии)</t>
  </si>
  <si>
    <t>Субсидии на осуществление капитальных вложений</t>
  </si>
  <si>
    <t>Средства обязательного медицинского страхования</t>
  </si>
  <si>
    <t>Поступления от оказания услуг (выполнения работ) на платной основе и от иной приносящей доход деятельности</t>
  </si>
  <si>
    <t>в т.ч. на просроченную кредиторскую задолженность</t>
  </si>
  <si>
    <t>Из них гранты</t>
  </si>
  <si>
    <t>Анализ ФОТ</t>
  </si>
  <si>
    <t>Группа персонала</t>
  </si>
  <si>
    <t>Средняя численность</t>
  </si>
  <si>
    <t>Фон оплаты труда (лимит)</t>
  </si>
  <si>
    <t>Фон оплаты труда (план)</t>
  </si>
  <si>
    <t>Отклонение</t>
  </si>
  <si>
    <t>Педагогические работники ("указные")</t>
  </si>
  <si>
    <t>Преподаватель</t>
  </si>
  <si>
    <t>Руководящий персонал</t>
  </si>
  <si>
    <t>Начальник планово-экономического отдела</t>
  </si>
  <si>
    <t>Заведующий производством (шеф-повар)</t>
  </si>
  <si>
    <t>Заведующий архивом</t>
  </si>
  <si>
    <t>Заместитель директора</t>
  </si>
  <si>
    <t>Начальник гаража</t>
  </si>
  <si>
    <t>Заведующий отделом документооборота</t>
  </si>
  <si>
    <t>Начальник отдела кадров</t>
  </si>
  <si>
    <t>Директор</t>
  </si>
  <si>
    <t>Заведующий столовой</t>
  </si>
  <si>
    <t>Заведующий складом</t>
  </si>
  <si>
    <t>Руководитель службы</t>
  </si>
  <si>
    <t>Начальник отдела</t>
  </si>
  <si>
    <t>Заведующий мастерской</t>
  </si>
  <si>
    <t>Заведующий хозяйством</t>
  </si>
  <si>
    <t>Заведующий методическим кабинетом</t>
  </si>
  <si>
    <t>Главный инженер</t>
  </si>
  <si>
    <t>Начальник отдела содействия в трудоустройстве выпускников и профориентации</t>
  </si>
  <si>
    <t>Начальник отдела государственных закупок</t>
  </si>
  <si>
    <t>Заместитель руководителя службы</t>
  </si>
  <si>
    <t>Первый заместитель директора</t>
  </si>
  <si>
    <t>Заведующий структурного подразделения</t>
  </si>
  <si>
    <t>Начальник штаба ГО</t>
  </si>
  <si>
    <t>Директор центра</t>
  </si>
  <si>
    <t>Заместитель директора центра</t>
  </si>
  <si>
    <t>Директор образовательного учреждения</t>
  </si>
  <si>
    <t>Заместитель директора образовательного учреждения</t>
  </si>
  <si>
    <t>Руководитель структурного подразделения</t>
  </si>
  <si>
    <t>Заведующий общежитием</t>
  </si>
  <si>
    <t>Заместитель руководителя образовательного учреждения</t>
  </si>
  <si>
    <t>Педагогические работников ("указные")</t>
  </si>
  <si>
    <t>Заведующий библиотекой</t>
  </si>
  <si>
    <t>Библиотекарь</t>
  </si>
  <si>
    <t>Кладовщик</t>
  </si>
  <si>
    <t>Слесарь-электрик по ремонту электрооборудования</t>
  </si>
  <si>
    <t>Буфетчик</t>
  </si>
  <si>
    <t>Дворник</t>
  </si>
  <si>
    <t>Оператор газифицированной котельной</t>
  </si>
  <si>
    <t>Грузчик</t>
  </si>
  <si>
    <t>Кастелянша</t>
  </si>
  <si>
    <t>Слесарь-сантехник</t>
  </si>
  <si>
    <t>Плотник</t>
  </si>
  <si>
    <t>Электрогазосварщик</t>
  </si>
  <si>
    <t>Рабочий по комплексному обслуживанию и ремонту зданий</t>
  </si>
  <si>
    <t>Паспортист</t>
  </si>
  <si>
    <t>Повар</t>
  </si>
  <si>
    <t>Комендант общежития</t>
  </si>
  <si>
    <t>Кухонный рабочий</t>
  </si>
  <si>
    <t>Дежурный по общежитию</t>
  </si>
  <si>
    <t>Водитель автомобиля</t>
  </si>
  <si>
    <t>Техник</t>
  </si>
  <si>
    <t>Ведущий инженер по организации труда</t>
  </si>
  <si>
    <t>Слесарь-ремонтник</t>
  </si>
  <si>
    <t>Ведущий юристконсульт</t>
  </si>
  <si>
    <t>Секретарь учебной части</t>
  </si>
  <si>
    <t>Администратор</t>
  </si>
  <si>
    <t>Лаборант</t>
  </si>
  <si>
    <t>Юрисконсульт</t>
  </si>
  <si>
    <t>Ведущий специалист</t>
  </si>
  <si>
    <t>Техник 1 категории</t>
  </si>
  <si>
    <t>Ведущий документовед</t>
  </si>
  <si>
    <t>Архивариус</t>
  </si>
  <si>
    <t>Калькулятор</t>
  </si>
  <si>
    <t>Техник I категории (кабинета информатики)</t>
  </si>
  <si>
    <t>Специалист</t>
  </si>
  <si>
    <t>Инженер-програмист</t>
  </si>
  <si>
    <t>Механик</t>
  </si>
  <si>
    <t>Инженер по защите информации</t>
  </si>
  <si>
    <t>Делопроизводитель</t>
  </si>
  <si>
    <t>Инженер</t>
  </si>
  <si>
    <t>Лаборант (компьютерного класса)</t>
  </si>
  <si>
    <t>Ассистент</t>
  </si>
  <si>
    <t>Диспетчер</t>
  </si>
  <si>
    <t>Главный специалист по защите информации</t>
  </si>
  <si>
    <t>Секретарь</t>
  </si>
  <si>
    <t>Старший лаборант</t>
  </si>
  <si>
    <t>Слесарь по ремонту автомобилей</t>
  </si>
  <si>
    <t>Ведущий инженер</t>
  </si>
  <si>
    <t>Ведущий программист</t>
  </si>
  <si>
    <t>Ведущий экономист</t>
  </si>
  <si>
    <t>Прочий педагогический персонал</t>
  </si>
  <si>
    <t>Педагог дополнительного образования</t>
  </si>
  <si>
    <t>Старший мастер</t>
  </si>
  <si>
    <t>Старший методист</t>
  </si>
  <si>
    <t>Социальный педагог</t>
  </si>
  <si>
    <t>Ассистент (помощник)</t>
  </si>
  <si>
    <t>Тьютор</t>
  </si>
  <si>
    <t>Методист</t>
  </si>
  <si>
    <t>Помошник воспитателя</t>
  </si>
  <si>
    <t>Преподаватель-организатор основ безопасности жизнидеятельности</t>
  </si>
  <si>
    <t>сурдопереводчик</t>
  </si>
  <si>
    <t>Педагог-психолог</t>
  </si>
  <si>
    <t>Руководитель физического воспитания</t>
  </si>
  <si>
    <t>Старший педагог дополнительного образования</t>
  </si>
  <si>
    <t>Мастер производственного обучения</t>
  </si>
  <si>
    <t>Воспитатель</t>
  </si>
  <si>
    <t>Педагог-организатор</t>
  </si>
  <si>
    <t>Начальник отдела закупок</t>
  </si>
  <si>
    <t>Начальник экономического отдела</t>
  </si>
  <si>
    <t>Фельдшер</t>
  </si>
  <si>
    <t>Лист согласования к ПФХД № 11 от 19.08.2024</t>
  </si>
  <si>
    <t>Согласование инициировано: 19.08.2024 11:11</t>
  </si>
  <si>
    <t>№</t>
  </si>
  <si>
    <t>ФИО</t>
  </si>
  <si>
    <t>Статус</t>
  </si>
  <si>
    <t>Замечания/Комментарии</t>
  </si>
  <si>
    <t>Рыковская Татьяна Леонидовна (Распорядитель)</t>
  </si>
  <si>
    <t>Формирование, 07.08.2024 09:43</t>
  </si>
  <si>
    <t>внесение изменений на основании письма от учреждения от 06.08.2024 № Исх/494-2024</t>
  </si>
  <si>
    <t>Викторова Светлана Валерьевна (Учреждение)</t>
  </si>
  <si>
    <t>Согласование, 19.08.2024 11:11</t>
  </si>
  <si>
    <t>Лёвшин Алексей Иванович (Распорядитель)</t>
  </si>
  <si>
    <t>На проверке, 19.08.2024 11:17</t>
  </si>
  <si>
    <t>Проверен, 19.08.2024 12:05</t>
  </si>
  <si>
    <t>Проверен, 19.08.2024 12:16</t>
  </si>
  <si>
    <t>Проверен, 19.08.2024 12:19</t>
  </si>
  <si>
    <t>Волков Николай Анатольевич (Распорядитель)</t>
  </si>
  <si>
    <t>Проверен, 20.08.2024 12:45</t>
  </si>
  <si>
    <t>Никитина Ольга Борисовна (Распорядитель)</t>
  </si>
  <si>
    <t>Утвержден, 20.08.2024 15:33</t>
  </si>
  <si>
    <t>Подписано ЭЦП, 20.08.2024 16:00</t>
  </si>
  <si>
    <t>Приложение к плану финансово-хозяйственной деятельности</t>
  </si>
  <si>
    <t>Перечень изменений к плану финансово-хозяйственной деятельности государственного учреждения на 19.08.2024</t>
  </si>
  <si>
    <t>Вид финансового обеспечения:</t>
  </si>
  <si>
    <t>Статья КОСГУ</t>
  </si>
  <si>
    <t>Расширение КОСГУ</t>
  </si>
  <si>
    <t>Направление</t>
  </si>
  <si>
    <t>Наименование статьи затрат</t>
  </si>
  <si>
    <t>Тип выплаты (план/остаток)</t>
  </si>
  <si>
    <t>Планируемые выплаты, руб.</t>
  </si>
  <si>
    <t>Утверждено</t>
  </si>
  <si>
    <t>Уточнено</t>
  </si>
  <si>
    <t>Изменение (+/-)</t>
  </si>
  <si>
    <t>Обоснование</t>
  </si>
  <si>
    <t>ПД (3)-0000.00 0 00 00000.000</t>
  </si>
  <si>
    <t>Прочие работы, услуги ПД (КВР 244)</t>
  </si>
  <si>
    <t>План</t>
  </si>
  <si>
    <t>Дополнительная потребность для оплаты услуг питания и проживания участников в итоговом межрегиональном) этапе Чемпионата по профессиональному мастерству «Профессионалы» 2024</t>
  </si>
  <si>
    <t>265</t>
  </si>
  <si>
    <t>Пособия по социальной помощи, выплачиваемые работодателями, нанимателями бывшим работникам в натуральной форме (КВР 119) ПД</t>
  </si>
  <si>
    <t>Средства необходимы для выплаты в соответствии  с поступившим заявлением от работника по выплате социального пособия на погребение</t>
  </si>
  <si>
    <t>ПД (8)-0000.00 0 00 00000.000</t>
  </si>
  <si>
    <t>Стипендии ПД (КВР 340)</t>
  </si>
  <si>
    <t>Выплата  стипендии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за 4 месяца 10 получателей</t>
  </si>
  <si>
    <t>Реализация образовательных программ среднего профессионального образования - программ подготовки квалифицированных рабочих, служащих (08.01.27 Мастер общестроительных работ; Физические лица за исключением лиц с ОВЗ и инвалидов; Очная)</t>
  </si>
  <si>
    <t>Горюче-смазочные материалы (КВР 244)</t>
  </si>
  <si>
    <t>Дополнительная  потребность в связи с необходимостью оплаты принятых обязательств по Договору от 18.06.2024 № 2024.118646 Закупка нефтепродуктов для образовательного учреждения</t>
  </si>
  <si>
    <t>Прочие расходные материалы (КВР 244)</t>
  </si>
  <si>
    <t>Экономия по результатам торгов</t>
  </si>
  <si>
    <t>0142440040-0709.03 3 08 17060.622</t>
  </si>
  <si>
    <t>Иные транспортные услуги ЦС (244 КВР)</t>
  </si>
  <si>
    <t>Внесение изменений в перечень расходов иной субсидии на основании Распоряжения Министерства образования Московской области  от 30.07.2024 № Р-967 «О внесении изменений в распоряжение Министерства образования Московской области от 16.01.2024 № Р-11 «О предоставлении в 2024 году субсидии на иные цели государственному автономному профессиональному образовательному учреждению Московской области «Подмосковный колледж «Энергия» на организацию и проведение этапов чемпионатов профессионального мастерства»; Дополнительное соглашение к соглашению о предоставлении субсидии на иные цели государственному автономному профессиональному образовательному учреждению Московской области «Подмосковный колледж «Энергия» в 2024 году от 01.08.2024 № 014-с-11/1-2</t>
  </si>
  <si>
    <t>Прочие работы и услуги ЦС (КВР 244)</t>
  </si>
  <si>
    <t>Приобретение мягкого инвентаря ЦС (КВР 244)</t>
  </si>
  <si>
    <t>Прочие расходные материалы (5) ЦС (КВР 244)</t>
  </si>
  <si>
    <t>субсидии на цели осуществления капитальных вложений</t>
  </si>
  <si>
    <t>Изменения отсутствуют</t>
  </si>
  <si>
    <t>средства по обязательному медицинскому страхованию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</si>
</sst>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8"/>
      <color rgb="FF000000"/>
      <name val="Verdana"/>
    </font>
    <font>
      <b/>
      <sz val="10"/>
      <color rgb="FF000000"/>
      <name val="Verdana"/>
    </font>
    <font>
      <b/>
      <sz val="10"/>
      <color rgb="FF000000"/>
      <name val="Verdana"/>
    </font>
    <font>
      <sz val="8"/>
      <color rgb="FF1D1D1D"/>
      <name val="Verdana"/>
    </font>
    <font>
      <b/>
      <sz val="8"/>
      <color rgb="FF000000"/>
      <name val="Verdana"/>
    </font>
    <font>
      <b/>
      <sz val="8"/>
      <color rgb="FF000000"/>
      <name val="Verdana"/>
    </font>
    <font>
      <sz val="8"/>
      <color rgb="FF000000"/>
      <name val="Verdana"/>
    </font>
    <font>
      <sz val="8"/>
      <color rgb="FF000000"/>
      <name val="Verdana"/>
    </font>
    <font>
      <sz val="8"/>
      <color rgb="FF000000"/>
      <name val="Verdana"/>
    </font>
    <font>
      <sz val="6"/>
      <color rgb="FF000000"/>
      <name val="Verdana"/>
    </font>
    <font>
      <sz val="8"/>
      <color rgb="FF000000"/>
      <name val="Verdana"/>
    </font>
    <font>
      <sz val="8"/>
      <color rgb="FF000000"/>
      <name val="Verdana"/>
    </font>
    <font>
      <b/>
      <sz val="8"/>
      <color rgb="FF000000"/>
      <name val="Verdana"/>
    </font>
    <font>
      <sz val="8"/>
      <color rgb="FF000000"/>
      <name val="Verdana"/>
    </font>
    <font>
      <b/>
      <sz val="8"/>
      <color rgb="FF000000"/>
      <name val="Verdana"/>
    </font>
    <font>
      <b/>
      <sz val="8"/>
      <color rgb="FF000000"/>
      <name val="Verdana"/>
    </font>
    <font>
      <b/>
      <sz val="8"/>
      <color rgb="FF000000"/>
      <name val="Verdana"/>
    </font>
    <font>
      <i/>
      <sz val="8"/>
      <color rgb="FF000000"/>
      <name val="Verdana"/>
    </font>
    <font>
      <sz val="8"/>
      <color rgb="FF000000"/>
      <name val="Verdana"/>
    </font>
    <font>
      <b/>
      <sz val="8"/>
      <color rgb="FF000000"/>
      <name val="Verdana"/>
    </font>
    <font>
      <b/>
      <sz val="8"/>
      <color rgb="FF000000"/>
      <name val="Verdana"/>
    </font>
    <font>
      <b/>
      <sz val="8"/>
      <color rgb="FF000000"/>
      <name val="Verdana"/>
    </font>
    <font>
      <b/>
      <sz val="8"/>
      <color rgb="FF000000"/>
      <name val="Verdana"/>
    </font>
    <font>
      <sz val="8"/>
      <color rgb="FF000000"/>
      <name val="Verdana"/>
    </font>
    <font>
      <sz val="8"/>
      <color rgb="FF000000"/>
      <name val="Verdana"/>
    </font>
    <font>
      <b/>
      <sz val="8"/>
      <color rgb="FF000000"/>
      <name val="Verdana"/>
    </font>
    <font>
      <b/>
      <sz val="8"/>
      <color rgb="FF000000"/>
      <name val="Verdana"/>
    </font>
    <font>
      <i/>
      <sz val="8"/>
      <color rgb="FF000000"/>
      <name val="Verdana"/>
    </font>
    <font>
      <b/>
      <sz val="8"/>
      <color rgb="FF000000"/>
      <name val="Verdana"/>
    </font>
    <font>
      <b/>
      <sz val="8"/>
      <color rgb="FF0000FF"/>
      <name val="Verdana"/>
    </font>
    <font>
      <b/>
      <sz val="8"/>
      <color rgb="FF0000FF"/>
      <name val="Verdana"/>
    </font>
    <font>
      <b/>
      <sz val="8"/>
      <color rgb="FF0000FF"/>
      <name val="Verdana"/>
    </font>
    <font>
      <b/>
      <sz val="8"/>
      <color rgb="FF000000"/>
      <name val="Verdana"/>
    </font>
  </fonts>
  <fills count="35">
    <fill>
      <patternFill patternType="none"/>
    </fill>
    <fill>
      <patternFill patternType="gray125"/>
    </fill>
    <fill>
      <patternFill patternType="none"/>
    </fill>
    <fill>
      <patternFill patternType="none"/>
    </fill>
    <fill>
      <patternFill patternType="none"/>
    </fill>
    <fill>
      <patternFill patternType="solid">
        <fgColor rgb="FFCFDEF0"/>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rgb="FFEDEDED"/>
      </patternFill>
    </fill>
    <fill>
      <patternFill patternType="solid">
        <fgColor rgb="FFEDEDED"/>
      </patternFill>
    </fill>
    <fill>
      <patternFill patternType="none"/>
    </fill>
    <fill>
      <patternFill patternType="none"/>
    </fill>
    <fill>
      <patternFill patternType="solid">
        <fgColor rgb="FFEDEDED"/>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33">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diagonal/>
    </border>
    <border>
      <left style="thin">
        <color auto="1"/>
      </left>
      <right style="thin">
        <color auto="1"/>
      </right>
      <top/>
      <bottom style="thin">
        <color auto="1"/>
      </bottom>
      <diagonal/>
    </border>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0000FF"/>
      </left>
      <right style="medium">
        <color rgb="FF0000FF"/>
      </right>
      <top style="medium">
        <color rgb="FF0000FF"/>
      </top>
      <bottom/>
      <diagonal/>
    </border>
    <border>
      <left style="medium">
        <color rgb="FF0000FF"/>
      </left>
      <right style="medium">
        <color rgb="FF0000FF"/>
      </right>
      <top/>
      <bottom/>
      <diagonal/>
    </border>
    <border>
      <left style="medium">
        <color rgb="FF0000FF"/>
      </left>
      <right style="medium">
        <color rgb="FF0000FF"/>
      </right>
      <top/>
      <bottom style="medium">
        <color rgb="FF0000FF"/>
      </bottom>
      <diagonal/>
    </border>
    <border>
      <left style="thin">
        <color auto="1"/>
      </left>
      <right style="thin">
        <color auto="1"/>
      </right>
      <top style="thin">
        <color auto="1"/>
      </top>
      <bottom style="thin">
        <color auto="1"/>
      </bottom>
      <diagonal/>
    </border>
  </borders>
  <cellStyleXfs count="13">
    <xf numFmtId="0" fontId="0" fillId="2" borderId="0" applyBorder="0">
      <alignment horizontal="left" vertical="center"/>
    </xf>
    <xf numFmtId="0" fontId="1" fillId="3" borderId="1" applyBorder="0">
      <alignment horizontal="center" vertical="center" wrapText="1"/>
    </xf>
    <xf numFmtId="0" fontId="3" fillId="5" borderId="3" applyBorder="0">
      <alignment horizontal="center" vertical="center" wrapText="1"/>
    </xf>
    <xf numFmtId="0" fontId="6" fillId="8" borderId="6" applyBorder="0">
      <alignment horizontal="center" vertical="center" wrapText="1"/>
    </xf>
    <xf numFmtId="0" fontId="7" fillId="9" borderId="7" applyBorder="0">
      <alignment horizontal="right" vertical="center" wrapText="1"/>
    </xf>
    <xf numFmtId="0" fontId="8" fillId="10" borderId="8" applyBorder="0">
      <alignment horizontal="left" vertical="center" wrapText="1"/>
    </xf>
    <xf numFmtId="0" fontId="12" fillId="14" borderId="12" applyBorder="0">
      <alignment horizontal="center" vertical="center" wrapText="1"/>
    </xf>
    <xf numFmtId="0" fontId="13" fillId="15" borderId="13" applyBorder="0">
      <alignment horizontal="center" vertical="center" wrapText="1"/>
    </xf>
    <xf numFmtId="0" fontId="15" fillId="17" borderId="15" applyBorder="0">
      <alignment horizontal="center" vertical="center" wrapText="1"/>
    </xf>
    <xf numFmtId="0" fontId="21" fillId="23" borderId="21" applyBorder="0">
      <alignment horizontal="center" vertical="center" wrapText="1"/>
    </xf>
    <xf numFmtId="0" fontId="23" fillId="25" borderId="23" applyBorder="0">
      <alignment horizontal="right" vertical="center" wrapText="1"/>
    </xf>
    <xf numFmtId="0" fontId="24" fillId="26" borderId="24" applyBorder="0">
      <alignment horizontal="left" vertical="center" wrapText="1"/>
    </xf>
    <xf numFmtId="0" fontId="25" fillId="27" borderId="25" applyBorder="0">
      <alignment horizontal="center" vertical="center" wrapText="1"/>
    </xf>
  </cellStyleXfs>
  <cellXfs count="31">
    <xf numFmtId="0" fontId="0" fillId="2" borderId="0" xfId="0">
      <alignment horizontal="left" vertical="center"/>
    </xf>
    <xf numFmtId="0" fontId="3" fillId="5" borderId="3"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7" fillId="9" borderId="7" xfId="0" applyFont="1" applyFill="1" applyBorder="1" applyAlignment="1">
      <alignment horizontal="right" vertical="center" wrapText="1"/>
    </xf>
    <xf numFmtId="0" fontId="8" fillId="10" borderId="8" xfId="0" applyFont="1" applyFill="1" applyBorder="1" applyAlignment="1">
      <alignment horizontal="left" vertical="center" wrapText="1"/>
    </xf>
    <xf numFmtId="0" fontId="9" fillId="11" borderId="9"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11" fillId="13" borderId="11" xfId="0" applyFont="1" applyFill="1" applyBorder="1" applyAlignment="1">
      <alignment horizontal="left" vertical="center" wrapText="1"/>
    </xf>
    <xf numFmtId="0" fontId="13" fillId="15" borderId="13" xfId="0" applyFont="1" applyFill="1" applyBorder="1" applyAlignment="1" applyProtection="1">
      <alignment horizontal="center" vertical="center" wrapText="1"/>
      <protection locked="0"/>
    </xf>
    <xf numFmtId="0" fontId="14" fillId="16" borderId="14" xfId="0" applyFont="1" applyFill="1" applyBorder="1" applyAlignment="1">
      <alignment horizontal="left" vertical="center" wrapText="1"/>
    </xf>
    <xf numFmtId="4" fontId="18" fillId="20" borderId="18" xfId="0" applyNumberFormat="1" applyFont="1" applyFill="1" applyBorder="1" applyAlignment="1">
      <alignment horizontal="right" vertical="center" wrapText="1" indent="1"/>
    </xf>
    <xf numFmtId="4" fontId="20" fillId="22" borderId="20" xfId="0" applyNumberFormat="1" applyFont="1" applyFill="1" applyBorder="1" applyAlignment="1">
      <alignment horizontal="right" vertical="center" wrapText="1" indent="1"/>
    </xf>
    <xf numFmtId="4" fontId="22" fillId="24" borderId="22" xfId="0" applyNumberFormat="1" applyFont="1" applyFill="1" applyBorder="1" applyAlignment="1">
      <alignment horizontal="right" vertical="center" wrapText="1" indent="1"/>
    </xf>
    <xf numFmtId="0" fontId="27" fillId="29" borderId="27" xfId="0" applyFont="1" applyFill="1" applyBorder="1" applyAlignment="1">
      <alignment horizontal="right" vertical="center" wrapText="1"/>
    </xf>
    <xf numFmtId="0" fontId="4" fillId="6" borderId="4" xfId="0" applyFont="1" applyFill="1" applyBorder="1" applyAlignment="1">
      <alignment horizontal="center" vertical="center" wrapText="1"/>
    </xf>
    <xf numFmtId="0" fontId="13" fillId="15" borderId="13" xfId="0" applyFont="1" applyFill="1" applyBorder="1" applyAlignment="1" applyProtection="1">
      <alignment horizontal="center" vertical="center" wrapText="1"/>
      <protection locked="0"/>
    </xf>
    <xf numFmtId="0" fontId="9" fillId="11" borderId="9"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11" fillId="13" borderId="11" xfId="0" applyFont="1" applyFill="1" applyBorder="1" applyAlignment="1">
      <alignment horizontal="left" vertical="center" wrapText="1"/>
    </xf>
    <xf numFmtId="0" fontId="29" fillId="31" borderId="29" xfId="0" applyFont="1" applyFill="1" applyBorder="1" applyAlignment="1">
      <alignment horizontal="left" vertical="center" wrapText="1"/>
    </xf>
    <xf numFmtId="0" fontId="30" fillId="32" borderId="30" xfId="0" applyFont="1" applyFill="1" applyBorder="1" applyAlignment="1">
      <alignment horizontal="left" vertical="center" wrapText="1"/>
    </xf>
    <xf numFmtId="0" fontId="31" fillId="33" borderId="31" xfId="0" applyFont="1" applyFill="1" applyBorder="1" applyAlignment="1">
      <alignment horizontal="left" vertical="center" wrapText="1"/>
    </xf>
    <xf numFmtId="0" fontId="7" fillId="9" borderId="7" xfId="0" applyFont="1" applyFill="1" applyBorder="1" applyAlignment="1">
      <alignment horizontal="right" vertical="center" wrapText="1"/>
    </xf>
    <xf numFmtId="0" fontId="8" fillId="10" borderId="8" xfId="0" applyFont="1" applyFill="1" applyBorder="1" applyAlignment="1">
      <alignment horizontal="left" vertical="center" wrapText="1"/>
    </xf>
    <xf numFmtId="0" fontId="23" fillId="25" borderId="23" xfId="0" applyFont="1" applyFill="1" applyBorder="1" applyAlignment="1">
      <alignment horizontal="right" vertical="center" wrapText="1"/>
    </xf>
    <xf numFmtId="0" fontId="24" fillId="26" borderId="24" xfId="0" applyFont="1" applyFill="1" applyBorder="1" applyAlignment="1">
      <alignment horizontal="left" vertical="center" wrapText="1"/>
    </xf>
    <xf numFmtId="0" fontId="26" fillId="28" borderId="26" xfId="0" applyFont="1" applyFill="1" applyBorder="1" applyAlignment="1">
      <alignment horizontal="right" vertical="center" wrapText="1"/>
    </xf>
    <xf numFmtId="0" fontId="32" fillId="34" borderId="32" xfId="0" applyFont="1" applyFill="1" applyBorder="1" applyAlignment="1">
      <alignment horizontal="right" vertical="center" wrapText="1"/>
    </xf>
    <xf numFmtId="0" fontId="12" fillId="14" borderId="12" xfId="0" applyFont="1" applyFill="1" applyBorder="1" applyAlignment="1">
      <alignment horizontal="center" vertical="center" wrapText="1"/>
    </xf>
  </cellXfs>
  <cellStyles count="13">
    <cellStyle name="bold_border_center_str" xfId="12" xr:uid="{00000000-0005-0000-0000-000019000000}"/>
    <cellStyle name="border_bold_center_str" xfId="6" xr:uid="{00000000-0005-0000-0000-00000C000000}"/>
    <cellStyle name="bot_border_left_str" xfId="11" xr:uid="{00000000-0005-0000-0000-000018000000}"/>
    <cellStyle name="bottom_center_str" xfId="7" xr:uid="{00000000-0005-0000-0000-00000D000000}"/>
    <cellStyle name="center_str" xfId="3" xr:uid="{00000000-0005-0000-0000-000006000000}"/>
    <cellStyle name="formula_center_str" xfId="8" xr:uid="{00000000-0005-0000-0000-00000F000000}"/>
    <cellStyle name="left_str" xfId="5" xr:uid="{00000000-0005-0000-0000-000008000000}"/>
    <cellStyle name="righr_str" xfId="4" xr:uid="{00000000-0005-0000-0000-000007000000}"/>
    <cellStyle name="right_str" xfId="10" xr:uid="{00000000-0005-0000-0000-000017000000}"/>
    <cellStyle name="table_head" xfId="2" xr:uid="{00000000-0005-0000-0000-000003000000}"/>
    <cellStyle name="title" xfId="1" xr:uid="{00000000-0005-0000-0000-000001000000}"/>
    <cellStyle name="top_border_center_str" xfId="9" xr:uid="{00000000-0005-0000-0000-000015000000}"/>
    <cellStyle name="Обычный"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
  <sheetViews>
    <sheetView tabSelected="1" workbookViewId="0"/>
  </sheetViews>
  <sheetFormatPr defaultRowHeight="10.5" x14ac:dyDescent="0.15"/>
  <cols>
    <col min="1" max="6" width="11.42578125" customWidth="1"/>
    <col min="7" max="7" width="34.42578125" customWidth="1"/>
    <col min="8" max="8" width="11.42578125" customWidth="1"/>
    <col min="9" max="13" width="17.140625" customWidth="1"/>
  </cols>
  <sheetData>
    <row r="1" spans="1:13" ht="15" customHeight="1" x14ac:dyDescent="0.15"/>
    <row r="2" spans="1:13" ht="30" customHeight="1" x14ac:dyDescent="0.15">
      <c r="A2" s="14" t="s">
        <v>0</v>
      </c>
      <c r="B2" s="14"/>
      <c r="C2" s="14"/>
      <c r="D2" s="14"/>
      <c r="K2" s="14" t="s">
        <v>1</v>
      </c>
      <c r="L2" s="14"/>
      <c r="M2" s="14"/>
    </row>
    <row r="3" spans="1:13" ht="30" customHeight="1" x14ac:dyDescent="0.15">
      <c r="A3" s="15" t="s">
        <v>2</v>
      </c>
      <c r="B3" s="15"/>
      <c r="C3" s="15"/>
      <c r="D3" s="15"/>
      <c r="K3" s="15" t="s">
        <v>3</v>
      </c>
      <c r="L3" s="15"/>
      <c r="M3" s="15"/>
    </row>
    <row r="4" spans="1:13" ht="15" customHeight="1" x14ac:dyDescent="0.15">
      <c r="A4" s="16" t="s">
        <v>4</v>
      </c>
      <c r="B4" s="16"/>
      <c r="C4" s="16"/>
      <c r="D4" s="16"/>
      <c r="K4" s="16" t="s">
        <v>4</v>
      </c>
      <c r="L4" s="16"/>
      <c r="M4" s="16"/>
    </row>
    <row r="5" spans="1:13" ht="30" customHeight="1" x14ac:dyDescent="0.15">
      <c r="A5" s="8"/>
      <c r="B5" s="15" t="s">
        <v>5</v>
      </c>
      <c r="C5" s="15"/>
      <c r="D5" s="15"/>
      <c r="K5" s="8"/>
      <c r="L5" s="15" t="s">
        <v>6</v>
      </c>
      <c r="M5" s="15"/>
    </row>
    <row r="6" spans="1:13" ht="15" customHeight="1" x14ac:dyDescent="0.15">
      <c r="A6" s="5" t="s">
        <v>7</v>
      </c>
      <c r="B6" s="16" t="s">
        <v>8</v>
      </c>
      <c r="C6" s="16"/>
      <c r="D6" s="16"/>
      <c r="K6" s="5" t="s">
        <v>7</v>
      </c>
      <c r="L6" s="16" t="s">
        <v>8</v>
      </c>
      <c r="M6" s="16"/>
    </row>
    <row r="7" spans="1:13" ht="30" customHeight="1" x14ac:dyDescent="0.15">
      <c r="A7" s="17" t="s">
        <v>9</v>
      </c>
      <c r="B7" s="17"/>
      <c r="C7" s="17"/>
      <c r="D7" s="17"/>
      <c r="K7" s="17" t="s">
        <v>9</v>
      </c>
      <c r="L7" s="17"/>
      <c r="M7" s="17"/>
    </row>
    <row r="8" spans="1:13" ht="20.100000000000001" customHeight="1" x14ac:dyDescent="0.15">
      <c r="K8" s="17" t="s">
        <v>10</v>
      </c>
      <c r="L8" s="17"/>
      <c r="M8" s="17"/>
    </row>
    <row r="9" spans="1:13" ht="20.100000000000001" customHeight="1" x14ac:dyDescent="0.15"/>
    <row r="10" spans="1:13" ht="30" customHeight="1" x14ac:dyDescent="0.15">
      <c r="A10" s="18" t="s">
        <v>11</v>
      </c>
      <c r="B10" s="18"/>
      <c r="C10" s="18"/>
      <c r="D10" s="18"/>
      <c r="E10" s="18"/>
      <c r="F10" s="18"/>
      <c r="G10" s="18"/>
      <c r="H10" s="18"/>
      <c r="I10" s="18"/>
      <c r="J10" s="18"/>
      <c r="K10" s="18"/>
      <c r="L10" s="18"/>
      <c r="M10" s="18"/>
    </row>
    <row r="11" spans="1:13" ht="30" customHeight="1" x14ac:dyDescent="0.15">
      <c r="A11" s="18" t="s">
        <v>12</v>
      </c>
      <c r="B11" s="18"/>
      <c r="C11" s="18"/>
      <c r="D11" s="18"/>
      <c r="E11" s="18"/>
      <c r="F11" s="18"/>
      <c r="G11" s="18"/>
      <c r="H11" s="18"/>
      <c r="I11" s="18"/>
      <c r="J11" s="18"/>
      <c r="K11" s="18"/>
      <c r="L11" s="18"/>
      <c r="M11" s="18"/>
    </row>
    <row r="12" spans="1:13" ht="30" customHeight="1" x14ac:dyDescent="0.15">
      <c r="G12" s="18" t="s">
        <v>13</v>
      </c>
      <c r="H12" s="18"/>
      <c r="I12" s="18"/>
      <c r="K12" s="3" t="s">
        <v>14</v>
      </c>
      <c r="L12" s="19"/>
      <c r="M12" s="19"/>
    </row>
    <row r="13" spans="1:13" ht="30" customHeight="1" x14ac:dyDescent="0.15">
      <c r="A13" s="20" t="s">
        <v>15</v>
      </c>
      <c r="B13" s="20"/>
      <c r="C13" s="20"/>
      <c r="D13" s="20"/>
      <c r="E13" s="20" t="s">
        <v>16</v>
      </c>
      <c r="F13" s="20"/>
      <c r="G13" s="20"/>
      <c r="H13" s="20"/>
      <c r="I13" s="20"/>
      <c r="J13" s="20"/>
      <c r="K13" s="3" t="s">
        <v>17</v>
      </c>
      <c r="L13" s="19" t="s">
        <v>18</v>
      </c>
      <c r="M13" s="19"/>
    </row>
    <row r="14" spans="1:13" ht="30" customHeight="1" x14ac:dyDescent="0.15">
      <c r="A14" s="20" t="s">
        <v>19</v>
      </c>
      <c r="B14" s="20"/>
      <c r="C14" s="20"/>
      <c r="D14" s="20"/>
      <c r="E14" s="20" t="s">
        <v>20</v>
      </c>
      <c r="F14" s="20"/>
      <c r="G14" s="20"/>
      <c r="H14" s="20"/>
      <c r="I14" s="20"/>
      <c r="J14" s="20"/>
      <c r="K14" s="3" t="s">
        <v>21</v>
      </c>
      <c r="L14" s="19" t="s">
        <v>22</v>
      </c>
      <c r="M14" s="19"/>
    </row>
    <row r="15" spans="1:13" ht="30" customHeight="1" x14ac:dyDescent="0.15">
      <c r="A15" s="20" t="s">
        <v>23</v>
      </c>
      <c r="B15" s="20"/>
      <c r="C15" s="20"/>
      <c r="D15" s="20"/>
      <c r="E15" s="20" t="s">
        <v>24</v>
      </c>
      <c r="F15" s="20"/>
      <c r="G15" s="20"/>
      <c r="H15" s="20"/>
      <c r="I15" s="20"/>
      <c r="J15" s="20"/>
      <c r="K15" s="3" t="s">
        <v>25</v>
      </c>
      <c r="L15" s="19" t="s">
        <v>26</v>
      </c>
      <c r="M15" s="19"/>
    </row>
    <row r="16" spans="1:13" ht="30" customHeight="1" x14ac:dyDescent="0.15">
      <c r="A16" s="20" t="s">
        <v>27</v>
      </c>
      <c r="B16" s="20"/>
      <c r="C16" s="20"/>
      <c r="D16" s="20"/>
      <c r="E16" s="20"/>
      <c r="F16" s="20"/>
      <c r="G16" s="20"/>
      <c r="H16" s="20"/>
      <c r="I16" s="20"/>
      <c r="J16" s="20"/>
      <c r="K16" s="3" t="s">
        <v>28</v>
      </c>
      <c r="L16" s="19" t="s">
        <v>29</v>
      </c>
      <c r="M16" s="19"/>
    </row>
    <row r="17" spans="2:13" ht="30" customHeight="1" x14ac:dyDescent="0.15">
      <c r="K17" s="3" t="s">
        <v>28</v>
      </c>
      <c r="L17" s="19" t="s">
        <v>29</v>
      </c>
      <c r="M17" s="19"/>
    </row>
    <row r="18" spans="2:13" ht="15" customHeight="1" x14ac:dyDescent="0.15"/>
    <row r="19" spans="2:13" ht="20.100000000000001" customHeight="1" x14ac:dyDescent="0.15">
      <c r="B19" s="21" t="s">
        <v>30</v>
      </c>
      <c r="C19" s="21"/>
      <c r="D19" s="21"/>
      <c r="E19" s="21"/>
      <c r="F19" s="21"/>
      <c r="G19" s="21"/>
      <c r="I19" s="21" t="s">
        <v>30</v>
      </c>
      <c r="J19" s="21"/>
      <c r="K19" s="21"/>
      <c r="L19" s="21"/>
      <c r="M19" s="21"/>
    </row>
    <row r="20" spans="2:13" ht="20.100000000000001" customHeight="1" x14ac:dyDescent="0.15">
      <c r="B20" s="22" t="s">
        <v>31</v>
      </c>
      <c r="C20" s="22"/>
      <c r="D20" s="22"/>
      <c r="E20" s="22"/>
      <c r="F20" s="22"/>
      <c r="G20" s="22"/>
      <c r="I20" s="22" t="s">
        <v>32</v>
      </c>
      <c r="J20" s="22"/>
      <c r="K20" s="22"/>
      <c r="L20" s="22"/>
      <c r="M20" s="22"/>
    </row>
    <row r="21" spans="2:13" ht="20.100000000000001" customHeight="1" x14ac:dyDescent="0.15">
      <c r="B21" s="22" t="s">
        <v>33</v>
      </c>
      <c r="C21" s="22"/>
      <c r="D21" s="22"/>
      <c r="E21" s="22"/>
      <c r="F21" s="22"/>
      <c r="G21" s="22"/>
      <c r="I21" s="22" t="s">
        <v>34</v>
      </c>
      <c r="J21" s="22"/>
      <c r="K21" s="22"/>
      <c r="L21" s="22"/>
      <c r="M21" s="22"/>
    </row>
    <row r="22" spans="2:13" ht="20.100000000000001" customHeight="1" x14ac:dyDescent="0.15">
      <c r="B22" s="22" t="s">
        <v>35</v>
      </c>
      <c r="C22" s="22"/>
      <c r="D22" s="22"/>
      <c r="E22" s="22"/>
      <c r="F22" s="22"/>
      <c r="G22" s="22"/>
      <c r="I22" s="22" t="s">
        <v>36</v>
      </c>
      <c r="J22" s="22"/>
      <c r="K22" s="22"/>
      <c r="L22" s="22"/>
      <c r="M22" s="22"/>
    </row>
    <row r="23" spans="2:13" ht="20.100000000000001" customHeight="1" x14ac:dyDescent="0.15">
      <c r="B23" s="22" t="s">
        <v>37</v>
      </c>
      <c r="C23" s="22"/>
      <c r="D23" s="22"/>
      <c r="E23" s="22"/>
      <c r="F23" s="22"/>
      <c r="G23" s="22"/>
      <c r="I23" s="22" t="s">
        <v>38</v>
      </c>
      <c r="J23" s="22"/>
      <c r="K23" s="22"/>
      <c r="L23" s="22"/>
      <c r="M23" s="22"/>
    </row>
    <row r="24" spans="2:13" ht="20.100000000000001" customHeight="1" x14ac:dyDescent="0.15">
      <c r="B24" s="22" t="s">
        <v>39</v>
      </c>
      <c r="C24" s="22"/>
      <c r="D24" s="22"/>
      <c r="E24" s="22"/>
      <c r="F24" s="22"/>
      <c r="G24" s="22"/>
      <c r="I24" s="22" t="s">
        <v>40</v>
      </c>
      <c r="J24" s="22"/>
      <c r="K24" s="22"/>
      <c r="L24" s="22"/>
      <c r="M24" s="22"/>
    </row>
    <row r="25" spans="2:13" ht="20.100000000000001" customHeight="1" x14ac:dyDescent="0.15">
      <c r="B25" s="23" t="s">
        <v>41</v>
      </c>
      <c r="C25" s="23"/>
      <c r="D25" s="23"/>
      <c r="E25" s="23"/>
      <c r="F25" s="23"/>
      <c r="G25" s="23"/>
      <c r="I25" s="23" t="s">
        <v>42</v>
      </c>
      <c r="J25" s="23"/>
      <c r="K25" s="23"/>
      <c r="L25" s="23"/>
      <c r="M25" s="23"/>
    </row>
  </sheetData>
  <sheetProtection password="8D96" sheet="1" objects="1" scenarios="1"/>
  <mergeCells count="44">
    <mergeCell ref="B24:G24"/>
    <mergeCell ref="I24:M24"/>
    <mergeCell ref="B25:G25"/>
    <mergeCell ref="I25:M25"/>
    <mergeCell ref="B21:G21"/>
    <mergeCell ref="I21:M21"/>
    <mergeCell ref="B22:G22"/>
    <mergeCell ref="I22:M22"/>
    <mergeCell ref="B23:G23"/>
    <mergeCell ref="I23:M23"/>
    <mergeCell ref="L17:M17"/>
    <mergeCell ref="B19:G19"/>
    <mergeCell ref="I19:M19"/>
    <mergeCell ref="B20:G20"/>
    <mergeCell ref="I20:M20"/>
    <mergeCell ref="A15:D15"/>
    <mergeCell ref="E15:J15"/>
    <mergeCell ref="L15:M15"/>
    <mergeCell ref="A16:D16"/>
    <mergeCell ref="E16:J16"/>
    <mergeCell ref="L16:M16"/>
    <mergeCell ref="A13:D13"/>
    <mergeCell ref="E13:J13"/>
    <mergeCell ref="L13:M13"/>
    <mergeCell ref="A14:D14"/>
    <mergeCell ref="E14:J14"/>
    <mergeCell ref="L14:M14"/>
    <mergeCell ref="K8:M8"/>
    <mergeCell ref="A10:M10"/>
    <mergeCell ref="A11:M11"/>
    <mergeCell ref="G12:I12"/>
    <mergeCell ref="L12:M12"/>
    <mergeCell ref="B5:D5"/>
    <mergeCell ref="L5:M5"/>
    <mergeCell ref="B6:D6"/>
    <mergeCell ref="L6:M6"/>
    <mergeCell ref="A7:D7"/>
    <mergeCell ref="K7:M7"/>
    <mergeCell ref="A2:D2"/>
    <mergeCell ref="K2:M2"/>
    <mergeCell ref="A3:D3"/>
    <mergeCell ref="K3:M3"/>
    <mergeCell ref="A4:D4"/>
    <mergeCell ref="K4:M4"/>
  </mergeCells>
  <phoneticPr fontId="0" type="noConversion"/>
  <pageMargins left="0.4" right="0.4" top="0.4" bottom="0.4" header="0.1" footer="0.1"/>
  <pageSetup paperSize="9" fitToHeight="0" orientation="landscape" verticalDpi="0"/>
  <headerFooter>
    <oddHeader>&amp;R&amp;R&amp;"Verdana,полужирный" &amp;12 &amp;K00-00924787.O36.336916</oddHeader>
    <oddFooter>&amp;L&amp;L&amp;"Verdana,Полужирный"&amp;K000000&amp;L&amp;"Verdana,Полужирный"&amp;K00-014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130"/>
  <sheetViews>
    <sheetView workbookViewId="0"/>
  </sheetViews>
  <sheetFormatPr defaultRowHeight="10.5" x14ac:dyDescent="0.15"/>
  <cols>
    <col min="1" max="1" width="57.28515625" customWidth="1"/>
    <col min="2" max="2" width="9.5703125" customWidth="1"/>
    <col min="3" max="3" width="15.28515625" customWidth="1"/>
    <col min="4" max="16" width="22.85546875" customWidth="1"/>
  </cols>
  <sheetData>
    <row r="1" spans="1:16" ht="15" customHeight="1" x14ac:dyDescent="0.15"/>
    <row r="2" spans="1:16" ht="24.95" customHeight="1" x14ac:dyDescent="0.15">
      <c r="A2" s="18" t="s">
        <v>1209</v>
      </c>
      <c r="B2" s="18"/>
      <c r="C2" s="18"/>
      <c r="D2" s="18"/>
      <c r="E2" s="18"/>
      <c r="F2" s="18"/>
      <c r="G2" s="18"/>
      <c r="H2" s="18"/>
      <c r="I2" s="18"/>
      <c r="J2" s="18"/>
      <c r="K2" s="18"/>
      <c r="L2" s="18"/>
      <c r="M2" s="18"/>
      <c r="N2" s="18"/>
      <c r="O2" s="18"/>
      <c r="P2" s="18"/>
    </row>
    <row r="3" spans="1:16" ht="15" customHeight="1" x14ac:dyDescent="0.15"/>
    <row r="4" spans="1:16" ht="24.95" customHeight="1" x14ac:dyDescent="0.15">
      <c r="A4" s="19" t="s">
        <v>44</v>
      </c>
      <c r="B4" s="19" t="s">
        <v>45</v>
      </c>
      <c r="C4" s="19" t="s">
        <v>46</v>
      </c>
      <c r="D4" s="19" t="s">
        <v>1210</v>
      </c>
      <c r="E4" s="19"/>
      <c r="F4" s="19"/>
      <c r="G4" s="19"/>
      <c r="H4" s="19"/>
      <c r="I4" s="19"/>
      <c r="J4" s="19"/>
      <c r="K4" s="19"/>
      <c r="L4" s="19"/>
      <c r="M4" s="19"/>
      <c r="N4" s="19"/>
      <c r="O4" s="19"/>
      <c r="P4" s="19"/>
    </row>
    <row r="5" spans="1:16" ht="24.95" customHeight="1" x14ac:dyDescent="0.15">
      <c r="A5" s="19"/>
      <c r="B5" s="19"/>
      <c r="C5" s="19"/>
      <c r="D5" s="19" t="s">
        <v>1211</v>
      </c>
      <c r="E5" s="19"/>
      <c r="F5" s="19"/>
      <c r="G5" s="19"/>
      <c r="H5" s="19"/>
      <c r="I5" s="19"/>
      <c r="J5" s="19"/>
      <c r="K5" s="19"/>
      <c r="L5" s="19"/>
      <c r="M5" s="19"/>
      <c r="N5" s="19"/>
      <c r="O5" s="19" t="s">
        <v>1212</v>
      </c>
      <c r="P5" s="19"/>
    </row>
    <row r="6" spans="1:16" ht="24.95" customHeight="1" x14ac:dyDescent="0.15">
      <c r="A6" s="19"/>
      <c r="B6" s="19"/>
      <c r="C6" s="19"/>
      <c r="D6" s="19" t="s">
        <v>465</v>
      </c>
      <c r="E6" s="19" t="s">
        <v>466</v>
      </c>
      <c r="F6" s="19"/>
      <c r="G6" s="19"/>
      <c r="H6" s="19"/>
      <c r="I6" s="19"/>
      <c r="J6" s="19"/>
      <c r="K6" s="19"/>
      <c r="L6" s="19"/>
      <c r="M6" s="19"/>
      <c r="N6" s="19"/>
      <c r="O6" s="6" t="s">
        <v>1213</v>
      </c>
      <c r="P6" s="6" t="s">
        <v>1214</v>
      </c>
    </row>
    <row r="7" spans="1:16" ht="69.95" customHeight="1" x14ac:dyDescent="0.15">
      <c r="A7" s="19"/>
      <c r="B7" s="19"/>
      <c r="C7" s="19"/>
      <c r="D7" s="19"/>
      <c r="E7" s="19" t="s">
        <v>1215</v>
      </c>
      <c r="F7" s="19"/>
      <c r="G7" s="19" t="s">
        <v>1216</v>
      </c>
      <c r="H7" s="19"/>
      <c r="I7" s="19" t="s">
        <v>1217</v>
      </c>
      <c r="J7" s="19" t="s">
        <v>1218</v>
      </c>
      <c r="K7" s="19"/>
      <c r="L7" s="19" t="s">
        <v>1219</v>
      </c>
      <c r="M7" s="19"/>
      <c r="N7" s="19"/>
      <c r="O7" s="19" t="s">
        <v>465</v>
      </c>
      <c r="P7" s="19" t="s">
        <v>465</v>
      </c>
    </row>
    <row r="8" spans="1:16" ht="39.950000000000003" customHeight="1" x14ac:dyDescent="0.15">
      <c r="A8" s="19"/>
      <c r="B8" s="19"/>
      <c r="C8" s="19"/>
      <c r="D8" s="19"/>
      <c r="E8" s="6" t="s">
        <v>465</v>
      </c>
      <c r="F8" s="6" t="s">
        <v>1220</v>
      </c>
      <c r="G8" s="6" t="s">
        <v>465</v>
      </c>
      <c r="H8" s="6" t="s">
        <v>1220</v>
      </c>
      <c r="I8" s="19"/>
      <c r="J8" s="6" t="s">
        <v>465</v>
      </c>
      <c r="K8" s="6" t="s">
        <v>1220</v>
      </c>
      <c r="L8" s="6" t="s">
        <v>465</v>
      </c>
      <c r="M8" s="6" t="s">
        <v>1221</v>
      </c>
      <c r="N8" s="6" t="s">
        <v>1220</v>
      </c>
      <c r="O8" s="19"/>
      <c r="P8" s="19"/>
    </row>
    <row r="9" spans="1:16" ht="20.100000000000001" customHeight="1" x14ac:dyDescent="0.15">
      <c r="A9" s="6">
        <v>1</v>
      </c>
      <c r="B9" s="6">
        <v>2</v>
      </c>
      <c r="C9" s="6">
        <v>3</v>
      </c>
      <c r="D9" s="6">
        <v>4</v>
      </c>
      <c r="E9" s="6">
        <v>5</v>
      </c>
      <c r="F9" s="6">
        <v>6</v>
      </c>
      <c r="G9" s="6">
        <v>7</v>
      </c>
      <c r="H9" s="6">
        <v>8</v>
      </c>
      <c r="I9" s="6">
        <v>9</v>
      </c>
      <c r="J9" s="6">
        <v>10</v>
      </c>
      <c r="K9" s="6">
        <v>11</v>
      </c>
      <c r="L9" s="6">
        <v>12</v>
      </c>
      <c r="M9" s="6">
        <v>13</v>
      </c>
      <c r="N9" s="6">
        <v>14</v>
      </c>
      <c r="O9" s="6">
        <v>15</v>
      </c>
      <c r="P9" s="6">
        <v>16</v>
      </c>
    </row>
    <row r="10" spans="1:16" ht="24.95" customHeight="1" x14ac:dyDescent="0.15">
      <c r="A10" s="7" t="s">
        <v>53</v>
      </c>
      <c r="B10" s="6" t="s">
        <v>54</v>
      </c>
      <c r="C10" s="6" t="s">
        <v>55</v>
      </c>
      <c r="D10" s="10">
        <v>149598247.53</v>
      </c>
      <c r="E10" s="10">
        <v>31658015.920000002</v>
      </c>
      <c r="F10" s="10" t="s">
        <v>56</v>
      </c>
      <c r="G10" s="10">
        <v>18941539.690000001</v>
      </c>
      <c r="H10" s="10" t="s">
        <v>56</v>
      </c>
      <c r="I10" s="10" t="s">
        <v>56</v>
      </c>
      <c r="J10" s="10" t="s">
        <v>56</v>
      </c>
      <c r="K10" s="10" t="s">
        <v>56</v>
      </c>
      <c r="L10" s="10">
        <v>98998691.920000002</v>
      </c>
      <c r="M10" s="10" t="s">
        <v>56</v>
      </c>
      <c r="N10" s="10" t="s">
        <v>56</v>
      </c>
      <c r="O10" s="10">
        <v>0</v>
      </c>
      <c r="P10" s="10">
        <v>0</v>
      </c>
    </row>
    <row r="11" spans="1:16" ht="24.95" customHeight="1" x14ac:dyDescent="0.15">
      <c r="A11" s="7" t="s">
        <v>57</v>
      </c>
      <c r="B11" s="6" t="s">
        <v>58</v>
      </c>
      <c r="C11" s="6" t="s">
        <v>55</v>
      </c>
      <c r="D11" s="10">
        <v>0</v>
      </c>
      <c r="E11" s="10">
        <v>0</v>
      </c>
      <c r="F11" s="10" t="s">
        <v>56</v>
      </c>
      <c r="G11" s="10">
        <v>0</v>
      </c>
      <c r="H11" s="10" t="s">
        <v>56</v>
      </c>
      <c r="I11" s="10" t="s">
        <v>56</v>
      </c>
      <c r="J11" s="10" t="s">
        <v>56</v>
      </c>
      <c r="K11" s="10" t="s">
        <v>56</v>
      </c>
      <c r="L11" s="10">
        <v>0</v>
      </c>
      <c r="M11" s="10" t="s">
        <v>56</v>
      </c>
      <c r="N11" s="10" t="s">
        <v>56</v>
      </c>
      <c r="O11" s="10">
        <v>0</v>
      </c>
      <c r="P11" s="10">
        <v>0</v>
      </c>
    </row>
    <row r="12" spans="1:16" ht="24.95" customHeight="1" x14ac:dyDescent="0.15">
      <c r="A12" s="7" t="s">
        <v>59</v>
      </c>
      <c r="B12" s="6" t="s">
        <v>60</v>
      </c>
      <c r="C12" s="6"/>
      <c r="D12" s="10">
        <v>1482358177.99</v>
      </c>
      <c r="E12" s="10">
        <v>927339142.84000003</v>
      </c>
      <c r="F12" s="10" t="s">
        <v>56</v>
      </c>
      <c r="G12" s="10">
        <v>316252981.5</v>
      </c>
      <c r="H12" s="10" t="s">
        <v>56</v>
      </c>
      <c r="I12" s="10" t="s">
        <v>56</v>
      </c>
      <c r="J12" s="10" t="s">
        <v>56</v>
      </c>
      <c r="K12" s="10" t="s">
        <v>56</v>
      </c>
      <c r="L12" s="10">
        <v>238766053.65000001</v>
      </c>
      <c r="M12" s="10" t="s">
        <v>56</v>
      </c>
      <c r="N12" s="10" t="s">
        <v>56</v>
      </c>
      <c r="O12" s="10">
        <v>1632731027.49</v>
      </c>
      <c r="P12" s="10">
        <v>1160443027.49</v>
      </c>
    </row>
    <row r="13" spans="1:16" ht="38.1" customHeight="1" x14ac:dyDescent="0.15">
      <c r="A13" s="7" t="s">
        <v>61</v>
      </c>
      <c r="B13" s="6" t="s">
        <v>62</v>
      </c>
      <c r="C13" s="6" t="s">
        <v>63</v>
      </c>
      <c r="D13" s="10">
        <v>39230706.18</v>
      </c>
      <c r="E13" s="10" t="s">
        <v>56</v>
      </c>
      <c r="F13" s="10" t="s">
        <v>56</v>
      </c>
      <c r="G13" s="10" t="s">
        <v>56</v>
      </c>
      <c r="H13" s="10" t="s">
        <v>56</v>
      </c>
      <c r="I13" s="10" t="s">
        <v>56</v>
      </c>
      <c r="J13" s="10" t="s">
        <v>56</v>
      </c>
      <c r="K13" s="10" t="s">
        <v>56</v>
      </c>
      <c r="L13" s="10">
        <v>39230706.18</v>
      </c>
      <c r="M13" s="10" t="s">
        <v>56</v>
      </c>
      <c r="N13" s="10" t="s">
        <v>56</v>
      </c>
      <c r="O13" s="10">
        <v>39230706.18</v>
      </c>
      <c r="P13" s="10">
        <v>39230706.18</v>
      </c>
    </row>
    <row r="14" spans="1:16" ht="24.95" customHeight="1" x14ac:dyDescent="0.15">
      <c r="A14" s="7" t="s">
        <v>64</v>
      </c>
      <c r="B14" s="6" t="s">
        <v>65</v>
      </c>
      <c r="C14" s="6" t="s">
        <v>63</v>
      </c>
      <c r="D14" s="10">
        <v>0</v>
      </c>
      <c r="E14" s="10" t="s">
        <v>56</v>
      </c>
      <c r="F14" s="10" t="s">
        <v>56</v>
      </c>
      <c r="G14" s="10" t="s">
        <v>56</v>
      </c>
      <c r="H14" s="10" t="s">
        <v>56</v>
      </c>
      <c r="I14" s="10" t="s">
        <v>56</v>
      </c>
      <c r="J14" s="10" t="s">
        <v>56</v>
      </c>
      <c r="K14" s="10" t="s">
        <v>56</v>
      </c>
      <c r="L14" s="10" t="s">
        <v>56</v>
      </c>
      <c r="M14" s="10" t="s">
        <v>56</v>
      </c>
      <c r="N14" s="10" t="s">
        <v>56</v>
      </c>
      <c r="O14" s="10">
        <v>0</v>
      </c>
      <c r="P14" s="10">
        <v>0</v>
      </c>
    </row>
    <row r="15" spans="1:16" ht="24.95" customHeight="1" x14ac:dyDescent="0.15">
      <c r="A15" s="7" t="s">
        <v>67</v>
      </c>
      <c r="B15" s="6" t="s">
        <v>68</v>
      </c>
      <c r="C15" s="6" t="s">
        <v>63</v>
      </c>
      <c r="D15" s="10">
        <v>39230706.18</v>
      </c>
      <c r="E15" s="10" t="s">
        <v>56</v>
      </c>
      <c r="F15" s="10" t="s">
        <v>56</v>
      </c>
      <c r="G15" s="10" t="s">
        <v>56</v>
      </c>
      <c r="H15" s="10" t="s">
        <v>56</v>
      </c>
      <c r="I15" s="10" t="s">
        <v>56</v>
      </c>
      <c r="J15" s="10" t="s">
        <v>56</v>
      </c>
      <c r="K15" s="10" t="s">
        <v>56</v>
      </c>
      <c r="L15" s="10">
        <v>39230706.18</v>
      </c>
      <c r="M15" s="10" t="s">
        <v>56</v>
      </c>
      <c r="N15" s="10" t="s">
        <v>56</v>
      </c>
      <c r="O15" s="10">
        <v>39230706.18</v>
      </c>
      <c r="P15" s="10">
        <v>39230706.18</v>
      </c>
    </row>
    <row r="16" spans="1:16" ht="50.1" customHeight="1" x14ac:dyDescent="0.15">
      <c r="A16" s="7" t="s">
        <v>70</v>
      </c>
      <c r="B16" s="6" t="s">
        <v>71</v>
      </c>
      <c r="C16" s="6" t="s">
        <v>72</v>
      </c>
      <c r="D16" s="10">
        <v>1125953197.5699999</v>
      </c>
      <c r="E16" s="10">
        <v>927339142.84000003</v>
      </c>
      <c r="F16" s="10" t="s">
        <v>56</v>
      </c>
      <c r="G16" s="10" t="s">
        <v>56</v>
      </c>
      <c r="H16" s="10" t="s">
        <v>56</v>
      </c>
      <c r="I16" s="10" t="s">
        <v>56</v>
      </c>
      <c r="J16" s="10" t="s">
        <v>56</v>
      </c>
      <c r="K16" s="10" t="s">
        <v>56</v>
      </c>
      <c r="L16" s="10">
        <v>198614054.72999999</v>
      </c>
      <c r="M16" s="10" t="s">
        <v>56</v>
      </c>
      <c r="N16" s="10" t="s">
        <v>56</v>
      </c>
      <c r="O16" s="10">
        <v>1121041028.5699999</v>
      </c>
      <c r="P16" s="10">
        <v>1121041028.5699999</v>
      </c>
    </row>
    <row r="17" spans="1:16" ht="87.95" customHeight="1" x14ac:dyDescent="0.15">
      <c r="A17" s="7" t="s">
        <v>73</v>
      </c>
      <c r="B17" s="6" t="s">
        <v>74</v>
      </c>
      <c r="C17" s="6" t="s">
        <v>72</v>
      </c>
      <c r="D17" s="10">
        <v>927339142.84000003</v>
      </c>
      <c r="E17" s="10">
        <v>927339142.84000003</v>
      </c>
      <c r="F17" s="10" t="s">
        <v>56</v>
      </c>
      <c r="G17" s="10" t="s">
        <v>56</v>
      </c>
      <c r="H17" s="10" t="s">
        <v>56</v>
      </c>
      <c r="I17" s="10" t="s">
        <v>56</v>
      </c>
      <c r="J17" s="10" t="s">
        <v>56</v>
      </c>
      <c r="K17" s="10" t="s">
        <v>56</v>
      </c>
      <c r="L17" s="10" t="s">
        <v>56</v>
      </c>
      <c r="M17" s="10" t="s">
        <v>56</v>
      </c>
      <c r="N17" s="10" t="s">
        <v>56</v>
      </c>
      <c r="O17" s="10">
        <v>927339142.84000003</v>
      </c>
      <c r="P17" s="10">
        <v>927339142.84000003</v>
      </c>
    </row>
    <row r="18" spans="1:16" ht="50.1" customHeight="1" x14ac:dyDescent="0.15">
      <c r="A18" s="7" t="s">
        <v>76</v>
      </c>
      <c r="B18" s="6" t="s">
        <v>77</v>
      </c>
      <c r="C18" s="6" t="s">
        <v>72</v>
      </c>
      <c r="D18" s="10">
        <v>0</v>
      </c>
      <c r="E18" s="10" t="s">
        <v>56</v>
      </c>
      <c r="F18" s="10" t="s">
        <v>56</v>
      </c>
      <c r="G18" s="10" t="s">
        <v>56</v>
      </c>
      <c r="H18" s="10" t="s">
        <v>56</v>
      </c>
      <c r="I18" s="10" t="s">
        <v>56</v>
      </c>
      <c r="J18" s="10" t="s">
        <v>56</v>
      </c>
      <c r="K18" s="10" t="s">
        <v>56</v>
      </c>
      <c r="L18" s="10" t="s">
        <v>56</v>
      </c>
      <c r="M18" s="10" t="s">
        <v>56</v>
      </c>
      <c r="N18" s="10" t="s">
        <v>56</v>
      </c>
      <c r="O18" s="10">
        <v>0</v>
      </c>
      <c r="P18" s="10">
        <v>0</v>
      </c>
    </row>
    <row r="19" spans="1:16" ht="50.1" customHeight="1" x14ac:dyDescent="0.15">
      <c r="A19" s="7" t="s">
        <v>79</v>
      </c>
      <c r="B19" s="6" t="s">
        <v>80</v>
      </c>
      <c r="C19" s="6" t="s">
        <v>81</v>
      </c>
      <c r="D19" s="10">
        <v>171292.74</v>
      </c>
      <c r="E19" s="10" t="s">
        <v>56</v>
      </c>
      <c r="F19" s="10" t="s">
        <v>56</v>
      </c>
      <c r="G19" s="10" t="s">
        <v>56</v>
      </c>
      <c r="H19" s="10" t="s">
        <v>56</v>
      </c>
      <c r="I19" s="10" t="s">
        <v>56</v>
      </c>
      <c r="J19" s="10" t="s">
        <v>56</v>
      </c>
      <c r="K19" s="10" t="s">
        <v>56</v>
      </c>
      <c r="L19" s="10">
        <v>171292.74</v>
      </c>
      <c r="M19" s="10" t="s">
        <v>56</v>
      </c>
      <c r="N19" s="10" t="s">
        <v>56</v>
      </c>
      <c r="O19" s="10">
        <v>171292.74</v>
      </c>
      <c r="P19" s="10">
        <v>171292.74</v>
      </c>
    </row>
    <row r="20" spans="1:16" ht="38.1" customHeight="1" x14ac:dyDescent="0.15">
      <c r="A20" s="7" t="s">
        <v>82</v>
      </c>
      <c r="B20" s="6" t="s">
        <v>83</v>
      </c>
      <c r="C20" s="6" t="s">
        <v>81</v>
      </c>
      <c r="D20" s="10">
        <v>0</v>
      </c>
      <c r="E20" s="10" t="s">
        <v>56</v>
      </c>
      <c r="F20" s="10" t="s">
        <v>56</v>
      </c>
      <c r="G20" s="10" t="s">
        <v>56</v>
      </c>
      <c r="H20" s="10" t="s">
        <v>56</v>
      </c>
      <c r="I20" s="10" t="s">
        <v>56</v>
      </c>
      <c r="J20" s="10" t="s">
        <v>56</v>
      </c>
      <c r="K20" s="10" t="s">
        <v>56</v>
      </c>
      <c r="L20" s="10" t="s">
        <v>56</v>
      </c>
      <c r="M20" s="10" t="s">
        <v>56</v>
      </c>
      <c r="N20" s="10" t="s">
        <v>56</v>
      </c>
      <c r="O20" s="10">
        <v>0</v>
      </c>
      <c r="P20" s="10">
        <v>0</v>
      </c>
    </row>
    <row r="21" spans="1:16" ht="24.95" customHeight="1" x14ac:dyDescent="0.15">
      <c r="A21" s="7" t="s">
        <v>85</v>
      </c>
      <c r="B21" s="6" t="s">
        <v>86</v>
      </c>
      <c r="C21" s="6" t="s">
        <v>87</v>
      </c>
      <c r="D21" s="10">
        <v>317002981.5</v>
      </c>
      <c r="E21" s="10" t="s">
        <v>56</v>
      </c>
      <c r="F21" s="10" t="s">
        <v>56</v>
      </c>
      <c r="G21" s="10">
        <v>316252981.5</v>
      </c>
      <c r="H21" s="10" t="s">
        <v>56</v>
      </c>
      <c r="I21" s="10" t="s">
        <v>56</v>
      </c>
      <c r="J21" s="10" t="s">
        <v>56</v>
      </c>
      <c r="K21" s="10" t="s">
        <v>56</v>
      </c>
      <c r="L21" s="10">
        <v>750000</v>
      </c>
      <c r="M21" s="10" t="s">
        <v>56</v>
      </c>
      <c r="N21" s="10" t="s">
        <v>56</v>
      </c>
      <c r="O21" s="10">
        <v>472288000</v>
      </c>
      <c r="P21" s="10">
        <v>0</v>
      </c>
    </row>
    <row r="22" spans="1:16" ht="38.1" customHeight="1" x14ac:dyDescent="0.15">
      <c r="A22" s="7" t="s">
        <v>88</v>
      </c>
      <c r="B22" s="6" t="s">
        <v>89</v>
      </c>
      <c r="C22" s="6" t="s">
        <v>87</v>
      </c>
      <c r="D22" s="10">
        <v>316252981.5</v>
      </c>
      <c r="E22" s="10" t="s">
        <v>56</v>
      </c>
      <c r="F22" s="10" t="s">
        <v>56</v>
      </c>
      <c r="G22" s="10">
        <v>316252981.5</v>
      </c>
      <c r="H22" s="10" t="s">
        <v>56</v>
      </c>
      <c r="I22" s="10" t="s">
        <v>56</v>
      </c>
      <c r="J22" s="10" t="s">
        <v>56</v>
      </c>
      <c r="K22" s="10" t="s">
        <v>56</v>
      </c>
      <c r="L22" s="10" t="s">
        <v>56</v>
      </c>
      <c r="M22" s="10" t="s">
        <v>56</v>
      </c>
      <c r="N22" s="10" t="s">
        <v>56</v>
      </c>
      <c r="O22" s="10">
        <v>472288000</v>
      </c>
      <c r="P22" s="10">
        <v>0</v>
      </c>
    </row>
    <row r="23" spans="1:16" ht="24.95" customHeight="1" x14ac:dyDescent="0.15">
      <c r="A23" s="7" t="s">
        <v>90</v>
      </c>
      <c r="B23" s="6" t="s">
        <v>91</v>
      </c>
      <c r="C23" s="6" t="s">
        <v>87</v>
      </c>
      <c r="D23" s="10">
        <v>0</v>
      </c>
      <c r="E23" s="10" t="s">
        <v>56</v>
      </c>
      <c r="F23" s="10" t="s">
        <v>56</v>
      </c>
      <c r="G23" s="10" t="s">
        <v>56</v>
      </c>
      <c r="H23" s="10" t="s">
        <v>56</v>
      </c>
      <c r="I23" s="10" t="s">
        <v>56</v>
      </c>
      <c r="J23" s="10" t="s">
        <v>56</v>
      </c>
      <c r="K23" s="10" t="s">
        <v>56</v>
      </c>
      <c r="L23" s="10" t="s">
        <v>56</v>
      </c>
      <c r="M23" s="10" t="s">
        <v>56</v>
      </c>
      <c r="N23" s="10" t="s">
        <v>56</v>
      </c>
      <c r="O23" s="10">
        <v>0</v>
      </c>
      <c r="P23" s="10">
        <v>0</v>
      </c>
    </row>
    <row r="24" spans="1:16" ht="24.95" customHeight="1" x14ac:dyDescent="0.15">
      <c r="A24" s="7" t="s">
        <v>92</v>
      </c>
      <c r="B24" s="6" t="s">
        <v>93</v>
      </c>
      <c r="C24" s="6" t="s">
        <v>87</v>
      </c>
      <c r="D24" s="10">
        <v>750000</v>
      </c>
      <c r="E24" s="10" t="s">
        <v>56</v>
      </c>
      <c r="F24" s="10" t="s">
        <v>56</v>
      </c>
      <c r="G24" s="10" t="s">
        <v>56</v>
      </c>
      <c r="H24" s="10" t="s">
        <v>56</v>
      </c>
      <c r="I24" s="10" t="s">
        <v>56</v>
      </c>
      <c r="J24" s="10" t="s">
        <v>56</v>
      </c>
      <c r="K24" s="10" t="s">
        <v>56</v>
      </c>
      <c r="L24" s="10">
        <v>750000</v>
      </c>
      <c r="M24" s="10" t="s">
        <v>56</v>
      </c>
      <c r="N24" s="10" t="s">
        <v>56</v>
      </c>
      <c r="O24" s="10">
        <v>0</v>
      </c>
      <c r="P24" s="10">
        <v>0</v>
      </c>
    </row>
    <row r="25" spans="1:16" ht="24.95" customHeight="1" x14ac:dyDescent="0.15">
      <c r="A25" s="7" t="s">
        <v>94</v>
      </c>
      <c r="B25" s="6" t="s">
        <v>95</v>
      </c>
      <c r="C25" s="6" t="s">
        <v>87</v>
      </c>
      <c r="D25" s="10">
        <v>0</v>
      </c>
      <c r="E25" s="10" t="s">
        <v>56</v>
      </c>
      <c r="F25" s="10" t="s">
        <v>56</v>
      </c>
      <c r="G25" s="10" t="s">
        <v>56</v>
      </c>
      <c r="H25" s="10" t="s">
        <v>56</v>
      </c>
      <c r="I25" s="10" t="s">
        <v>56</v>
      </c>
      <c r="J25" s="10" t="s">
        <v>56</v>
      </c>
      <c r="K25" s="10" t="s">
        <v>56</v>
      </c>
      <c r="L25" s="10" t="s">
        <v>56</v>
      </c>
      <c r="M25" s="10" t="s">
        <v>56</v>
      </c>
      <c r="N25" s="10" t="s">
        <v>56</v>
      </c>
      <c r="O25" s="10">
        <v>0</v>
      </c>
      <c r="P25" s="10">
        <v>0</v>
      </c>
    </row>
    <row r="26" spans="1:16" ht="24.95" customHeight="1" x14ac:dyDescent="0.15">
      <c r="A26" s="7" t="s">
        <v>96</v>
      </c>
      <c r="B26" s="6" t="s">
        <v>97</v>
      </c>
      <c r="C26" s="6" t="s">
        <v>98</v>
      </c>
      <c r="D26" s="10">
        <v>0</v>
      </c>
      <c r="E26" s="10" t="s">
        <v>56</v>
      </c>
      <c r="F26" s="10" t="s">
        <v>56</v>
      </c>
      <c r="G26" s="10" t="s">
        <v>56</v>
      </c>
      <c r="H26" s="10" t="s">
        <v>56</v>
      </c>
      <c r="I26" s="10" t="s">
        <v>56</v>
      </c>
      <c r="J26" s="10" t="s">
        <v>56</v>
      </c>
      <c r="K26" s="10" t="s">
        <v>56</v>
      </c>
      <c r="L26" s="10" t="s">
        <v>56</v>
      </c>
      <c r="M26" s="10" t="s">
        <v>56</v>
      </c>
      <c r="N26" s="10" t="s">
        <v>56</v>
      </c>
      <c r="O26" s="10">
        <v>0</v>
      </c>
      <c r="P26" s="10">
        <v>0</v>
      </c>
    </row>
    <row r="27" spans="1:16" ht="24.95" customHeight="1" x14ac:dyDescent="0.15">
      <c r="A27" s="7" t="s">
        <v>99</v>
      </c>
      <c r="B27" s="6" t="s">
        <v>100</v>
      </c>
      <c r="C27" s="6" t="s">
        <v>98</v>
      </c>
      <c r="D27" s="10">
        <v>0</v>
      </c>
      <c r="E27" s="10" t="s">
        <v>56</v>
      </c>
      <c r="F27" s="10" t="s">
        <v>56</v>
      </c>
      <c r="G27" s="10" t="s">
        <v>56</v>
      </c>
      <c r="H27" s="10" t="s">
        <v>56</v>
      </c>
      <c r="I27" s="10" t="s">
        <v>56</v>
      </c>
      <c r="J27" s="10" t="s">
        <v>56</v>
      </c>
      <c r="K27" s="10" t="s">
        <v>56</v>
      </c>
      <c r="L27" s="10" t="s">
        <v>56</v>
      </c>
      <c r="M27" s="10" t="s">
        <v>56</v>
      </c>
      <c r="N27" s="10" t="s">
        <v>56</v>
      </c>
      <c r="O27" s="10">
        <v>0</v>
      </c>
      <c r="P27" s="10">
        <v>0</v>
      </c>
    </row>
    <row r="28" spans="1:16" ht="24.95" customHeight="1" x14ac:dyDescent="0.15">
      <c r="A28" s="7" t="s">
        <v>101</v>
      </c>
      <c r="B28" s="6" t="s">
        <v>102</v>
      </c>
      <c r="C28" s="6" t="s">
        <v>55</v>
      </c>
      <c r="D28" s="10">
        <v>0</v>
      </c>
      <c r="E28" s="10" t="s">
        <v>56</v>
      </c>
      <c r="F28" s="10" t="s">
        <v>56</v>
      </c>
      <c r="G28" s="10" t="s">
        <v>56</v>
      </c>
      <c r="H28" s="10" t="s">
        <v>56</v>
      </c>
      <c r="I28" s="10" t="s">
        <v>56</v>
      </c>
      <c r="J28" s="10" t="s">
        <v>56</v>
      </c>
      <c r="K28" s="10" t="s">
        <v>56</v>
      </c>
      <c r="L28" s="10" t="s">
        <v>56</v>
      </c>
      <c r="M28" s="10" t="s">
        <v>56</v>
      </c>
      <c r="N28" s="10" t="s">
        <v>56</v>
      </c>
      <c r="O28" s="10">
        <v>0</v>
      </c>
      <c r="P28" s="10">
        <v>0</v>
      </c>
    </row>
    <row r="29" spans="1:16" ht="24.95" customHeight="1" x14ac:dyDescent="0.15">
      <c r="A29" s="7" t="s">
        <v>103</v>
      </c>
      <c r="B29" s="6" t="s">
        <v>104</v>
      </c>
      <c r="C29" s="6" t="s">
        <v>55</v>
      </c>
      <c r="D29" s="10">
        <v>0</v>
      </c>
      <c r="E29" s="10" t="s">
        <v>56</v>
      </c>
      <c r="F29" s="10" t="s">
        <v>56</v>
      </c>
      <c r="G29" s="10" t="s">
        <v>56</v>
      </c>
      <c r="H29" s="10" t="s">
        <v>56</v>
      </c>
      <c r="I29" s="10" t="s">
        <v>56</v>
      </c>
      <c r="J29" s="10" t="s">
        <v>56</v>
      </c>
      <c r="K29" s="10" t="s">
        <v>56</v>
      </c>
      <c r="L29" s="10" t="s">
        <v>56</v>
      </c>
      <c r="M29" s="10" t="s">
        <v>56</v>
      </c>
      <c r="N29" s="10" t="s">
        <v>56</v>
      </c>
      <c r="O29" s="10">
        <v>0</v>
      </c>
      <c r="P29" s="10">
        <v>0</v>
      </c>
    </row>
    <row r="30" spans="1:16" ht="50.1" customHeight="1" x14ac:dyDescent="0.15">
      <c r="A30" s="7" t="s">
        <v>105</v>
      </c>
      <c r="B30" s="6" t="s">
        <v>106</v>
      </c>
      <c r="C30" s="6" t="s">
        <v>107</v>
      </c>
      <c r="D30" s="10">
        <v>0</v>
      </c>
      <c r="E30" s="10" t="s">
        <v>56</v>
      </c>
      <c r="F30" s="10" t="s">
        <v>56</v>
      </c>
      <c r="G30" s="10" t="s">
        <v>56</v>
      </c>
      <c r="H30" s="10" t="s">
        <v>56</v>
      </c>
      <c r="I30" s="10" t="s">
        <v>56</v>
      </c>
      <c r="J30" s="10" t="s">
        <v>56</v>
      </c>
      <c r="K30" s="10" t="s">
        <v>56</v>
      </c>
      <c r="L30" s="10" t="s">
        <v>56</v>
      </c>
      <c r="M30" s="10" t="s">
        <v>56</v>
      </c>
      <c r="N30" s="10" t="s">
        <v>56</v>
      </c>
      <c r="O30" s="10">
        <v>0</v>
      </c>
      <c r="P30" s="10">
        <v>0</v>
      </c>
    </row>
    <row r="31" spans="1:16" ht="24.95" customHeight="1" x14ac:dyDescent="0.15">
      <c r="A31" s="7" t="s">
        <v>108</v>
      </c>
      <c r="B31" s="6" t="s">
        <v>109</v>
      </c>
      <c r="C31" s="6" t="s">
        <v>55</v>
      </c>
      <c r="D31" s="10">
        <v>1610511090.0699999</v>
      </c>
      <c r="E31" s="10">
        <v>958997158.75999999</v>
      </c>
      <c r="F31" s="10" t="s">
        <v>56</v>
      </c>
      <c r="G31" s="10">
        <v>316252981.5</v>
      </c>
      <c r="H31" s="10" t="s">
        <v>56</v>
      </c>
      <c r="I31" s="10" t="s">
        <v>56</v>
      </c>
      <c r="J31" s="10" t="s">
        <v>56</v>
      </c>
      <c r="K31" s="10" t="s">
        <v>56</v>
      </c>
      <c r="L31" s="10">
        <v>335260949.81</v>
      </c>
      <c r="M31" s="10" t="s">
        <v>56</v>
      </c>
      <c r="N31" s="10" t="s">
        <v>56</v>
      </c>
      <c r="O31" s="10">
        <v>1630981027.49</v>
      </c>
      <c r="P31" s="10">
        <v>1158693027.49</v>
      </c>
    </row>
    <row r="32" spans="1:16" ht="38.1" customHeight="1" x14ac:dyDescent="0.15">
      <c r="A32" s="7" t="s">
        <v>110</v>
      </c>
      <c r="B32" s="6" t="s">
        <v>111</v>
      </c>
      <c r="C32" s="6" t="s">
        <v>55</v>
      </c>
      <c r="D32" s="10">
        <v>725911514.44000006</v>
      </c>
      <c r="E32" s="10">
        <v>578994784.45000005</v>
      </c>
      <c r="F32" s="10" t="s">
        <v>56</v>
      </c>
      <c r="G32" s="10">
        <v>64309544.899999999</v>
      </c>
      <c r="H32" s="10" t="s">
        <v>56</v>
      </c>
      <c r="I32" s="10" t="s">
        <v>56</v>
      </c>
      <c r="J32" s="10" t="s">
        <v>56</v>
      </c>
      <c r="K32" s="10" t="s">
        <v>56</v>
      </c>
      <c r="L32" s="10">
        <v>82607185.090000004</v>
      </c>
      <c r="M32" s="10" t="s">
        <v>56</v>
      </c>
      <c r="N32" s="10" t="s">
        <v>56</v>
      </c>
      <c r="O32" s="10">
        <v>661092857.41999996</v>
      </c>
      <c r="P32" s="10">
        <v>661092857.41999996</v>
      </c>
    </row>
    <row r="33" spans="1:16" ht="38.1" customHeight="1" x14ac:dyDescent="0.15">
      <c r="A33" s="7" t="s">
        <v>112</v>
      </c>
      <c r="B33" s="6" t="s">
        <v>113</v>
      </c>
      <c r="C33" s="6" t="s">
        <v>114</v>
      </c>
      <c r="D33" s="10">
        <v>554694542.33000004</v>
      </c>
      <c r="E33" s="10">
        <v>442584319.86000001</v>
      </c>
      <c r="F33" s="10" t="s">
        <v>56</v>
      </c>
      <c r="G33" s="10">
        <v>48982384.759999998</v>
      </c>
      <c r="H33" s="10" t="s">
        <v>56</v>
      </c>
      <c r="I33" s="10" t="s">
        <v>56</v>
      </c>
      <c r="J33" s="10" t="s">
        <v>56</v>
      </c>
      <c r="K33" s="10" t="s">
        <v>56</v>
      </c>
      <c r="L33" s="10">
        <v>63127837.710000001</v>
      </c>
      <c r="M33" s="10" t="s">
        <v>56</v>
      </c>
      <c r="N33" s="10" t="s">
        <v>56</v>
      </c>
      <c r="O33" s="10">
        <v>505333991.87</v>
      </c>
      <c r="P33" s="10">
        <v>505333991.87</v>
      </c>
    </row>
    <row r="34" spans="1:16" ht="38.1" customHeight="1" x14ac:dyDescent="0.15">
      <c r="A34" s="7" t="s">
        <v>115</v>
      </c>
      <c r="B34" s="6" t="s">
        <v>116</v>
      </c>
      <c r="C34" s="6" t="s">
        <v>114</v>
      </c>
      <c r="D34" s="10">
        <v>554694542.33000004</v>
      </c>
      <c r="E34" s="10">
        <v>442584319.86000001</v>
      </c>
      <c r="F34" s="10" t="s">
        <v>56</v>
      </c>
      <c r="G34" s="10">
        <v>48982384.759999998</v>
      </c>
      <c r="H34" s="10" t="s">
        <v>56</v>
      </c>
      <c r="I34" s="10" t="s">
        <v>56</v>
      </c>
      <c r="J34" s="10" t="s">
        <v>56</v>
      </c>
      <c r="K34" s="10" t="s">
        <v>56</v>
      </c>
      <c r="L34" s="10">
        <v>63127837.710000001</v>
      </c>
      <c r="M34" s="10" t="s">
        <v>56</v>
      </c>
      <c r="N34" s="10" t="s">
        <v>56</v>
      </c>
      <c r="O34" s="10">
        <v>505333991.87</v>
      </c>
      <c r="P34" s="10">
        <v>505333991.87</v>
      </c>
    </row>
    <row r="35" spans="1:16" ht="38.1" customHeight="1" x14ac:dyDescent="0.15">
      <c r="A35" s="7" t="s">
        <v>118</v>
      </c>
      <c r="B35" s="6" t="s">
        <v>119</v>
      </c>
      <c r="C35" s="6" t="s">
        <v>114</v>
      </c>
      <c r="D35" s="10">
        <v>403581481.10000002</v>
      </c>
      <c r="E35" s="10">
        <v>319239001.81</v>
      </c>
      <c r="F35" s="10" t="s">
        <v>56</v>
      </c>
      <c r="G35" s="10">
        <v>42772419.560000002</v>
      </c>
      <c r="H35" s="10" t="s">
        <v>56</v>
      </c>
      <c r="I35" s="10" t="s">
        <v>56</v>
      </c>
      <c r="J35" s="10" t="s">
        <v>56</v>
      </c>
      <c r="K35" s="10" t="s">
        <v>56</v>
      </c>
      <c r="L35" s="10">
        <v>41570059.729999997</v>
      </c>
      <c r="M35" s="10" t="s">
        <v>56</v>
      </c>
      <c r="N35" s="10" t="s">
        <v>56</v>
      </c>
      <c r="O35" s="10">
        <v>358781565.52999997</v>
      </c>
      <c r="P35" s="10">
        <v>358781565.52999997</v>
      </c>
    </row>
    <row r="36" spans="1:16" ht="24.95" customHeight="1" x14ac:dyDescent="0.15">
      <c r="A36" s="7" t="s">
        <v>120</v>
      </c>
      <c r="B36" s="6" t="s">
        <v>121</v>
      </c>
      <c r="C36" s="6" t="s">
        <v>114</v>
      </c>
      <c r="D36" s="10">
        <v>310242616.42000002</v>
      </c>
      <c r="E36" s="10">
        <v>246424266.25</v>
      </c>
      <c r="F36" s="10" t="s">
        <v>56</v>
      </c>
      <c r="G36" s="10">
        <v>34630409.159999996</v>
      </c>
      <c r="H36" s="10" t="s">
        <v>56</v>
      </c>
      <c r="I36" s="10" t="s">
        <v>56</v>
      </c>
      <c r="J36" s="10" t="s">
        <v>56</v>
      </c>
      <c r="K36" s="10" t="s">
        <v>56</v>
      </c>
      <c r="L36" s="10">
        <v>29187941.010000002</v>
      </c>
      <c r="M36" s="10" t="s">
        <v>56</v>
      </c>
      <c r="N36" s="10" t="s">
        <v>56</v>
      </c>
      <c r="O36" s="10">
        <v>273584711.25</v>
      </c>
      <c r="P36" s="10">
        <v>273584711.25</v>
      </c>
    </row>
    <row r="37" spans="1:16" ht="24.95" customHeight="1" x14ac:dyDescent="0.15">
      <c r="A37" s="7" t="s">
        <v>122</v>
      </c>
      <c r="B37" s="6" t="s">
        <v>123</v>
      </c>
      <c r="C37" s="6" t="s">
        <v>114</v>
      </c>
      <c r="D37" s="10">
        <v>93338864.680000007</v>
      </c>
      <c r="E37" s="10">
        <v>72814735.560000002</v>
      </c>
      <c r="F37" s="10" t="s">
        <v>56</v>
      </c>
      <c r="G37" s="10">
        <v>8142010.4000000004</v>
      </c>
      <c r="H37" s="10" t="s">
        <v>56</v>
      </c>
      <c r="I37" s="10" t="s">
        <v>56</v>
      </c>
      <c r="J37" s="10" t="s">
        <v>56</v>
      </c>
      <c r="K37" s="10" t="s">
        <v>56</v>
      </c>
      <c r="L37" s="10">
        <v>12382118.720000001</v>
      </c>
      <c r="M37" s="10" t="s">
        <v>56</v>
      </c>
      <c r="N37" s="10" t="s">
        <v>56</v>
      </c>
      <c r="O37" s="10">
        <v>85196854.280000001</v>
      </c>
      <c r="P37" s="10">
        <v>85196854.280000001</v>
      </c>
    </row>
    <row r="38" spans="1:16" ht="24.95" customHeight="1" x14ac:dyDescent="0.15">
      <c r="A38" s="7" t="s">
        <v>124</v>
      </c>
      <c r="B38" s="6" t="s">
        <v>125</v>
      </c>
      <c r="C38" s="6" t="s">
        <v>114</v>
      </c>
      <c r="D38" s="10">
        <v>151113061.22999999</v>
      </c>
      <c r="E38" s="10">
        <v>123345318.05</v>
      </c>
      <c r="F38" s="10" t="s">
        <v>56</v>
      </c>
      <c r="G38" s="10">
        <v>6209965.2000000002</v>
      </c>
      <c r="H38" s="10" t="s">
        <v>56</v>
      </c>
      <c r="I38" s="10" t="s">
        <v>56</v>
      </c>
      <c r="J38" s="10" t="s">
        <v>56</v>
      </c>
      <c r="K38" s="10" t="s">
        <v>56</v>
      </c>
      <c r="L38" s="10">
        <v>21557777.98</v>
      </c>
      <c r="M38" s="10" t="s">
        <v>56</v>
      </c>
      <c r="N38" s="10" t="s">
        <v>56</v>
      </c>
      <c r="O38" s="10">
        <v>146552426.34</v>
      </c>
      <c r="P38" s="10">
        <v>146552426.34</v>
      </c>
    </row>
    <row r="39" spans="1:16" ht="24.95" customHeight="1" x14ac:dyDescent="0.15">
      <c r="A39" s="7" t="s">
        <v>126</v>
      </c>
      <c r="B39" s="6" t="s">
        <v>127</v>
      </c>
      <c r="C39" s="6" t="s">
        <v>114</v>
      </c>
      <c r="D39" s="10">
        <v>33171929.280000001</v>
      </c>
      <c r="E39" s="10">
        <v>20319701.059999999</v>
      </c>
      <c r="F39" s="10" t="s">
        <v>56</v>
      </c>
      <c r="G39" s="10">
        <v>2836880.4</v>
      </c>
      <c r="H39" s="10" t="s">
        <v>56</v>
      </c>
      <c r="I39" s="10" t="s">
        <v>56</v>
      </c>
      <c r="J39" s="10" t="s">
        <v>56</v>
      </c>
      <c r="K39" s="10" t="s">
        <v>56</v>
      </c>
      <c r="L39" s="10">
        <v>10015347.82</v>
      </c>
      <c r="M39" s="10" t="s">
        <v>56</v>
      </c>
      <c r="N39" s="10" t="s">
        <v>56</v>
      </c>
      <c r="O39" s="10">
        <v>31165726.440000001</v>
      </c>
      <c r="P39" s="10">
        <v>31165726.440000001</v>
      </c>
    </row>
    <row r="40" spans="1:16" ht="24.95" customHeight="1" x14ac:dyDescent="0.15">
      <c r="A40" s="7" t="s">
        <v>128</v>
      </c>
      <c r="B40" s="6" t="s">
        <v>129</v>
      </c>
      <c r="C40" s="6" t="s">
        <v>114</v>
      </c>
      <c r="D40" s="10">
        <v>24680410.800000001</v>
      </c>
      <c r="E40" s="10">
        <v>21165402.84</v>
      </c>
      <c r="F40" s="10" t="s">
        <v>56</v>
      </c>
      <c r="G40" s="10">
        <v>717444</v>
      </c>
      <c r="H40" s="10" t="s">
        <v>56</v>
      </c>
      <c r="I40" s="10" t="s">
        <v>56</v>
      </c>
      <c r="J40" s="10" t="s">
        <v>56</v>
      </c>
      <c r="K40" s="10" t="s">
        <v>56</v>
      </c>
      <c r="L40" s="10">
        <v>2797563.96</v>
      </c>
      <c r="M40" s="10" t="s">
        <v>56</v>
      </c>
      <c r="N40" s="10" t="s">
        <v>56</v>
      </c>
      <c r="O40" s="10">
        <v>24570417.300000001</v>
      </c>
      <c r="P40" s="10">
        <v>24570417.300000001</v>
      </c>
    </row>
    <row r="41" spans="1:16" ht="24.95" customHeight="1" x14ac:dyDescent="0.15">
      <c r="A41" s="7" t="s">
        <v>130</v>
      </c>
      <c r="B41" s="6" t="s">
        <v>131</v>
      </c>
      <c r="C41" s="6" t="s">
        <v>114</v>
      </c>
      <c r="D41" s="10">
        <v>0</v>
      </c>
      <c r="E41" s="10" t="s">
        <v>56</v>
      </c>
      <c r="F41" s="10" t="s">
        <v>56</v>
      </c>
      <c r="G41" s="10" t="s">
        <v>56</v>
      </c>
      <c r="H41" s="10" t="s">
        <v>56</v>
      </c>
      <c r="I41" s="10" t="s">
        <v>56</v>
      </c>
      <c r="J41" s="10" t="s">
        <v>56</v>
      </c>
      <c r="K41" s="10" t="s">
        <v>56</v>
      </c>
      <c r="L41" s="10" t="s">
        <v>56</v>
      </c>
      <c r="M41" s="10" t="s">
        <v>56</v>
      </c>
      <c r="N41" s="10" t="s">
        <v>56</v>
      </c>
      <c r="O41" s="10">
        <v>0</v>
      </c>
      <c r="P41" s="10">
        <v>0</v>
      </c>
    </row>
    <row r="42" spans="1:16" ht="24.95" customHeight="1" x14ac:dyDescent="0.15">
      <c r="A42" s="7" t="s">
        <v>132</v>
      </c>
      <c r="B42" s="6" t="s">
        <v>133</v>
      </c>
      <c r="C42" s="6" t="s">
        <v>114</v>
      </c>
      <c r="D42" s="10">
        <v>24680410.800000001</v>
      </c>
      <c r="E42" s="10">
        <v>21165402.84</v>
      </c>
      <c r="F42" s="10" t="s">
        <v>56</v>
      </c>
      <c r="G42" s="10">
        <v>717444</v>
      </c>
      <c r="H42" s="10" t="s">
        <v>56</v>
      </c>
      <c r="I42" s="10" t="s">
        <v>56</v>
      </c>
      <c r="J42" s="10" t="s">
        <v>56</v>
      </c>
      <c r="K42" s="10" t="s">
        <v>56</v>
      </c>
      <c r="L42" s="10">
        <v>2797563.96</v>
      </c>
      <c r="M42" s="10" t="s">
        <v>56</v>
      </c>
      <c r="N42" s="10" t="s">
        <v>56</v>
      </c>
      <c r="O42" s="10">
        <v>24570417.300000001</v>
      </c>
      <c r="P42" s="10">
        <v>24570417.300000001</v>
      </c>
    </row>
    <row r="43" spans="1:16" ht="24.95" customHeight="1" x14ac:dyDescent="0.15">
      <c r="A43" s="7" t="s">
        <v>134</v>
      </c>
      <c r="B43" s="6" t="s">
        <v>135</v>
      </c>
      <c r="C43" s="6" t="s">
        <v>114</v>
      </c>
      <c r="D43" s="10">
        <v>41055098.149999999</v>
      </c>
      <c r="E43" s="10">
        <v>34356993.350000001</v>
      </c>
      <c r="F43" s="10" t="s">
        <v>56</v>
      </c>
      <c r="G43" s="10">
        <v>2655640.7999999998</v>
      </c>
      <c r="H43" s="10" t="s">
        <v>56</v>
      </c>
      <c r="I43" s="10" t="s">
        <v>56</v>
      </c>
      <c r="J43" s="10" t="s">
        <v>56</v>
      </c>
      <c r="K43" s="10" t="s">
        <v>56</v>
      </c>
      <c r="L43" s="10">
        <v>4042464</v>
      </c>
      <c r="M43" s="10" t="s">
        <v>56</v>
      </c>
      <c r="N43" s="10" t="s">
        <v>56</v>
      </c>
      <c r="O43" s="10">
        <v>38610659.600000001</v>
      </c>
      <c r="P43" s="10">
        <v>38610659.600000001</v>
      </c>
    </row>
    <row r="44" spans="1:16" ht="24.95" customHeight="1" x14ac:dyDescent="0.15">
      <c r="A44" s="7" t="s">
        <v>136</v>
      </c>
      <c r="B44" s="6" t="s">
        <v>137</v>
      </c>
      <c r="C44" s="6" t="s">
        <v>114</v>
      </c>
      <c r="D44" s="10">
        <v>47109163</v>
      </c>
      <c r="E44" s="10">
        <v>42406760.799999997</v>
      </c>
      <c r="F44" s="10" t="s">
        <v>56</v>
      </c>
      <c r="G44" s="10" t="s">
        <v>56</v>
      </c>
      <c r="H44" s="10" t="s">
        <v>56</v>
      </c>
      <c r="I44" s="10" t="s">
        <v>56</v>
      </c>
      <c r="J44" s="10" t="s">
        <v>56</v>
      </c>
      <c r="K44" s="10" t="s">
        <v>56</v>
      </c>
      <c r="L44" s="10">
        <v>4702402.2</v>
      </c>
      <c r="M44" s="10" t="s">
        <v>56</v>
      </c>
      <c r="N44" s="10" t="s">
        <v>56</v>
      </c>
      <c r="O44" s="10">
        <v>47109163</v>
      </c>
      <c r="P44" s="10">
        <v>47109163</v>
      </c>
    </row>
    <row r="45" spans="1:16" ht="24.95" customHeight="1" x14ac:dyDescent="0.15">
      <c r="A45" s="7" t="s">
        <v>138</v>
      </c>
      <c r="B45" s="6" t="s">
        <v>139</v>
      </c>
      <c r="C45" s="6" t="s">
        <v>114</v>
      </c>
      <c r="D45" s="10">
        <v>5096460</v>
      </c>
      <c r="E45" s="10">
        <v>5096460</v>
      </c>
      <c r="F45" s="10" t="s">
        <v>56</v>
      </c>
      <c r="G45" s="10" t="s">
        <v>56</v>
      </c>
      <c r="H45" s="10" t="s">
        <v>56</v>
      </c>
      <c r="I45" s="10" t="s">
        <v>56</v>
      </c>
      <c r="J45" s="10" t="s">
        <v>56</v>
      </c>
      <c r="K45" s="10" t="s">
        <v>56</v>
      </c>
      <c r="L45" s="10" t="s">
        <v>56</v>
      </c>
      <c r="M45" s="10" t="s">
        <v>56</v>
      </c>
      <c r="N45" s="10" t="s">
        <v>56</v>
      </c>
      <c r="O45" s="10">
        <v>5096460</v>
      </c>
      <c r="P45" s="10">
        <v>5096460</v>
      </c>
    </row>
    <row r="46" spans="1:16" ht="24.95" customHeight="1" x14ac:dyDescent="0.15">
      <c r="A46" s="7" t="s">
        <v>140</v>
      </c>
      <c r="B46" s="6" t="s">
        <v>141</v>
      </c>
      <c r="C46" s="6" t="s">
        <v>114</v>
      </c>
      <c r="D46" s="10">
        <v>0</v>
      </c>
      <c r="E46" s="10" t="s">
        <v>56</v>
      </c>
      <c r="F46" s="10" t="s">
        <v>56</v>
      </c>
      <c r="G46" s="10" t="s">
        <v>56</v>
      </c>
      <c r="H46" s="10" t="s">
        <v>56</v>
      </c>
      <c r="I46" s="10" t="s">
        <v>56</v>
      </c>
      <c r="J46" s="10" t="s">
        <v>56</v>
      </c>
      <c r="K46" s="10" t="s">
        <v>56</v>
      </c>
      <c r="L46" s="10" t="s">
        <v>56</v>
      </c>
      <c r="M46" s="10" t="s">
        <v>56</v>
      </c>
      <c r="N46" s="10" t="s">
        <v>56</v>
      </c>
      <c r="O46" s="10">
        <v>0</v>
      </c>
      <c r="P46" s="10">
        <v>0</v>
      </c>
    </row>
    <row r="47" spans="1:16" ht="50.1" customHeight="1" x14ac:dyDescent="0.15">
      <c r="A47" s="7" t="s">
        <v>143</v>
      </c>
      <c r="B47" s="6" t="s">
        <v>144</v>
      </c>
      <c r="C47" s="6" t="s">
        <v>145</v>
      </c>
      <c r="D47" s="10">
        <v>3416126</v>
      </c>
      <c r="E47" s="10">
        <v>2583646</v>
      </c>
      <c r="F47" s="10" t="s">
        <v>56</v>
      </c>
      <c r="G47" s="10">
        <v>534480</v>
      </c>
      <c r="H47" s="10" t="s">
        <v>56</v>
      </c>
      <c r="I47" s="10" t="s">
        <v>56</v>
      </c>
      <c r="J47" s="10" t="s">
        <v>56</v>
      </c>
      <c r="K47" s="10" t="s">
        <v>56</v>
      </c>
      <c r="L47" s="10">
        <v>298000</v>
      </c>
      <c r="M47" s="10" t="s">
        <v>56</v>
      </c>
      <c r="N47" s="10" t="s">
        <v>56</v>
      </c>
      <c r="O47" s="10">
        <v>3048000</v>
      </c>
      <c r="P47" s="10">
        <v>3048000</v>
      </c>
    </row>
    <row r="48" spans="1:16" ht="63" customHeight="1" x14ac:dyDescent="0.15">
      <c r="A48" s="7" t="s">
        <v>146</v>
      </c>
      <c r="B48" s="6" t="s">
        <v>147</v>
      </c>
      <c r="C48" s="6" t="s">
        <v>145</v>
      </c>
      <c r="D48" s="10">
        <v>146217.65</v>
      </c>
      <c r="E48" s="10">
        <v>46217.65</v>
      </c>
      <c r="F48" s="10" t="s">
        <v>56</v>
      </c>
      <c r="G48" s="10" t="s">
        <v>56</v>
      </c>
      <c r="H48" s="10" t="s">
        <v>56</v>
      </c>
      <c r="I48" s="10" t="s">
        <v>56</v>
      </c>
      <c r="J48" s="10" t="s">
        <v>56</v>
      </c>
      <c r="K48" s="10" t="s">
        <v>56</v>
      </c>
      <c r="L48" s="10">
        <v>100000</v>
      </c>
      <c r="M48" s="10" t="s">
        <v>56</v>
      </c>
      <c r="N48" s="10" t="s">
        <v>56</v>
      </c>
      <c r="O48" s="10">
        <v>146217.65</v>
      </c>
      <c r="P48" s="10">
        <v>146217.65</v>
      </c>
    </row>
    <row r="49" spans="1:16" ht="24.95" customHeight="1" x14ac:dyDescent="0.15">
      <c r="A49" s="7" t="s">
        <v>149</v>
      </c>
      <c r="B49" s="6" t="s">
        <v>150</v>
      </c>
      <c r="C49" s="6" t="s">
        <v>145</v>
      </c>
      <c r="D49" s="10">
        <v>0</v>
      </c>
      <c r="E49" s="10" t="s">
        <v>56</v>
      </c>
      <c r="F49" s="10" t="s">
        <v>56</v>
      </c>
      <c r="G49" s="10" t="s">
        <v>56</v>
      </c>
      <c r="H49" s="10" t="s">
        <v>56</v>
      </c>
      <c r="I49" s="10" t="s">
        <v>56</v>
      </c>
      <c r="J49" s="10" t="s">
        <v>56</v>
      </c>
      <c r="K49" s="10" t="s">
        <v>56</v>
      </c>
      <c r="L49" s="10" t="s">
        <v>56</v>
      </c>
      <c r="M49" s="10" t="s">
        <v>56</v>
      </c>
      <c r="N49" s="10" t="s">
        <v>56</v>
      </c>
      <c r="O49" s="10">
        <v>0</v>
      </c>
      <c r="P49" s="10">
        <v>0</v>
      </c>
    </row>
    <row r="50" spans="1:16" ht="75" customHeight="1" x14ac:dyDescent="0.15">
      <c r="A50" s="7" t="s">
        <v>152</v>
      </c>
      <c r="B50" s="6" t="s">
        <v>153</v>
      </c>
      <c r="C50" s="6" t="s">
        <v>145</v>
      </c>
      <c r="D50" s="10">
        <v>3269908.35</v>
      </c>
      <c r="E50" s="10">
        <v>2537428.35</v>
      </c>
      <c r="F50" s="10" t="s">
        <v>56</v>
      </c>
      <c r="G50" s="10">
        <v>534480</v>
      </c>
      <c r="H50" s="10" t="s">
        <v>56</v>
      </c>
      <c r="I50" s="10" t="s">
        <v>56</v>
      </c>
      <c r="J50" s="10" t="s">
        <v>56</v>
      </c>
      <c r="K50" s="10" t="s">
        <v>56</v>
      </c>
      <c r="L50" s="10">
        <v>198000</v>
      </c>
      <c r="M50" s="10" t="s">
        <v>56</v>
      </c>
      <c r="N50" s="10" t="s">
        <v>56</v>
      </c>
      <c r="O50" s="10">
        <v>2901782.35</v>
      </c>
      <c r="P50" s="10">
        <v>2901782.35</v>
      </c>
    </row>
    <row r="51" spans="1:16" ht="50.1" customHeight="1" x14ac:dyDescent="0.15">
      <c r="A51" s="7" t="s">
        <v>155</v>
      </c>
      <c r="B51" s="6" t="s">
        <v>156</v>
      </c>
      <c r="C51" s="6" t="s">
        <v>145</v>
      </c>
      <c r="D51" s="10">
        <v>0</v>
      </c>
      <c r="E51" s="10" t="s">
        <v>56</v>
      </c>
      <c r="F51" s="10" t="s">
        <v>56</v>
      </c>
      <c r="G51" s="10" t="s">
        <v>56</v>
      </c>
      <c r="H51" s="10" t="s">
        <v>56</v>
      </c>
      <c r="I51" s="10" t="s">
        <v>56</v>
      </c>
      <c r="J51" s="10" t="s">
        <v>56</v>
      </c>
      <c r="K51" s="10" t="s">
        <v>56</v>
      </c>
      <c r="L51" s="10" t="s">
        <v>56</v>
      </c>
      <c r="M51" s="10" t="s">
        <v>56</v>
      </c>
      <c r="N51" s="10" t="s">
        <v>56</v>
      </c>
      <c r="O51" s="10">
        <v>0</v>
      </c>
      <c r="P51" s="10">
        <v>0</v>
      </c>
    </row>
    <row r="52" spans="1:16" ht="24.95" customHeight="1" x14ac:dyDescent="0.15">
      <c r="A52" s="7" t="s">
        <v>157</v>
      </c>
      <c r="B52" s="6" t="s">
        <v>158</v>
      </c>
      <c r="C52" s="6" t="s">
        <v>145</v>
      </c>
      <c r="D52" s="10">
        <v>0</v>
      </c>
      <c r="E52" s="10" t="s">
        <v>56</v>
      </c>
      <c r="F52" s="10" t="s">
        <v>56</v>
      </c>
      <c r="G52" s="10" t="s">
        <v>56</v>
      </c>
      <c r="H52" s="10" t="s">
        <v>56</v>
      </c>
      <c r="I52" s="10" t="s">
        <v>56</v>
      </c>
      <c r="J52" s="10" t="s">
        <v>56</v>
      </c>
      <c r="K52" s="10" t="s">
        <v>56</v>
      </c>
      <c r="L52" s="10" t="s">
        <v>56</v>
      </c>
      <c r="M52" s="10" t="s">
        <v>56</v>
      </c>
      <c r="N52" s="10" t="s">
        <v>56</v>
      </c>
      <c r="O52" s="10">
        <v>0</v>
      </c>
      <c r="P52" s="10">
        <v>0</v>
      </c>
    </row>
    <row r="53" spans="1:16" ht="50.1" customHeight="1" x14ac:dyDescent="0.15">
      <c r="A53" s="7" t="s">
        <v>160</v>
      </c>
      <c r="B53" s="6" t="s">
        <v>161</v>
      </c>
      <c r="C53" s="6" t="s">
        <v>162</v>
      </c>
      <c r="D53" s="10">
        <v>266354</v>
      </c>
      <c r="E53" s="10">
        <v>166354</v>
      </c>
      <c r="F53" s="10" t="s">
        <v>56</v>
      </c>
      <c r="G53" s="10" t="s">
        <v>56</v>
      </c>
      <c r="H53" s="10" t="s">
        <v>56</v>
      </c>
      <c r="I53" s="10" t="s">
        <v>56</v>
      </c>
      <c r="J53" s="10" t="s">
        <v>56</v>
      </c>
      <c r="K53" s="10" t="s">
        <v>56</v>
      </c>
      <c r="L53" s="10">
        <v>100000</v>
      </c>
      <c r="M53" s="10" t="s">
        <v>56</v>
      </c>
      <c r="N53" s="10" t="s">
        <v>56</v>
      </c>
      <c r="O53" s="10">
        <v>100000</v>
      </c>
      <c r="P53" s="10">
        <v>100000</v>
      </c>
    </row>
    <row r="54" spans="1:16" ht="63" customHeight="1" x14ac:dyDescent="0.15">
      <c r="A54" s="7" t="s">
        <v>146</v>
      </c>
      <c r="B54" s="6" t="s">
        <v>163</v>
      </c>
      <c r="C54" s="6" t="s">
        <v>162</v>
      </c>
      <c r="D54" s="10">
        <v>0</v>
      </c>
      <c r="E54" s="10" t="s">
        <v>56</v>
      </c>
      <c r="F54" s="10" t="s">
        <v>56</v>
      </c>
      <c r="G54" s="10" t="s">
        <v>56</v>
      </c>
      <c r="H54" s="10" t="s">
        <v>56</v>
      </c>
      <c r="I54" s="10" t="s">
        <v>56</v>
      </c>
      <c r="J54" s="10" t="s">
        <v>56</v>
      </c>
      <c r="K54" s="10" t="s">
        <v>56</v>
      </c>
      <c r="L54" s="10" t="s">
        <v>56</v>
      </c>
      <c r="M54" s="10" t="s">
        <v>56</v>
      </c>
      <c r="N54" s="10" t="s">
        <v>56</v>
      </c>
      <c r="O54" s="10">
        <v>0</v>
      </c>
      <c r="P54" s="10">
        <v>0</v>
      </c>
    </row>
    <row r="55" spans="1:16" ht="24.95" customHeight="1" x14ac:dyDescent="0.15">
      <c r="A55" s="7" t="s">
        <v>149</v>
      </c>
      <c r="B55" s="6" t="s">
        <v>164</v>
      </c>
      <c r="C55" s="6" t="s">
        <v>162</v>
      </c>
      <c r="D55" s="10">
        <v>0</v>
      </c>
      <c r="E55" s="10" t="s">
        <v>56</v>
      </c>
      <c r="F55" s="10" t="s">
        <v>56</v>
      </c>
      <c r="G55" s="10" t="s">
        <v>56</v>
      </c>
      <c r="H55" s="10" t="s">
        <v>56</v>
      </c>
      <c r="I55" s="10" t="s">
        <v>56</v>
      </c>
      <c r="J55" s="10" t="s">
        <v>56</v>
      </c>
      <c r="K55" s="10" t="s">
        <v>56</v>
      </c>
      <c r="L55" s="10" t="s">
        <v>56</v>
      </c>
      <c r="M55" s="10" t="s">
        <v>56</v>
      </c>
      <c r="N55" s="10" t="s">
        <v>56</v>
      </c>
      <c r="O55" s="10">
        <v>0</v>
      </c>
      <c r="P55" s="10">
        <v>0</v>
      </c>
    </row>
    <row r="56" spans="1:16" ht="75" customHeight="1" x14ac:dyDescent="0.15">
      <c r="A56" s="7" t="s">
        <v>152</v>
      </c>
      <c r="B56" s="6" t="s">
        <v>165</v>
      </c>
      <c r="C56" s="6" t="s">
        <v>162</v>
      </c>
      <c r="D56" s="10">
        <v>266354</v>
      </c>
      <c r="E56" s="10">
        <v>166354</v>
      </c>
      <c r="F56" s="10" t="s">
        <v>56</v>
      </c>
      <c r="G56" s="10" t="s">
        <v>56</v>
      </c>
      <c r="H56" s="10" t="s">
        <v>56</v>
      </c>
      <c r="I56" s="10" t="s">
        <v>56</v>
      </c>
      <c r="J56" s="10" t="s">
        <v>56</v>
      </c>
      <c r="K56" s="10" t="s">
        <v>56</v>
      </c>
      <c r="L56" s="10">
        <v>100000</v>
      </c>
      <c r="M56" s="10" t="s">
        <v>56</v>
      </c>
      <c r="N56" s="10" t="s">
        <v>56</v>
      </c>
      <c r="O56" s="10">
        <v>100000</v>
      </c>
      <c r="P56" s="10">
        <v>100000</v>
      </c>
    </row>
    <row r="57" spans="1:16" ht="50.1" customHeight="1" x14ac:dyDescent="0.15">
      <c r="A57" s="7" t="s">
        <v>155</v>
      </c>
      <c r="B57" s="6" t="s">
        <v>166</v>
      </c>
      <c r="C57" s="6" t="s">
        <v>162</v>
      </c>
      <c r="D57" s="10">
        <v>0</v>
      </c>
      <c r="E57" s="10" t="s">
        <v>56</v>
      </c>
      <c r="F57" s="10" t="s">
        <v>56</v>
      </c>
      <c r="G57" s="10" t="s">
        <v>56</v>
      </c>
      <c r="H57" s="10" t="s">
        <v>56</v>
      </c>
      <c r="I57" s="10" t="s">
        <v>56</v>
      </c>
      <c r="J57" s="10" t="s">
        <v>56</v>
      </c>
      <c r="K57" s="10" t="s">
        <v>56</v>
      </c>
      <c r="L57" s="10" t="s">
        <v>56</v>
      </c>
      <c r="M57" s="10" t="s">
        <v>56</v>
      </c>
      <c r="N57" s="10" t="s">
        <v>56</v>
      </c>
      <c r="O57" s="10">
        <v>0</v>
      </c>
      <c r="P57" s="10">
        <v>0</v>
      </c>
    </row>
    <row r="58" spans="1:16" ht="75" customHeight="1" x14ac:dyDescent="0.15">
      <c r="A58" s="7" t="s">
        <v>167</v>
      </c>
      <c r="B58" s="6" t="s">
        <v>168</v>
      </c>
      <c r="C58" s="6" t="s">
        <v>169</v>
      </c>
      <c r="D58" s="10">
        <v>167534492.11000001</v>
      </c>
      <c r="E58" s="10">
        <v>133660464.59</v>
      </c>
      <c r="F58" s="10" t="s">
        <v>56</v>
      </c>
      <c r="G58" s="10">
        <v>14792680.140000001</v>
      </c>
      <c r="H58" s="10" t="s">
        <v>56</v>
      </c>
      <c r="I58" s="10" t="s">
        <v>56</v>
      </c>
      <c r="J58" s="10" t="s">
        <v>56</v>
      </c>
      <c r="K58" s="10" t="s">
        <v>56</v>
      </c>
      <c r="L58" s="10">
        <v>19081347.379999999</v>
      </c>
      <c r="M58" s="10" t="s">
        <v>56</v>
      </c>
      <c r="N58" s="10" t="s">
        <v>56</v>
      </c>
      <c r="O58" s="10">
        <v>152610865.55000001</v>
      </c>
      <c r="P58" s="10">
        <v>152610865.55000001</v>
      </c>
    </row>
    <row r="59" spans="1:16" ht="38.1" customHeight="1" x14ac:dyDescent="0.15">
      <c r="A59" s="7" t="s">
        <v>170</v>
      </c>
      <c r="B59" s="6" t="s">
        <v>171</v>
      </c>
      <c r="C59" s="6" t="s">
        <v>169</v>
      </c>
      <c r="D59" s="10">
        <v>167517751.71000001</v>
      </c>
      <c r="E59" s="10">
        <v>133660464.59</v>
      </c>
      <c r="F59" s="10" t="s">
        <v>56</v>
      </c>
      <c r="G59" s="10">
        <v>14792680.140000001</v>
      </c>
      <c r="H59" s="10" t="s">
        <v>56</v>
      </c>
      <c r="I59" s="10" t="s">
        <v>56</v>
      </c>
      <c r="J59" s="10" t="s">
        <v>56</v>
      </c>
      <c r="K59" s="10" t="s">
        <v>56</v>
      </c>
      <c r="L59" s="10">
        <v>19064606.98</v>
      </c>
      <c r="M59" s="10" t="s">
        <v>56</v>
      </c>
      <c r="N59" s="10" t="s">
        <v>56</v>
      </c>
      <c r="O59" s="10">
        <v>152610865.55000001</v>
      </c>
      <c r="P59" s="10">
        <v>152610865.55000001</v>
      </c>
    </row>
    <row r="60" spans="1:16" ht="24.95" customHeight="1" x14ac:dyDescent="0.15">
      <c r="A60" s="7" t="s">
        <v>173</v>
      </c>
      <c r="B60" s="6" t="s">
        <v>174</v>
      </c>
      <c r="C60" s="6" t="s">
        <v>169</v>
      </c>
      <c r="D60" s="10">
        <v>16740.400000000001</v>
      </c>
      <c r="E60" s="10" t="s">
        <v>56</v>
      </c>
      <c r="F60" s="10" t="s">
        <v>56</v>
      </c>
      <c r="G60" s="10" t="s">
        <v>56</v>
      </c>
      <c r="H60" s="10" t="s">
        <v>56</v>
      </c>
      <c r="I60" s="10" t="s">
        <v>56</v>
      </c>
      <c r="J60" s="10" t="s">
        <v>56</v>
      </c>
      <c r="K60" s="10" t="s">
        <v>56</v>
      </c>
      <c r="L60" s="10">
        <v>16740.400000000001</v>
      </c>
      <c r="M60" s="10" t="s">
        <v>56</v>
      </c>
      <c r="N60" s="10" t="s">
        <v>56</v>
      </c>
      <c r="O60" s="10">
        <v>0</v>
      </c>
      <c r="P60" s="10">
        <v>0</v>
      </c>
    </row>
    <row r="61" spans="1:16" ht="24.95" customHeight="1" x14ac:dyDescent="0.15">
      <c r="A61" s="7" t="s">
        <v>175</v>
      </c>
      <c r="B61" s="6" t="s">
        <v>176</v>
      </c>
      <c r="C61" s="6" t="s">
        <v>177</v>
      </c>
      <c r="D61" s="10">
        <v>2565428.08</v>
      </c>
      <c r="E61" s="10">
        <v>1723429.98</v>
      </c>
      <c r="F61" s="10" t="s">
        <v>56</v>
      </c>
      <c r="G61" s="10" t="s">
        <v>56</v>
      </c>
      <c r="H61" s="10" t="s">
        <v>56</v>
      </c>
      <c r="I61" s="10" t="s">
        <v>56</v>
      </c>
      <c r="J61" s="10" t="s">
        <v>56</v>
      </c>
      <c r="K61" s="10" t="s">
        <v>56</v>
      </c>
      <c r="L61" s="10">
        <v>841998.1</v>
      </c>
      <c r="M61" s="10" t="s">
        <v>56</v>
      </c>
      <c r="N61" s="10" t="s">
        <v>56</v>
      </c>
      <c r="O61" s="10">
        <v>50000</v>
      </c>
      <c r="P61" s="10">
        <v>50000</v>
      </c>
    </row>
    <row r="62" spans="1:16" ht="63" customHeight="1" x14ac:dyDescent="0.15">
      <c r="A62" s="7" t="s">
        <v>178</v>
      </c>
      <c r="B62" s="6" t="s">
        <v>179</v>
      </c>
      <c r="C62" s="6" t="s">
        <v>180</v>
      </c>
      <c r="D62" s="10">
        <v>2197428.08</v>
      </c>
      <c r="E62" s="10">
        <v>1723429.98</v>
      </c>
      <c r="F62" s="10" t="s">
        <v>56</v>
      </c>
      <c r="G62" s="10" t="s">
        <v>56</v>
      </c>
      <c r="H62" s="10" t="s">
        <v>56</v>
      </c>
      <c r="I62" s="10" t="s">
        <v>56</v>
      </c>
      <c r="J62" s="10" t="s">
        <v>56</v>
      </c>
      <c r="K62" s="10" t="s">
        <v>56</v>
      </c>
      <c r="L62" s="10">
        <v>473998.1</v>
      </c>
      <c r="M62" s="10" t="s">
        <v>56</v>
      </c>
      <c r="N62" s="10" t="s">
        <v>56</v>
      </c>
      <c r="O62" s="10">
        <v>50000</v>
      </c>
      <c r="P62" s="10">
        <v>50000</v>
      </c>
    </row>
    <row r="63" spans="1:16" ht="63" customHeight="1" x14ac:dyDescent="0.15">
      <c r="A63" s="7" t="s">
        <v>182</v>
      </c>
      <c r="B63" s="6" t="s">
        <v>183</v>
      </c>
      <c r="C63" s="6" t="s">
        <v>184</v>
      </c>
      <c r="D63" s="10">
        <v>2197428.08</v>
      </c>
      <c r="E63" s="10">
        <v>1723429.98</v>
      </c>
      <c r="F63" s="10" t="s">
        <v>56</v>
      </c>
      <c r="G63" s="10" t="s">
        <v>56</v>
      </c>
      <c r="H63" s="10" t="s">
        <v>56</v>
      </c>
      <c r="I63" s="10" t="s">
        <v>56</v>
      </c>
      <c r="J63" s="10" t="s">
        <v>56</v>
      </c>
      <c r="K63" s="10" t="s">
        <v>56</v>
      </c>
      <c r="L63" s="10">
        <v>473998.1</v>
      </c>
      <c r="M63" s="10" t="s">
        <v>56</v>
      </c>
      <c r="N63" s="10" t="s">
        <v>56</v>
      </c>
      <c r="O63" s="10">
        <v>50000</v>
      </c>
      <c r="P63" s="10">
        <v>50000</v>
      </c>
    </row>
    <row r="64" spans="1:16" ht="50.1" customHeight="1" x14ac:dyDescent="0.15">
      <c r="A64" s="7" t="s">
        <v>185</v>
      </c>
      <c r="B64" s="6" t="s">
        <v>186</v>
      </c>
      <c r="C64" s="6" t="s">
        <v>187</v>
      </c>
      <c r="D64" s="10">
        <v>368000</v>
      </c>
      <c r="E64" s="10" t="s">
        <v>56</v>
      </c>
      <c r="F64" s="10" t="s">
        <v>56</v>
      </c>
      <c r="G64" s="10" t="s">
        <v>56</v>
      </c>
      <c r="H64" s="10" t="s">
        <v>56</v>
      </c>
      <c r="I64" s="10" t="s">
        <v>56</v>
      </c>
      <c r="J64" s="10" t="s">
        <v>56</v>
      </c>
      <c r="K64" s="10" t="s">
        <v>56</v>
      </c>
      <c r="L64" s="10">
        <v>368000</v>
      </c>
      <c r="M64" s="10" t="s">
        <v>56</v>
      </c>
      <c r="N64" s="10" t="s">
        <v>56</v>
      </c>
      <c r="O64" s="10">
        <v>0</v>
      </c>
      <c r="P64" s="10">
        <v>0</v>
      </c>
    </row>
    <row r="65" spans="1:16" ht="24.95" customHeight="1" x14ac:dyDescent="0.15">
      <c r="A65" s="7" t="s">
        <v>188</v>
      </c>
      <c r="B65" s="6" t="s">
        <v>189</v>
      </c>
      <c r="C65" s="6" t="s">
        <v>187</v>
      </c>
      <c r="D65" s="10">
        <v>0</v>
      </c>
      <c r="E65" s="10" t="s">
        <v>56</v>
      </c>
      <c r="F65" s="10" t="s">
        <v>56</v>
      </c>
      <c r="G65" s="10" t="s">
        <v>56</v>
      </c>
      <c r="H65" s="10" t="s">
        <v>56</v>
      </c>
      <c r="I65" s="10" t="s">
        <v>56</v>
      </c>
      <c r="J65" s="10" t="s">
        <v>56</v>
      </c>
      <c r="K65" s="10" t="s">
        <v>56</v>
      </c>
      <c r="L65" s="10" t="s">
        <v>56</v>
      </c>
      <c r="M65" s="10" t="s">
        <v>56</v>
      </c>
      <c r="N65" s="10" t="s">
        <v>56</v>
      </c>
      <c r="O65" s="10">
        <v>0</v>
      </c>
      <c r="P65" s="10">
        <v>0</v>
      </c>
    </row>
    <row r="66" spans="1:16" ht="63" customHeight="1" x14ac:dyDescent="0.15">
      <c r="A66" s="7" t="s">
        <v>191</v>
      </c>
      <c r="B66" s="6" t="s">
        <v>192</v>
      </c>
      <c r="C66" s="6" t="s">
        <v>187</v>
      </c>
      <c r="D66" s="10">
        <v>368000</v>
      </c>
      <c r="E66" s="10" t="s">
        <v>56</v>
      </c>
      <c r="F66" s="10" t="s">
        <v>56</v>
      </c>
      <c r="G66" s="10" t="s">
        <v>56</v>
      </c>
      <c r="H66" s="10" t="s">
        <v>56</v>
      </c>
      <c r="I66" s="10" t="s">
        <v>56</v>
      </c>
      <c r="J66" s="10" t="s">
        <v>56</v>
      </c>
      <c r="K66" s="10" t="s">
        <v>56</v>
      </c>
      <c r="L66" s="10">
        <v>368000</v>
      </c>
      <c r="M66" s="10" t="s">
        <v>56</v>
      </c>
      <c r="N66" s="10" t="s">
        <v>56</v>
      </c>
      <c r="O66" s="10">
        <v>0</v>
      </c>
      <c r="P66" s="10">
        <v>0</v>
      </c>
    </row>
    <row r="67" spans="1:16" ht="99.95" customHeight="1" x14ac:dyDescent="0.15">
      <c r="A67" s="7" t="s">
        <v>194</v>
      </c>
      <c r="B67" s="6" t="s">
        <v>195</v>
      </c>
      <c r="C67" s="6" t="s">
        <v>196</v>
      </c>
      <c r="D67" s="10">
        <v>0</v>
      </c>
      <c r="E67" s="10" t="s">
        <v>56</v>
      </c>
      <c r="F67" s="10" t="s">
        <v>56</v>
      </c>
      <c r="G67" s="10" t="s">
        <v>56</v>
      </c>
      <c r="H67" s="10" t="s">
        <v>56</v>
      </c>
      <c r="I67" s="10" t="s">
        <v>56</v>
      </c>
      <c r="J67" s="10" t="s">
        <v>56</v>
      </c>
      <c r="K67" s="10" t="s">
        <v>56</v>
      </c>
      <c r="L67" s="10" t="s">
        <v>56</v>
      </c>
      <c r="M67" s="10" t="s">
        <v>56</v>
      </c>
      <c r="N67" s="10" t="s">
        <v>56</v>
      </c>
      <c r="O67" s="10">
        <v>0</v>
      </c>
      <c r="P67" s="10">
        <v>0</v>
      </c>
    </row>
    <row r="68" spans="1:16" ht="24.95" customHeight="1" x14ac:dyDescent="0.15">
      <c r="A68" s="7" t="s">
        <v>197</v>
      </c>
      <c r="B68" s="6" t="s">
        <v>198</v>
      </c>
      <c r="C68" s="6" t="s">
        <v>199</v>
      </c>
      <c r="D68" s="10">
        <v>0</v>
      </c>
      <c r="E68" s="10" t="s">
        <v>56</v>
      </c>
      <c r="F68" s="10" t="s">
        <v>56</v>
      </c>
      <c r="G68" s="10" t="s">
        <v>56</v>
      </c>
      <c r="H68" s="10" t="s">
        <v>56</v>
      </c>
      <c r="I68" s="10" t="s">
        <v>56</v>
      </c>
      <c r="J68" s="10" t="s">
        <v>56</v>
      </c>
      <c r="K68" s="10" t="s">
        <v>56</v>
      </c>
      <c r="L68" s="10" t="s">
        <v>56</v>
      </c>
      <c r="M68" s="10" t="s">
        <v>56</v>
      </c>
      <c r="N68" s="10" t="s">
        <v>56</v>
      </c>
      <c r="O68" s="10">
        <v>0</v>
      </c>
      <c r="P68" s="10">
        <v>0</v>
      </c>
    </row>
    <row r="69" spans="1:16" ht="24.95" customHeight="1" x14ac:dyDescent="0.15">
      <c r="A69" s="7" t="s">
        <v>200</v>
      </c>
      <c r="B69" s="6" t="s">
        <v>201</v>
      </c>
      <c r="C69" s="6" t="s">
        <v>202</v>
      </c>
      <c r="D69" s="10">
        <v>15762954.529999999</v>
      </c>
      <c r="E69" s="10">
        <v>14640413.73</v>
      </c>
      <c r="F69" s="10" t="s">
        <v>56</v>
      </c>
      <c r="G69" s="10" t="s">
        <v>56</v>
      </c>
      <c r="H69" s="10" t="s">
        <v>56</v>
      </c>
      <c r="I69" s="10" t="s">
        <v>56</v>
      </c>
      <c r="J69" s="10" t="s">
        <v>56</v>
      </c>
      <c r="K69" s="10" t="s">
        <v>56</v>
      </c>
      <c r="L69" s="10">
        <v>1122540.8</v>
      </c>
      <c r="M69" s="10" t="s">
        <v>56</v>
      </c>
      <c r="N69" s="10" t="s">
        <v>56</v>
      </c>
      <c r="O69" s="10">
        <v>15617284.529999999</v>
      </c>
      <c r="P69" s="10">
        <v>15617284.529999999</v>
      </c>
    </row>
    <row r="70" spans="1:16" ht="38.1" customHeight="1" x14ac:dyDescent="0.15">
      <c r="A70" s="7" t="s">
        <v>203</v>
      </c>
      <c r="B70" s="6" t="s">
        <v>204</v>
      </c>
      <c r="C70" s="6" t="s">
        <v>205</v>
      </c>
      <c r="D70" s="10">
        <v>14039082</v>
      </c>
      <c r="E70" s="10">
        <v>14039082</v>
      </c>
      <c r="F70" s="10" t="s">
        <v>56</v>
      </c>
      <c r="G70" s="10" t="s">
        <v>56</v>
      </c>
      <c r="H70" s="10" t="s">
        <v>56</v>
      </c>
      <c r="I70" s="10" t="s">
        <v>56</v>
      </c>
      <c r="J70" s="10" t="s">
        <v>56</v>
      </c>
      <c r="K70" s="10" t="s">
        <v>56</v>
      </c>
      <c r="L70" s="10" t="s">
        <v>56</v>
      </c>
      <c r="M70" s="10" t="s">
        <v>56</v>
      </c>
      <c r="N70" s="10" t="s">
        <v>56</v>
      </c>
      <c r="O70" s="10">
        <v>14039082</v>
      </c>
      <c r="P70" s="10">
        <v>14039082</v>
      </c>
    </row>
    <row r="71" spans="1:16" ht="75" customHeight="1" x14ac:dyDescent="0.15">
      <c r="A71" s="7" t="s">
        <v>207</v>
      </c>
      <c r="B71" s="6" t="s">
        <v>208</v>
      </c>
      <c r="C71" s="6" t="s">
        <v>209</v>
      </c>
      <c r="D71" s="10">
        <v>800001.73</v>
      </c>
      <c r="E71" s="10">
        <v>601331.73</v>
      </c>
      <c r="F71" s="10" t="s">
        <v>56</v>
      </c>
      <c r="G71" s="10" t="s">
        <v>56</v>
      </c>
      <c r="H71" s="10" t="s">
        <v>56</v>
      </c>
      <c r="I71" s="10" t="s">
        <v>56</v>
      </c>
      <c r="J71" s="10" t="s">
        <v>56</v>
      </c>
      <c r="K71" s="10" t="s">
        <v>56</v>
      </c>
      <c r="L71" s="10">
        <v>198670</v>
      </c>
      <c r="M71" s="10" t="s">
        <v>56</v>
      </c>
      <c r="N71" s="10" t="s">
        <v>56</v>
      </c>
      <c r="O71" s="10">
        <v>654331.73</v>
      </c>
      <c r="P71" s="10">
        <v>654331.73</v>
      </c>
    </row>
    <row r="72" spans="1:16" ht="50.1" customHeight="1" x14ac:dyDescent="0.15">
      <c r="A72" s="7" t="s">
        <v>210</v>
      </c>
      <c r="B72" s="6" t="s">
        <v>211</v>
      </c>
      <c r="C72" s="6" t="s">
        <v>212</v>
      </c>
      <c r="D72" s="10">
        <v>923870.8</v>
      </c>
      <c r="E72" s="10" t="s">
        <v>56</v>
      </c>
      <c r="F72" s="10" t="s">
        <v>56</v>
      </c>
      <c r="G72" s="10" t="s">
        <v>56</v>
      </c>
      <c r="H72" s="10" t="s">
        <v>56</v>
      </c>
      <c r="I72" s="10" t="s">
        <v>56</v>
      </c>
      <c r="J72" s="10" t="s">
        <v>56</v>
      </c>
      <c r="K72" s="10" t="s">
        <v>56</v>
      </c>
      <c r="L72" s="10">
        <v>923870.8</v>
      </c>
      <c r="M72" s="10" t="s">
        <v>56</v>
      </c>
      <c r="N72" s="10" t="s">
        <v>56</v>
      </c>
      <c r="O72" s="10">
        <v>923870.8</v>
      </c>
      <c r="P72" s="10">
        <v>923870.8</v>
      </c>
    </row>
    <row r="73" spans="1:16" ht="24.95" customHeight="1" x14ac:dyDescent="0.15">
      <c r="A73" s="7" t="s">
        <v>213</v>
      </c>
      <c r="B73" s="6" t="s">
        <v>214</v>
      </c>
      <c r="C73" s="6" t="s">
        <v>212</v>
      </c>
      <c r="D73" s="10">
        <v>605870.80000000005</v>
      </c>
      <c r="E73" s="10" t="s">
        <v>56</v>
      </c>
      <c r="F73" s="10" t="s">
        <v>56</v>
      </c>
      <c r="G73" s="10" t="s">
        <v>56</v>
      </c>
      <c r="H73" s="10" t="s">
        <v>56</v>
      </c>
      <c r="I73" s="10" t="s">
        <v>56</v>
      </c>
      <c r="J73" s="10" t="s">
        <v>56</v>
      </c>
      <c r="K73" s="10" t="s">
        <v>56</v>
      </c>
      <c r="L73" s="10">
        <v>605870.80000000005</v>
      </c>
      <c r="M73" s="10" t="s">
        <v>56</v>
      </c>
      <c r="N73" s="10" t="s">
        <v>56</v>
      </c>
      <c r="O73" s="10">
        <v>605870.80000000005</v>
      </c>
      <c r="P73" s="10">
        <v>605870.80000000005</v>
      </c>
    </row>
    <row r="74" spans="1:16" ht="24.95" customHeight="1" x14ac:dyDescent="0.15">
      <c r="A74" s="7" t="s">
        <v>216</v>
      </c>
      <c r="B74" s="6" t="s">
        <v>217</v>
      </c>
      <c r="C74" s="6" t="s">
        <v>212</v>
      </c>
      <c r="D74" s="10">
        <v>77900</v>
      </c>
      <c r="E74" s="10" t="s">
        <v>56</v>
      </c>
      <c r="F74" s="10" t="s">
        <v>56</v>
      </c>
      <c r="G74" s="10" t="s">
        <v>56</v>
      </c>
      <c r="H74" s="10" t="s">
        <v>56</v>
      </c>
      <c r="I74" s="10" t="s">
        <v>56</v>
      </c>
      <c r="J74" s="10" t="s">
        <v>56</v>
      </c>
      <c r="K74" s="10" t="s">
        <v>56</v>
      </c>
      <c r="L74" s="10">
        <v>77900</v>
      </c>
      <c r="M74" s="10" t="s">
        <v>56</v>
      </c>
      <c r="N74" s="10" t="s">
        <v>56</v>
      </c>
      <c r="O74" s="10">
        <v>77900</v>
      </c>
      <c r="P74" s="10">
        <v>77900</v>
      </c>
    </row>
    <row r="75" spans="1:16" ht="24.95" customHeight="1" x14ac:dyDescent="0.15">
      <c r="A75" s="7" t="s">
        <v>218</v>
      </c>
      <c r="B75" s="6" t="s">
        <v>219</v>
      </c>
      <c r="C75" s="6" t="s">
        <v>212</v>
      </c>
      <c r="D75" s="10">
        <v>240100</v>
      </c>
      <c r="E75" s="10" t="s">
        <v>56</v>
      </c>
      <c r="F75" s="10" t="s">
        <v>56</v>
      </c>
      <c r="G75" s="10" t="s">
        <v>56</v>
      </c>
      <c r="H75" s="10" t="s">
        <v>56</v>
      </c>
      <c r="I75" s="10" t="s">
        <v>56</v>
      </c>
      <c r="J75" s="10" t="s">
        <v>56</v>
      </c>
      <c r="K75" s="10" t="s">
        <v>56</v>
      </c>
      <c r="L75" s="10">
        <v>240100</v>
      </c>
      <c r="M75" s="10" t="s">
        <v>56</v>
      </c>
      <c r="N75" s="10" t="s">
        <v>56</v>
      </c>
      <c r="O75" s="10">
        <v>240100</v>
      </c>
      <c r="P75" s="10">
        <v>240100</v>
      </c>
    </row>
    <row r="76" spans="1:16" ht="24.95" customHeight="1" x14ac:dyDescent="0.15">
      <c r="A76" s="7" t="s">
        <v>221</v>
      </c>
      <c r="B76" s="6" t="s">
        <v>222</v>
      </c>
      <c r="C76" s="6" t="s">
        <v>55</v>
      </c>
      <c r="D76" s="10">
        <v>0</v>
      </c>
      <c r="E76" s="10" t="s">
        <v>56</v>
      </c>
      <c r="F76" s="10" t="s">
        <v>56</v>
      </c>
      <c r="G76" s="10" t="s">
        <v>56</v>
      </c>
      <c r="H76" s="10" t="s">
        <v>56</v>
      </c>
      <c r="I76" s="10" t="s">
        <v>56</v>
      </c>
      <c r="J76" s="10" t="s">
        <v>56</v>
      </c>
      <c r="K76" s="10" t="s">
        <v>56</v>
      </c>
      <c r="L76" s="10" t="s">
        <v>56</v>
      </c>
      <c r="M76" s="10" t="s">
        <v>56</v>
      </c>
      <c r="N76" s="10" t="s">
        <v>56</v>
      </c>
      <c r="O76" s="10">
        <v>0</v>
      </c>
      <c r="P76" s="10">
        <v>0</v>
      </c>
    </row>
    <row r="77" spans="1:16" ht="38.1" customHeight="1" x14ac:dyDescent="0.15">
      <c r="A77" s="7" t="s">
        <v>223</v>
      </c>
      <c r="B77" s="6" t="s">
        <v>224</v>
      </c>
      <c r="C77" s="6" t="s">
        <v>225</v>
      </c>
      <c r="D77" s="10">
        <v>0</v>
      </c>
      <c r="E77" s="10" t="s">
        <v>56</v>
      </c>
      <c r="F77" s="10" t="s">
        <v>56</v>
      </c>
      <c r="G77" s="10" t="s">
        <v>56</v>
      </c>
      <c r="H77" s="10" t="s">
        <v>56</v>
      </c>
      <c r="I77" s="10" t="s">
        <v>56</v>
      </c>
      <c r="J77" s="10" t="s">
        <v>56</v>
      </c>
      <c r="K77" s="10" t="s">
        <v>56</v>
      </c>
      <c r="L77" s="10" t="s">
        <v>56</v>
      </c>
      <c r="M77" s="10" t="s">
        <v>56</v>
      </c>
      <c r="N77" s="10" t="s">
        <v>56</v>
      </c>
      <c r="O77" s="10">
        <v>0</v>
      </c>
      <c r="P77" s="10">
        <v>0</v>
      </c>
    </row>
    <row r="78" spans="1:16" ht="24.95" customHeight="1" x14ac:dyDescent="0.15">
      <c r="A78" s="7" t="s">
        <v>227</v>
      </c>
      <c r="B78" s="6" t="s">
        <v>228</v>
      </c>
      <c r="C78" s="6" t="s">
        <v>229</v>
      </c>
      <c r="D78" s="10">
        <v>0</v>
      </c>
      <c r="E78" s="10" t="s">
        <v>56</v>
      </c>
      <c r="F78" s="10" t="s">
        <v>56</v>
      </c>
      <c r="G78" s="10" t="s">
        <v>56</v>
      </c>
      <c r="H78" s="10" t="s">
        <v>56</v>
      </c>
      <c r="I78" s="10" t="s">
        <v>56</v>
      </c>
      <c r="J78" s="10" t="s">
        <v>56</v>
      </c>
      <c r="K78" s="10" t="s">
        <v>56</v>
      </c>
      <c r="L78" s="10" t="s">
        <v>56</v>
      </c>
      <c r="M78" s="10" t="s">
        <v>56</v>
      </c>
      <c r="N78" s="10" t="s">
        <v>56</v>
      </c>
      <c r="O78" s="10">
        <v>0</v>
      </c>
      <c r="P78" s="10">
        <v>0</v>
      </c>
    </row>
    <row r="79" spans="1:16" ht="50.1" customHeight="1" x14ac:dyDescent="0.15">
      <c r="A79" s="7" t="s">
        <v>230</v>
      </c>
      <c r="B79" s="6" t="s">
        <v>231</v>
      </c>
      <c r="C79" s="6" t="s">
        <v>232</v>
      </c>
      <c r="D79" s="10">
        <v>0</v>
      </c>
      <c r="E79" s="10" t="s">
        <v>56</v>
      </c>
      <c r="F79" s="10" t="s">
        <v>56</v>
      </c>
      <c r="G79" s="10" t="s">
        <v>56</v>
      </c>
      <c r="H79" s="10" t="s">
        <v>56</v>
      </c>
      <c r="I79" s="10" t="s">
        <v>56</v>
      </c>
      <c r="J79" s="10" t="s">
        <v>56</v>
      </c>
      <c r="K79" s="10" t="s">
        <v>56</v>
      </c>
      <c r="L79" s="10" t="s">
        <v>56</v>
      </c>
      <c r="M79" s="10" t="s">
        <v>56</v>
      </c>
      <c r="N79" s="10" t="s">
        <v>56</v>
      </c>
      <c r="O79" s="10">
        <v>0</v>
      </c>
      <c r="P79" s="10">
        <v>0</v>
      </c>
    </row>
    <row r="80" spans="1:16" ht="50.1" customHeight="1" x14ac:dyDescent="0.15">
      <c r="A80" s="7" t="s">
        <v>234</v>
      </c>
      <c r="B80" s="6" t="s">
        <v>235</v>
      </c>
      <c r="C80" s="6" t="s">
        <v>236</v>
      </c>
      <c r="D80" s="10">
        <v>0</v>
      </c>
      <c r="E80" s="10" t="s">
        <v>56</v>
      </c>
      <c r="F80" s="10" t="s">
        <v>56</v>
      </c>
      <c r="G80" s="10" t="s">
        <v>56</v>
      </c>
      <c r="H80" s="10" t="s">
        <v>56</v>
      </c>
      <c r="I80" s="10" t="s">
        <v>56</v>
      </c>
      <c r="J80" s="10" t="s">
        <v>56</v>
      </c>
      <c r="K80" s="10" t="s">
        <v>56</v>
      </c>
      <c r="L80" s="10" t="s">
        <v>56</v>
      </c>
      <c r="M80" s="10" t="s">
        <v>56</v>
      </c>
      <c r="N80" s="10" t="s">
        <v>56</v>
      </c>
      <c r="O80" s="10">
        <v>0</v>
      </c>
      <c r="P80" s="10">
        <v>0</v>
      </c>
    </row>
    <row r="81" spans="1:16" ht="24.95" customHeight="1" x14ac:dyDescent="0.15">
      <c r="A81" s="7" t="s">
        <v>237</v>
      </c>
      <c r="B81" s="6" t="s">
        <v>238</v>
      </c>
      <c r="C81" s="6" t="s">
        <v>239</v>
      </c>
      <c r="D81" s="10">
        <v>0</v>
      </c>
      <c r="E81" s="10" t="s">
        <v>56</v>
      </c>
      <c r="F81" s="10" t="s">
        <v>56</v>
      </c>
      <c r="G81" s="10" t="s">
        <v>56</v>
      </c>
      <c r="H81" s="10" t="s">
        <v>56</v>
      </c>
      <c r="I81" s="10" t="s">
        <v>56</v>
      </c>
      <c r="J81" s="10" t="s">
        <v>56</v>
      </c>
      <c r="K81" s="10" t="s">
        <v>56</v>
      </c>
      <c r="L81" s="10" t="s">
        <v>56</v>
      </c>
      <c r="M81" s="10" t="s">
        <v>56</v>
      </c>
      <c r="N81" s="10" t="s">
        <v>56</v>
      </c>
      <c r="O81" s="10">
        <v>0</v>
      </c>
      <c r="P81" s="10">
        <v>0</v>
      </c>
    </row>
    <row r="82" spans="1:16" ht="63" customHeight="1" x14ac:dyDescent="0.15">
      <c r="A82" s="7" t="s">
        <v>241</v>
      </c>
      <c r="B82" s="6" t="s">
        <v>242</v>
      </c>
      <c r="C82" s="6" t="s">
        <v>239</v>
      </c>
      <c r="D82" s="10">
        <v>0</v>
      </c>
      <c r="E82" s="10" t="s">
        <v>56</v>
      </c>
      <c r="F82" s="10" t="s">
        <v>56</v>
      </c>
      <c r="G82" s="10" t="s">
        <v>56</v>
      </c>
      <c r="H82" s="10" t="s">
        <v>56</v>
      </c>
      <c r="I82" s="10" t="s">
        <v>56</v>
      </c>
      <c r="J82" s="10" t="s">
        <v>56</v>
      </c>
      <c r="K82" s="10" t="s">
        <v>56</v>
      </c>
      <c r="L82" s="10" t="s">
        <v>56</v>
      </c>
      <c r="M82" s="10" t="s">
        <v>56</v>
      </c>
      <c r="N82" s="10" t="s">
        <v>56</v>
      </c>
      <c r="O82" s="10">
        <v>0</v>
      </c>
      <c r="P82" s="10">
        <v>0</v>
      </c>
    </row>
    <row r="83" spans="1:16" ht="50.1" customHeight="1" x14ac:dyDescent="0.15">
      <c r="A83" s="7" t="s">
        <v>243</v>
      </c>
      <c r="B83" s="6" t="s">
        <v>244</v>
      </c>
      <c r="C83" s="6" t="s">
        <v>239</v>
      </c>
      <c r="D83" s="10">
        <v>0</v>
      </c>
      <c r="E83" s="10" t="s">
        <v>56</v>
      </c>
      <c r="F83" s="10" t="s">
        <v>56</v>
      </c>
      <c r="G83" s="10" t="s">
        <v>56</v>
      </c>
      <c r="H83" s="10" t="s">
        <v>56</v>
      </c>
      <c r="I83" s="10" t="s">
        <v>56</v>
      </c>
      <c r="J83" s="10" t="s">
        <v>56</v>
      </c>
      <c r="K83" s="10" t="s">
        <v>56</v>
      </c>
      <c r="L83" s="10" t="s">
        <v>56</v>
      </c>
      <c r="M83" s="10" t="s">
        <v>56</v>
      </c>
      <c r="N83" s="10" t="s">
        <v>56</v>
      </c>
      <c r="O83" s="10">
        <v>0</v>
      </c>
      <c r="P83" s="10">
        <v>0</v>
      </c>
    </row>
    <row r="84" spans="1:16" ht="75" customHeight="1" x14ac:dyDescent="0.15">
      <c r="A84" s="7" t="s">
        <v>245</v>
      </c>
      <c r="B84" s="6" t="s">
        <v>246</v>
      </c>
      <c r="C84" s="6" t="s">
        <v>247</v>
      </c>
      <c r="D84" s="10">
        <v>0</v>
      </c>
      <c r="E84" s="10" t="s">
        <v>56</v>
      </c>
      <c r="F84" s="10" t="s">
        <v>56</v>
      </c>
      <c r="G84" s="10" t="s">
        <v>56</v>
      </c>
      <c r="H84" s="10" t="s">
        <v>56</v>
      </c>
      <c r="I84" s="10" t="s">
        <v>56</v>
      </c>
      <c r="J84" s="10" t="s">
        <v>56</v>
      </c>
      <c r="K84" s="10" t="s">
        <v>56</v>
      </c>
      <c r="L84" s="10" t="s">
        <v>56</v>
      </c>
      <c r="M84" s="10" t="s">
        <v>56</v>
      </c>
      <c r="N84" s="10" t="s">
        <v>56</v>
      </c>
      <c r="O84" s="10">
        <v>0</v>
      </c>
      <c r="P84" s="10">
        <v>0</v>
      </c>
    </row>
    <row r="85" spans="1:16" ht="63" customHeight="1" x14ac:dyDescent="0.15">
      <c r="A85" s="7" t="s">
        <v>241</v>
      </c>
      <c r="B85" s="6" t="s">
        <v>248</v>
      </c>
      <c r="C85" s="6" t="s">
        <v>247</v>
      </c>
      <c r="D85" s="10">
        <v>0</v>
      </c>
      <c r="E85" s="10" t="s">
        <v>56</v>
      </c>
      <c r="F85" s="10" t="s">
        <v>56</v>
      </c>
      <c r="G85" s="10" t="s">
        <v>56</v>
      </c>
      <c r="H85" s="10" t="s">
        <v>56</v>
      </c>
      <c r="I85" s="10" t="s">
        <v>56</v>
      </c>
      <c r="J85" s="10" t="s">
        <v>56</v>
      </c>
      <c r="K85" s="10" t="s">
        <v>56</v>
      </c>
      <c r="L85" s="10" t="s">
        <v>56</v>
      </c>
      <c r="M85" s="10" t="s">
        <v>56</v>
      </c>
      <c r="N85" s="10" t="s">
        <v>56</v>
      </c>
      <c r="O85" s="10">
        <v>0</v>
      </c>
      <c r="P85" s="10">
        <v>0</v>
      </c>
    </row>
    <row r="86" spans="1:16" ht="50.1" customHeight="1" x14ac:dyDescent="0.15">
      <c r="A86" s="7" t="s">
        <v>243</v>
      </c>
      <c r="B86" s="6" t="s">
        <v>249</v>
      </c>
      <c r="C86" s="6" t="s">
        <v>247</v>
      </c>
      <c r="D86" s="10">
        <v>0</v>
      </c>
      <c r="E86" s="10" t="s">
        <v>56</v>
      </c>
      <c r="F86" s="10" t="s">
        <v>56</v>
      </c>
      <c r="G86" s="10" t="s">
        <v>56</v>
      </c>
      <c r="H86" s="10" t="s">
        <v>56</v>
      </c>
      <c r="I86" s="10" t="s">
        <v>56</v>
      </c>
      <c r="J86" s="10" t="s">
        <v>56</v>
      </c>
      <c r="K86" s="10" t="s">
        <v>56</v>
      </c>
      <c r="L86" s="10" t="s">
        <v>56</v>
      </c>
      <c r="M86" s="10" t="s">
        <v>56</v>
      </c>
      <c r="N86" s="10" t="s">
        <v>56</v>
      </c>
      <c r="O86" s="10">
        <v>0</v>
      </c>
      <c r="P86" s="10">
        <v>0</v>
      </c>
    </row>
    <row r="87" spans="1:16" ht="50.1" customHeight="1" x14ac:dyDescent="0.15">
      <c r="A87" s="7" t="s">
        <v>250</v>
      </c>
      <c r="B87" s="6" t="s">
        <v>251</v>
      </c>
      <c r="C87" s="6" t="s">
        <v>55</v>
      </c>
      <c r="D87" s="10">
        <v>1150483.02</v>
      </c>
      <c r="E87" s="10">
        <v>679190.28</v>
      </c>
      <c r="F87" s="10" t="s">
        <v>56</v>
      </c>
      <c r="G87" s="10" t="s">
        <v>56</v>
      </c>
      <c r="H87" s="10" t="s">
        <v>56</v>
      </c>
      <c r="I87" s="10" t="s">
        <v>56</v>
      </c>
      <c r="J87" s="10" t="s">
        <v>56</v>
      </c>
      <c r="K87" s="10" t="s">
        <v>56</v>
      </c>
      <c r="L87" s="10">
        <v>471292.74</v>
      </c>
      <c r="M87" s="10" t="s">
        <v>56</v>
      </c>
      <c r="N87" s="10" t="s">
        <v>56</v>
      </c>
      <c r="O87" s="10">
        <v>1083575.46</v>
      </c>
      <c r="P87" s="10">
        <v>1083575.46</v>
      </c>
    </row>
    <row r="88" spans="1:16" ht="75" customHeight="1" x14ac:dyDescent="0.15">
      <c r="A88" s="7" t="s">
        <v>252</v>
      </c>
      <c r="B88" s="6" t="s">
        <v>253</v>
      </c>
      <c r="C88" s="6" t="s">
        <v>254</v>
      </c>
      <c r="D88" s="10">
        <v>1150483.02</v>
      </c>
      <c r="E88" s="10">
        <v>679190.28</v>
      </c>
      <c r="F88" s="10" t="s">
        <v>56</v>
      </c>
      <c r="G88" s="10" t="s">
        <v>56</v>
      </c>
      <c r="H88" s="10" t="s">
        <v>56</v>
      </c>
      <c r="I88" s="10" t="s">
        <v>56</v>
      </c>
      <c r="J88" s="10" t="s">
        <v>56</v>
      </c>
      <c r="K88" s="10" t="s">
        <v>56</v>
      </c>
      <c r="L88" s="10">
        <v>471292.74</v>
      </c>
      <c r="M88" s="10" t="s">
        <v>56</v>
      </c>
      <c r="N88" s="10" t="s">
        <v>56</v>
      </c>
      <c r="O88" s="10">
        <v>1083575.46</v>
      </c>
      <c r="P88" s="10">
        <v>1083575.46</v>
      </c>
    </row>
    <row r="89" spans="1:16" ht="24.95" customHeight="1" x14ac:dyDescent="0.15">
      <c r="A89" s="7" t="s">
        <v>256</v>
      </c>
      <c r="B89" s="6" t="s">
        <v>257</v>
      </c>
      <c r="C89" s="6" t="s">
        <v>55</v>
      </c>
      <c r="D89" s="10">
        <v>865120710</v>
      </c>
      <c r="E89" s="10">
        <v>362959340.31999999</v>
      </c>
      <c r="F89" s="10" t="s">
        <v>56</v>
      </c>
      <c r="G89" s="10">
        <v>251943436.59999999</v>
      </c>
      <c r="H89" s="10" t="s">
        <v>56</v>
      </c>
      <c r="I89" s="10" t="s">
        <v>56</v>
      </c>
      <c r="J89" s="10" t="s">
        <v>56</v>
      </c>
      <c r="K89" s="10" t="s">
        <v>56</v>
      </c>
      <c r="L89" s="10">
        <v>250217933.08000001</v>
      </c>
      <c r="M89" s="10" t="s">
        <v>56</v>
      </c>
      <c r="N89" s="10" t="s">
        <v>56</v>
      </c>
      <c r="O89" s="10">
        <v>953137310.08000004</v>
      </c>
      <c r="P89" s="10">
        <v>480849310.07999998</v>
      </c>
    </row>
    <row r="90" spans="1:16" ht="50.1" customHeight="1" x14ac:dyDescent="0.15">
      <c r="A90" s="7" t="s">
        <v>258</v>
      </c>
      <c r="B90" s="6" t="s">
        <v>259</v>
      </c>
      <c r="C90" s="6" t="s">
        <v>226</v>
      </c>
      <c r="D90" s="10">
        <v>0</v>
      </c>
      <c r="E90" s="10" t="s">
        <v>56</v>
      </c>
      <c r="F90" s="10" t="s">
        <v>56</v>
      </c>
      <c r="G90" s="10" t="s">
        <v>56</v>
      </c>
      <c r="H90" s="10" t="s">
        <v>56</v>
      </c>
      <c r="I90" s="10" t="s">
        <v>56</v>
      </c>
      <c r="J90" s="10" t="s">
        <v>56</v>
      </c>
      <c r="K90" s="10" t="s">
        <v>56</v>
      </c>
      <c r="L90" s="10" t="s">
        <v>56</v>
      </c>
      <c r="M90" s="10" t="s">
        <v>56</v>
      </c>
      <c r="N90" s="10" t="s">
        <v>56</v>
      </c>
      <c r="O90" s="10">
        <v>0</v>
      </c>
      <c r="P90" s="10">
        <v>0</v>
      </c>
    </row>
    <row r="91" spans="1:16" ht="50.1" customHeight="1" x14ac:dyDescent="0.15">
      <c r="A91" s="7" t="s">
        <v>260</v>
      </c>
      <c r="B91" s="6" t="s">
        <v>261</v>
      </c>
      <c r="C91" s="6" t="s">
        <v>262</v>
      </c>
      <c r="D91" s="10">
        <v>0</v>
      </c>
      <c r="E91" s="10" t="s">
        <v>56</v>
      </c>
      <c r="F91" s="10" t="s">
        <v>56</v>
      </c>
      <c r="G91" s="10">
        <v>0</v>
      </c>
      <c r="H91" s="10" t="s">
        <v>56</v>
      </c>
      <c r="I91" s="10" t="s">
        <v>56</v>
      </c>
      <c r="J91" s="10" t="s">
        <v>56</v>
      </c>
      <c r="K91" s="10" t="s">
        <v>56</v>
      </c>
      <c r="L91" s="10" t="s">
        <v>56</v>
      </c>
      <c r="M91" s="10" t="s">
        <v>56</v>
      </c>
      <c r="N91" s="10" t="s">
        <v>56</v>
      </c>
      <c r="O91" s="10">
        <v>472288000</v>
      </c>
      <c r="P91" s="10">
        <v>0</v>
      </c>
    </row>
    <row r="92" spans="1:16" ht="50.1" customHeight="1" x14ac:dyDescent="0.15">
      <c r="A92" s="7" t="s">
        <v>260</v>
      </c>
      <c r="B92" s="6" t="s">
        <v>263</v>
      </c>
      <c r="C92" s="6" t="s">
        <v>262</v>
      </c>
      <c r="D92" s="10">
        <v>0</v>
      </c>
      <c r="E92" s="10" t="s">
        <v>56</v>
      </c>
      <c r="F92" s="10" t="s">
        <v>56</v>
      </c>
      <c r="G92" s="10">
        <v>0</v>
      </c>
      <c r="H92" s="10" t="s">
        <v>56</v>
      </c>
      <c r="I92" s="10" t="s">
        <v>56</v>
      </c>
      <c r="J92" s="10" t="s">
        <v>56</v>
      </c>
      <c r="K92" s="10" t="s">
        <v>56</v>
      </c>
      <c r="L92" s="10" t="s">
        <v>56</v>
      </c>
      <c r="M92" s="10" t="s">
        <v>56</v>
      </c>
      <c r="N92" s="10" t="s">
        <v>56</v>
      </c>
      <c r="O92" s="10">
        <v>472288000</v>
      </c>
      <c r="P92" s="10">
        <v>0</v>
      </c>
    </row>
    <row r="93" spans="1:16" ht="50.1" customHeight="1" x14ac:dyDescent="0.15">
      <c r="A93" s="7" t="s">
        <v>260</v>
      </c>
      <c r="B93" s="6" t="s">
        <v>264</v>
      </c>
      <c r="C93" s="6" t="s">
        <v>262</v>
      </c>
      <c r="D93" s="10">
        <v>0</v>
      </c>
      <c r="E93" s="10" t="s">
        <v>56</v>
      </c>
      <c r="F93" s="10" t="s">
        <v>56</v>
      </c>
      <c r="G93" s="10">
        <v>0</v>
      </c>
      <c r="H93" s="10" t="s">
        <v>56</v>
      </c>
      <c r="I93" s="10" t="s">
        <v>56</v>
      </c>
      <c r="J93" s="10" t="s">
        <v>56</v>
      </c>
      <c r="K93" s="10" t="s">
        <v>56</v>
      </c>
      <c r="L93" s="10" t="s">
        <v>56</v>
      </c>
      <c r="M93" s="10" t="s">
        <v>56</v>
      </c>
      <c r="N93" s="10" t="s">
        <v>56</v>
      </c>
      <c r="O93" s="10">
        <v>472288000</v>
      </c>
      <c r="P93" s="10">
        <v>0</v>
      </c>
    </row>
    <row r="94" spans="1:16" ht="50.1" customHeight="1" x14ac:dyDescent="0.15">
      <c r="A94" s="7" t="s">
        <v>260</v>
      </c>
      <c r="B94" s="6" t="s">
        <v>266</v>
      </c>
      <c r="C94" s="6" t="s">
        <v>262</v>
      </c>
      <c r="D94" s="10">
        <v>0</v>
      </c>
      <c r="E94" s="10" t="s">
        <v>56</v>
      </c>
      <c r="F94" s="10" t="s">
        <v>56</v>
      </c>
      <c r="G94" s="10" t="s">
        <v>56</v>
      </c>
      <c r="H94" s="10" t="s">
        <v>56</v>
      </c>
      <c r="I94" s="10" t="s">
        <v>56</v>
      </c>
      <c r="J94" s="10" t="s">
        <v>56</v>
      </c>
      <c r="K94" s="10" t="s">
        <v>56</v>
      </c>
      <c r="L94" s="10" t="s">
        <v>56</v>
      </c>
      <c r="M94" s="10" t="s">
        <v>56</v>
      </c>
      <c r="N94" s="10" t="s">
        <v>56</v>
      </c>
      <c r="O94" s="10">
        <v>0</v>
      </c>
      <c r="P94" s="10">
        <v>0</v>
      </c>
    </row>
    <row r="95" spans="1:16" ht="24.95" customHeight="1" x14ac:dyDescent="0.15">
      <c r="A95" s="7" t="s">
        <v>267</v>
      </c>
      <c r="B95" s="6" t="s">
        <v>268</v>
      </c>
      <c r="C95" s="6" t="s">
        <v>262</v>
      </c>
      <c r="D95" s="10">
        <v>0</v>
      </c>
      <c r="E95" s="10" t="s">
        <v>56</v>
      </c>
      <c r="F95" s="10" t="s">
        <v>56</v>
      </c>
      <c r="G95" s="10" t="s">
        <v>56</v>
      </c>
      <c r="H95" s="10" t="s">
        <v>56</v>
      </c>
      <c r="I95" s="10" t="s">
        <v>56</v>
      </c>
      <c r="J95" s="10" t="s">
        <v>56</v>
      </c>
      <c r="K95" s="10" t="s">
        <v>56</v>
      </c>
      <c r="L95" s="10" t="s">
        <v>56</v>
      </c>
      <c r="M95" s="10" t="s">
        <v>56</v>
      </c>
      <c r="N95" s="10" t="s">
        <v>56</v>
      </c>
      <c r="O95" s="10">
        <v>0</v>
      </c>
      <c r="P95" s="10">
        <v>0</v>
      </c>
    </row>
    <row r="96" spans="1:16" ht="24.95" customHeight="1" x14ac:dyDescent="0.15">
      <c r="A96" s="7" t="s">
        <v>270</v>
      </c>
      <c r="B96" s="6" t="s">
        <v>271</v>
      </c>
      <c r="C96" s="6" t="s">
        <v>262</v>
      </c>
      <c r="D96" s="10">
        <v>0</v>
      </c>
      <c r="E96" s="10" t="s">
        <v>56</v>
      </c>
      <c r="F96" s="10" t="s">
        <v>56</v>
      </c>
      <c r="G96" s="10" t="s">
        <v>56</v>
      </c>
      <c r="H96" s="10" t="s">
        <v>56</v>
      </c>
      <c r="I96" s="10" t="s">
        <v>56</v>
      </c>
      <c r="J96" s="10" t="s">
        <v>56</v>
      </c>
      <c r="K96" s="10" t="s">
        <v>56</v>
      </c>
      <c r="L96" s="10" t="s">
        <v>56</v>
      </c>
      <c r="M96" s="10" t="s">
        <v>56</v>
      </c>
      <c r="N96" s="10" t="s">
        <v>56</v>
      </c>
      <c r="O96" s="10">
        <v>0</v>
      </c>
      <c r="P96" s="10">
        <v>0</v>
      </c>
    </row>
    <row r="97" spans="1:16" ht="24.95" customHeight="1" x14ac:dyDescent="0.15">
      <c r="A97" s="7" t="s">
        <v>273</v>
      </c>
      <c r="B97" s="6" t="s">
        <v>274</v>
      </c>
      <c r="C97" s="6" t="s">
        <v>275</v>
      </c>
      <c r="D97" s="10">
        <v>778926130.25999999</v>
      </c>
      <c r="E97" s="10">
        <v>312294575.12</v>
      </c>
      <c r="F97" s="10" t="s">
        <v>56</v>
      </c>
      <c r="G97" s="10">
        <v>251943436.59999999</v>
      </c>
      <c r="H97" s="10" t="s">
        <v>56</v>
      </c>
      <c r="I97" s="10" t="s">
        <v>56</v>
      </c>
      <c r="J97" s="10" t="s">
        <v>56</v>
      </c>
      <c r="K97" s="10" t="s">
        <v>56</v>
      </c>
      <c r="L97" s="10">
        <v>214688118.53999999</v>
      </c>
      <c r="M97" s="10" t="s">
        <v>56</v>
      </c>
      <c r="N97" s="10" t="s">
        <v>56</v>
      </c>
      <c r="O97" s="10">
        <v>401650082.19</v>
      </c>
      <c r="P97" s="10">
        <v>401650082.19</v>
      </c>
    </row>
    <row r="98" spans="1:16" ht="38.1" customHeight="1" x14ac:dyDescent="0.15">
      <c r="A98" s="7" t="s">
        <v>276</v>
      </c>
      <c r="B98" s="6" t="s">
        <v>277</v>
      </c>
      <c r="C98" s="6" t="s">
        <v>275</v>
      </c>
      <c r="D98" s="10">
        <v>487365311.64999998</v>
      </c>
      <c r="E98" s="10">
        <v>241633218.66</v>
      </c>
      <c r="F98" s="10" t="s">
        <v>56</v>
      </c>
      <c r="G98" s="10">
        <v>93717277</v>
      </c>
      <c r="H98" s="10" t="s">
        <v>56</v>
      </c>
      <c r="I98" s="10" t="s">
        <v>56</v>
      </c>
      <c r="J98" s="10" t="s">
        <v>56</v>
      </c>
      <c r="K98" s="10" t="s">
        <v>56</v>
      </c>
      <c r="L98" s="10">
        <v>152014815.99000001</v>
      </c>
      <c r="M98" s="10" t="s">
        <v>56</v>
      </c>
      <c r="N98" s="10" t="s">
        <v>56</v>
      </c>
      <c r="O98" s="10">
        <v>288502234.95999998</v>
      </c>
      <c r="P98" s="10">
        <v>288502234.95999998</v>
      </c>
    </row>
    <row r="99" spans="1:16" ht="38.1" customHeight="1" x14ac:dyDescent="0.15">
      <c r="A99" s="7" t="s">
        <v>278</v>
      </c>
      <c r="B99" s="6" t="s">
        <v>279</v>
      </c>
      <c r="C99" s="6" t="s">
        <v>275</v>
      </c>
      <c r="D99" s="10">
        <v>6549030.5999999996</v>
      </c>
      <c r="E99" s="10">
        <v>1317519.1000000001</v>
      </c>
      <c r="F99" s="10" t="s">
        <v>56</v>
      </c>
      <c r="G99" s="10" t="s">
        <v>56</v>
      </c>
      <c r="H99" s="10" t="s">
        <v>56</v>
      </c>
      <c r="I99" s="10" t="s">
        <v>56</v>
      </c>
      <c r="J99" s="10" t="s">
        <v>56</v>
      </c>
      <c r="K99" s="10" t="s">
        <v>56</v>
      </c>
      <c r="L99" s="10">
        <v>5231511.5</v>
      </c>
      <c r="M99" s="10" t="s">
        <v>56</v>
      </c>
      <c r="N99" s="10" t="s">
        <v>56</v>
      </c>
      <c r="O99" s="10">
        <v>6347511.5</v>
      </c>
      <c r="P99" s="10">
        <v>6347511.5</v>
      </c>
    </row>
    <row r="100" spans="1:16" ht="24.95" customHeight="1" x14ac:dyDescent="0.15">
      <c r="A100" s="7" t="s">
        <v>149</v>
      </c>
      <c r="B100" s="6" t="s">
        <v>281</v>
      </c>
      <c r="C100" s="6" t="s">
        <v>275</v>
      </c>
      <c r="D100" s="10">
        <v>12035333</v>
      </c>
      <c r="E100" s="10" t="s">
        <v>56</v>
      </c>
      <c r="F100" s="10" t="s">
        <v>56</v>
      </c>
      <c r="G100" s="10">
        <v>12035333</v>
      </c>
      <c r="H100" s="10" t="s">
        <v>56</v>
      </c>
      <c r="I100" s="10" t="s">
        <v>56</v>
      </c>
      <c r="J100" s="10" t="s">
        <v>56</v>
      </c>
      <c r="K100" s="10" t="s">
        <v>56</v>
      </c>
      <c r="L100" s="10" t="s">
        <v>56</v>
      </c>
      <c r="M100" s="10" t="s">
        <v>56</v>
      </c>
      <c r="N100" s="10" t="s">
        <v>56</v>
      </c>
      <c r="O100" s="10">
        <v>0</v>
      </c>
      <c r="P100" s="10">
        <v>0</v>
      </c>
    </row>
    <row r="101" spans="1:16" ht="50.1" customHeight="1" x14ac:dyDescent="0.15">
      <c r="A101" s="7" t="s">
        <v>282</v>
      </c>
      <c r="B101" s="6" t="s">
        <v>283</v>
      </c>
      <c r="C101" s="6" t="s">
        <v>275</v>
      </c>
      <c r="D101" s="10">
        <v>24596922.100000001</v>
      </c>
      <c r="E101" s="10">
        <v>11165699.560000001</v>
      </c>
      <c r="F101" s="10" t="s">
        <v>56</v>
      </c>
      <c r="G101" s="10" t="s">
        <v>56</v>
      </c>
      <c r="H101" s="10" t="s">
        <v>56</v>
      </c>
      <c r="I101" s="10" t="s">
        <v>56</v>
      </c>
      <c r="J101" s="10" t="s">
        <v>56</v>
      </c>
      <c r="K101" s="10" t="s">
        <v>56</v>
      </c>
      <c r="L101" s="10">
        <v>13431222.539999999</v>
      </c>
      <c r="M101" s="10" t="s">
        <v>56</v>
      </c>
      <c r="N101" s="10" t="s">
        <v>56</v>
      </c>
      <c r="O101" s="10">
        <v>19957496.469999999</v>
      </c>
      <c r="P101" s="10">
        <v>19957496.469999999</v>
      </c>
    </row>
    <row r="102" spans="1:16" ht="24.95" customHeight="1" x14ac:dyDescent="0.15">
      <c r="A102" s="7" t="s">
        <v>285</v>
      </c>
      <c r="B102" s="6" t="s">
        <v>286</v>
      </c>
      <c r="C102" s="6" t="s">
        <v>275</v>
      </c>
      <c r="D102" s="10">
        <v>884000</v>
      </c>
      <c r="E102" s="10" t="s">
        <v>56</v>
      </c>
      <c r="F102" s="10" t="s">
        <v>56</v>
      </c>
      <c r="G102" s="10" t="s">
        <v>56</v>
      </c>
      <c r="H102" s="10" t="s">
        <v>56</v>
      </c>
      <c r="I102" s="10" t="s">
        <v>56</v>
      </c>
      <c r="J102" s="10" t="s">
        <v>56</v>
      </c>
      <c r="K102" s="10" t="s">
        <v>56</v>
      </c>
      <c r="L102" s="10">
        <v>884000</v>
      </c>
      <c r="M102" s="10" t="s">
        <v>56</v>
      </c>
      <c r="N102" s="10" t="s">
        <v>56</v>
      </c>
      <c r="O102" s="10">
        <v>884000</v>
      </c>
      <c r="P102" s="10">
        <v>884000</v>
      </c>
    </row>
    <row r="103" spans="1:16" ht="24.95" customHeight="1" x14ac:dyDescent="0.15">
      <c r="A103" s="7" t="s">
        <v>288</v>
      </c>
      <c r="B103" s="6" t="s">
        <v>289</v>
      </c>
      <c r="C103" s="6" t="s">
        <v>275</v>
      </c>
      <c r="D103" s="10">
        <v>273831772.49000001</v>
      </c>
      <c r="E103" s="10">
        <v>194300000</v>
      </c>
      <c r="F103" s="10" t="s">
        <v>56</v>
      </c>
      <c r="G103" s="10">
        <v>3000000</v>
      </c>
      <c r="H103" s="10" t="s">
        <v>56</v>
      </c>
      <c r="I103" s="10" t="s">
        <v>56</v>
      </c>
      <c r="J103" s="10" t="s">
        <v>56</v>
      </c>
      <c r="K103" s="10" t="s">
        <v>56</v>
      </c>
      <c r="L103" s="10">
        <v>76531772.489999995</v>
      </c>
      <c r="M103" s="10" t="s">
        <v>56</v>
      </c>
      <c r="N103" s="10" t="s">
        <v>56</v>
      </c>
      <c r="O103" s="10">
        <v>212120184.59</v>
      </c>
      <c r="P103" s="10">
        <v>212120184.59</v>
      </c>
    </row>
    <row r="104" spans="1:16" ht="24.95" customHeight="1" x14ac:dyDescent="0.15">
      <c r="A104" s="7" t="s">
        <v>290</v>
      </c>
      <c r="B104" s="6" t="s">
        <v>291</v>
      </c>
      <c r="C104" s="6" t="s">
        <v>275</v>
      </c>
      <c r="D104" s="10">
        <v>169116753.46000001</v>
      </c>
      <c r="E104" s="10">
        <v>34500000</v>
      </c>
      <c r="F104" s="10" t="s">
        <v>56</v>
      </c>
      <c r="G104" s="10">
        <v>78681944</v>
      </c>
      <c r="H104" s="10" t="s">
        <v>56</v>
      </c>
      <c r="I104" s="10" t="s">
        <v>56</v>
      </c>
      <c r="J104" s="10" t="s">
        <v>56</v>
      </c>
      <c r="K104" s="10" t="s">
        <v>56</v>
      </c>
      <c r="L104" s="10">
        <v>55934809.460000001</v>
      </c>
      <c r="M104" s="10" t="s">
        <v>56</v>
      </c>
      <c r="N104" s="10" t="s">
        <v>56</v>
      </c>
      <c r="O104" s="10">
        <v>48841542.399999999</v>
      </c>
      <c r="P104" s="10">
        <v>48841542.399999999</v>
      </c>
    </row>
    <row r="105" spans="1:16" ht="24.95" customHeight="1" x14ac:dyDescent="0.15">
      <c r="A105" s="7" t="s">
        <v>292</v>
      </c>
      <c r="B105" s="6" t="s">
        <v>293</v>
      </c>
      <c r="C105" s="6" t="s">
        <v>275</v>
      </c>
      <c r="D105" s="10">
        <v>351500</v>
      </c>
      <c r="E105" s="10">
        <v>350000</v>
      </c>
      <c r="F105" s="10" t="s">
        <v>56</v>
      </c>
      <c r="G105" s="10" t="s">
        <v>56</v>
      </c>
      <c r="H105" s="10" t="s">
        <v>56</v>
      </c>
      <c r="I105" s="10" t="s">
        <v>56</v>
      </c>
      <c r="J105" s="10" t="s">
        <v>56</v>
      </c>
      <c r="K105" s="10" t="s">
        <v>56</v>
      </c>
      <c r="L105" s="10">
        <v>1500</v>
      </c>
      <c r="M105" s="10" t="s">
        <v>56</v>
      </c>
      <c r="N105" s="10" t="s">
        <v>56</v>
      </c>
      <c r="O105" s="10">
        <v>351500</v>
      </c>
      <c r="P105" s="10">
        <v>351500</v>
      </c>
    </row>
    <row r="106" spans="1:16" ht="38.1" customHeight="1" x14ac:dyDescent="0.15">
      <c r="A106" s="7" t="s">
        <v>295</v>
      </c>
      <c r="B106" s="6" t="s">
        <v>296</v>
      </c>
      <c r="C106" s="6" t="s">
        <v>275</v>
      </c>
      <c r="D106" s="10">
        <v>291554818.61000001</v>
      </c>
      <c r="E106" s="10">
        <v>70661356.459999993</v>
      </c>
      <c r="F106" s="10" t="s">
        <v>56</v>
      </c>
      <c r="G106" s="10">
        <v>158226159.59999999</v>
      </c>
      <c r="H106" s="10" t="s">
        <v>56</v>
      </c>
      <c r="I106" s="10" t="s">
        <v>56</v>
      </c>
      <c r="J106" s="10" t="s">
        <v>56</v>
      </c>
      <c r="K106" s="10" t="s">
        <v>56</v>
      </c>
      <c r="L106" s="10">
        <v>62667302.549999997</v>
      </c>
      <c r="M106" s="10" t="s">
        <v>56</v>
      </c>
      <c r="N106" s="10" t="s">
        <v>56</v>
      </c>
      <c r="O106" s="10">
        <v>113141847.23</v>
      </c>
      <c r="P106" s="10">
        <v>113141847.23</v>
      </c>
    </row>
    <row r="107" spans="1:16" ht="38.1" customHeight="1" x14ac:dyDescent="0.15">
      <c r="A107" s="7" t="s">
        <v>297</v>
      </c>
      <c r="B107" s="6" t="s">
        <v>298</v>
      </c>
      <c r="C107" s="6" t="s">
        <v>275</v>
      </c>
      <c r="D107" s="10">
        <v>166516781.72</v>
      </c>
      <c r="E107" s="10">
        <v>14156830.939999999</v>
      </c>
      <c r="F107" s="10" t="s">
        <v>56</v>
      </c>
      <c r="G107" s="10">
        <v>97663333</v>
      </c>
      <c r="H107" s="10" t="s">
        <v>56</v>
      </c>
      <c r="I107" s="10" t="s">
        <v>56</v>
      </c>
      <c r="J107" s="10" t="s">
        <v>56</v>
      </c>
      <c r="K107" s="10" t="s">
        <v>56</v>
      </c>
      <c r="L107" s="10">
        <v>54696617.780000001</v>
      </c>
      <c r="M107" s="10" t="s">
        <v>56</v>
      </c>
      <c r="N107" s="10" t="s">
        <v>56</v>
      </c>
      <c r="O107" s="10">
        <v>54264617.780000001</v>
      </c>
      <c r="P107" s="10">
        <v>54264617.780000001</v>
      </c>
    </row>
    <row r="108" spans="1:16" ht="24.95" customHeight="1" x14ac:dyDescent="0.15">
      <c r="A108" s="7" t="s">
        <v>300</v>
      </c>
      <c r="B108" s="6" t="s">
        <v>301</v>
      </c>
      <c r="C108" s="6" t="s">
        <v>275</v>
      </c>
      <c r="D108" s="10">
        <v>0</v>
      </c>
      <c r="E108" s="10" t="s">
        <v>56</v>
      </c>
      <c r="F108" s="10" t="s">
        <v>56</v>
      </c>
      <c r="G108" s="10" t="s">
        <v>56</v>
      </c>
      <c r="H108" s="10" t="s">
        <v>56</v>
      </c>
      <c r="I108" s="10" t="s">
        <v>56</v>
      </c>
      <c r="J108" s="10" t="s">
        <v>56</v>
      </c>
      <c r="K108" s="10" t="s">
        <v>56</v>
      </c>
      <c r="L108" s="10" t="s">
        <v>56</v>
      </c>
      <c r="M108" s="10" t="s">
        <v>56</v>
      </c>
      <c r="N108" s="10" t="s">
        <v>56</v>
      </c>
      <c r="O108" s="10">
        <v>0</v>
      </c>
      <c r="P108" s="10">
        <v>0</v>
      </c>
    </row>
    <row r="109" spans="1:16" ht="24.95" customHeight="1" x14ac:dyDescent="0.15">
      <c r="A109" s="7" t="s">
        <v>302</v>
      </c>
      <c r="B109" s="6" t="s">
        <v>303</v>
      </c>
      <c r="C109" s="6" t="s">
        <v>275</v>
      </c>
      <c r="D109" s="10">
        <v>0</v>
      </c>
      <c r="E109" s="10" t="s">
        <v>56</v>
      </c>
      <c r="F109" s="10" t="s">
        <v>56</v>
      </c>
      <c r="G109" s="10" t="s">
        <v>56</v>
      </c>
      <c r="H109" s="10" t="s">
        <v>56</v>
      </c>
      <c r="I109" s="10" t="s">
        <v>56</v>
      </c>
      <c r="J109" s="10" t="s">
        <v>56</v>
      </c>
      <c r="K109" s="10" t="s">
        <v>56</v>
      </c>
      <c r="L109" s="10" t="s">
        <v>56</v>
      </c>
      <c r="M109" s="10" t="s">
        <v>56</v>
      </c>
      <c r="N109" s="10" t="s">
        <v>56</v>
      </c>
      <c r="O109" s="10">
        <v>0</v>
      </c>
      <c r="P109" s="10">
        <v>0</v>
      </c>
    </row>
    <row r="110" spans="1:16" ht="50.1" customHeight="1" x14ac:dyDescent="0.15">
      <c r="A110" s="7" t="s">
        <v>305</v>
      </c>
      <c r="B110" s="6" t="s">
        <v>306</v>
      </c>
      <c r="C110" s="6" t="s">
        <v>275</v>
      </c>
      <c r="D110" s="10">
        <v>150000</v>
      </c>
      <c r="E110" s="10">
        <v>150000</v>
      </c>
      <c r="F110" s="10" t="s">
        <v>56</v>
      </c>
      <c r="G110" s="10" t="s">
        <v>56</v>
      </c>
      <c r="H110" s="10" t="s">
        <v>56</v>
      </c>
      <c r="I110" s="10" t="s">
        <v>56</v>
      </c>
      <c r="J110" s="10" t="s">
        <v>56</v>
      </c>
      <c r="K110" s="10" t="s">
        <v>56</v>
      </c>
      <c r="L110" s="10" t="s">
        <v>56</v>
      </c>
      <c r="M110" s="10" t="s">
        <v>56</v>
      </c>
      <c r="N110" s="10" t="s">
        <v>56</v>
      </c>
      <c r="O110" s="10">
        <v>150000</v>
      </c>
      <c r="P110" s="10">
        <v>150000</v>
      </c>
    </row>
    <row r="111" spans="1:16" ht="24.95" customHeight="1" x14ac:dyDescent="0.15">
      <c r="A111" s="7" t="s">
        <v>308</v>
      </c>
      <c r="B111" s="6" t="s">
        <v>309</v>
      </c>
      <c r="C111" s="6" t="s">
        <v>275</v>
      </c>
      <c r="D111" s="10">
        <v>0</v>
      </c>
      <c r="E111" s="10" t="s">
        <v>56</v>
      </c>
      <c r="F111" s="10" t="s">
        <v>56</v>
      </c>
      <c r="G111" s="10" t="s">
        <v>56</v>
      </c>
      <c r="H111" s="10" t="s">
        <v>56</v>
      </c>
      <c r="I111" s="10" t="s">
        <v>56</v>
      </c>
      <c r="J111" s="10" t="s">
        <v>56</v>
      </c>
      <c r="K111" s="10" t="s">
        <v>56</v>
      </c>
      <c r="L111" s="10" t="s">
        <v>56</v>
      </c>
      <c r="M111" s="10" t="s">
        <v>56</v>
      </c>
      <c r="N111" s="10" t="s">
        <v>56</v>
      </c>
      <c r="O111" s="10">
        <v>0</v>
      </c>
      <c r="P111" s="10">
        <v>0</v>
      </c>
    </row>
    <row r="112" spans="1:16" ht="24.95" customHeight="1" x14ac:dyDescent="0.15">
      <c r="A112" s="7" t="s">
        <v>311</v>
      </c>
      <c r="B112" s="6" t="s">
        <v>312</v>
      </c>
      <c r="C112" s="6" t="s">
        <v>275</v>
      </c>
      <c r="D112" s="10">
        <v>3500000</v>
      </c>
      <c r="E112" s="10">
        <v>3500000</v>
      </c>
      <c r="F112" s="10" t="s">
        <v>56</v>
      </c>
      <c r="G112" s="10" t="s">
        <v>56</v>
      </c>
      <c r="H112" s="10" t="s">
        <v>56</v>
      </c>
      <c r="I112" s="10" t="s">
        <v>56</v>
      </c>
      <c r="J112" s="10" t="s">
        <v>56</v>
      </c>
      <c r="K112" s="10" t="s">
        <v>56</v>
      </c>
      <c r="L112" s="10" t="s">
        <v>56</v>
      </c>
      <c r="M112" s="10" t="s">
        <v>56</v>
      </c>
      <c r="N112" s="10" t="s">
        <v>56</v>
      </c>
      <c r="O112" s="10">
        <v>3000000</v>
      </c>
      <c r="P112" s="10">
        <v>3000000</v>
      </c>
    </row>
    <row r="113" spans="1:16" ht="24.95" customHeight="1" x14ac:dyDescent="0.15">
      <c r="A113" s="7" t="s">
        <v>314</v>
      </c>
      <c r="B113" s="6" t="s">
        <v>315</v>
      </c>
      <c r="C113" s="6" t="s">
        <v>275</v>
      </c>
      <c r="D113" s="10">
        <v>13750000</v>
      </c>
      <c r="E113" s="10">
        <v>10250000</v>
      </c>
      <c r="F113" s="10" t="s">
        <v>56</v>
      </c>
      <c r="G113" s="10" t="s">
        <v>56</v>
      </c>
      <c r="H113" s="10" t="s">
        <v>56</v>
      </c>
      <c r="I113" s="10" t="s">
        <v>56</v>
      </c>
      <c r="J113" s="10" t="s">
        <v>56</v>
      </c>
      <c r="K113" s="10" t="s">
        <v>56</v>
      </c>
      <c r="L113" s="10">
        <v>3500000</v>
      </c>
      <c r="M113" s="10" t="s">
        <v>56</v>
      </c>
      <c r="N113" s="10" t="s">
        <v>56</v>
      </c>
      <c r="O113" s="10">
        <v>13750000</v>
      </c>
      <c r="P113" s="10">
        <v>13750000</v>
      </c>
    </row>
    <row r="114" spans="1:16" ht="24.95" customHeight="1" x14ac:dyDescent="0.15">
      <c r="A114" s="7" t="s">
        <v>316</v>
      </c>
      <c r="B114" s="6" t="s">
        <v>317</v>
      </c>
      <c r="C114" s="6" t="s">
        <v>275</v>
      </c>
      <c r="D114" s="10">
        <v>9378094</v>
      </c>
      <c r="E114" s="10">
        <v>1500000</v>
      </c>
      <c r="F114" s="10" t="s">
        <v>56</v>
      </c>
      <c r="G114" s="10">
        <v>7878094</v>
      </c>
      <c r="H114" s="10" t="s">
        <v>56</v>
      </c>
      <c r="I114" s="10" t="s">
        <v>56</v>
      </c>
      <c r="J114" s="10" t="s">
        <v>56</v>
      </c>
      <c r="K114" s="10" t="s">
        <v>56</v>
      </c>
      <c r="L114" s="10" t="s">
        <v>56</v>
      </c>
      <c r="M114" s="10" t="s">
        <v>56</v>
      </c>
      <c r="N114" s="10" t="s">
        <v>56</v>
      </c>
      <c r="O114" s="10">
        <v>1500000</v>
      </c>
      <c r="P114" s="10">
        <v>1500000</v>
      </c>
    </row>
    <row r="115" spans="1:16" ht="24.95" customHeight="1" x14ac:dyDescent="0.15">
      <c r="A115" s="7" t="s">
        <v>319</v>
      </c>
      <c r="B115" s="6" t="s">
        <v>320</v>
      </c>
      <c r="C115" s="6" t="s">
        <v>275</v>
      </c>
      <c r="D115" s="10">
        <v>95012895.290000007</v>
      </c>
      <c r="E115" s="10">
        <v>40104525.520000003</v>
      </c>
      <c r="F115" s="10" t="s">
        <v>56</v>
      </c>
      <c r="G115" s="10">
        <v>50437685</v>
      </c>
      <c r="H115" s="10" t="s">
        <v>56</v>
      </c>
      <c r="I115" s="10" t="s">
        <v>56</v>
      </c>
      <c r="J115" s="10" t="s">
        <v>56</v>
      </c>
      <c r="K115" s="10" t="s">
        <v>56</v>
      </c>
      <c r="L115" s="10">
        <v>4470684.7699999996</v>
      </c>
      <c r="M115" s="10" t="s">
        <v>56</v>
      </c>
      <c r="N115" s="10" t="s">
        <v>56</v>
      </c>
      <c r="O115" s="10">
        <v>39477229.450000003</v>
      </c>
      <c r="P115" s="10">
        <v>39477229.450000003</v>
      </c>
    </row>
    <row r="116" spans="1:16" ht="50.1" customHeight="1" x14ac:dyDescent="0.15">
      <c r="A116" s="7" t="s">
        <v>322</v>
      </c>
      <c r="B116" s="6" t="s">
        <v>323</v>
      </c>
      <c r="C116" s="6" t="s">
        <v>275</v>
      </c>
      <c r="D116" s="10">
        <v>685304.6</v>
      </c>
      <c r="E116" s="10" t="s">
        <v>56</v>
      </c>
      <c r="F116" s="10" t="s">
        <v>56</v>
      </c>
      <c r="G116" s="10">
        <v>685304.6</v>
      </c>
      <c r="H116" s="10" t="s">
        <v>56</v>
      </c>
      <c r="I116" s="10" t="s">
        <v>56</v>
      </c>
      <c r="J116" s="10" t="s">
        <v>56</v>
      </c>
      <c r="K116" s="10" t="s">
        <v>56</v>
      </c>
      <c r="L116" s="10" t="s">
        <v>56</v>
      </c>
      <c r="M116" s="10" t="s">
        <v>56</v>
      </c>
      <c r="N116" s="10" t="s">
        <v>56</v>
      </c>
      <c r="O116" s="10">
        <v>0</v>
      </c>
      <c r="P116" s="10">
        <v>0</v>
      </c>
    </row>
    <row r="117" spans="1:16" ht="63" customHeight="1" x14ac:dyDescent="0.15">
      <c r="A117" s="7" t="s">
        <v>324</v>
      </c>
      <c r="B117" s="6" t="s">
        <v>325</v>
      </c>
      <c r="C117" s="6" t="s">
        <v>275</v>
      </c>
      <c r="D117" s="10">
        <v>2561743</v>
      </c>
      <c r="E117" s="10">
        <v>1000000</v>
      </c>
      <c r="F117" s="10" t="s">
        <v>56</v>
      </c>
      <c r="G117" s="10">
        <v>1561743</v>
      </c>
      <c r="H117" s="10" t="s">
        <v>56</v>
      </c>
      <c r="I117" s="10" t="s">
        <v>56</v>
      </c>
      <c r="J117" s="10" t="s">
        <v>56</v>
      </c>
      <c r="K117" s="10" t="s">
        <v>56</v>
      </c>
      <c r="L117" s="10" t="s">
        <v>56</v>
      </c>
      <c r="M117" s="10" t="s">
        <v>56</v>
      </c>
      <c r="N117" s="10" t="s">
        <v>56</v>
      </c>
      <c r="O117" s="10">
        <v>1000000</v>
      </c>
      <c r="P117" s="10">
        <v>1000000</v>
      </c>
    </row>
    <row r="118" spans="1:16" ht="75" customHeight="1" x14ac:dyDescent="0.15">
      <c r="A118" s="7" t="s">
        <v>327</v>
      </c>
      <c r="B118" s="6" t="s">
        <v>328</v>
      </c>
      <c r="C118" s="6" t="s">
        <v>275</v>
      </c>
      <c r="D118" s="10">
        <v>0</v>
      </c>
      <c r="E118" s="10" t="s">
        <v>56</v>
      </c>
      <c r="F118" s="10" t="s">
        <v>56</v>
      </c>
      <c r="G118" s="10" t="s">
        <v>56</v>
      </c>
      <c r="H118" s="10" t="s">
        <v>56</v>
      </c>
      <c r="I118" s="10" t="s">
        <v>56</v>
      </c>
      <c r="J118" s="10" t="s">
        <v>56</v>
      </c>
      <c r="K118" s="10" t="s">
        <v>56</v>
      </c>
      <c r="L118" s="10" t="s">
        <v>56</v>
      </c>
      <c r="M118" s="10" t="s">
        <v>56</v>
      </c>
      <c r="N118" s="10" t="s">
        <v>56</v>
      </c>
      <c r="O118" s="10">
        <v>0</v>
      </c>
      <c r="P118" s="10">
        <v>0</v>
      </c>
    </row>
    <row r="119" spans="1:16" ht="87.95" customHeight="1" x14ac:dyDescent="0.15">
      <c r="A119" s="7" t="s">
        <v>330</v>
      </c>
      <c r="B119" s="6" t="s">
        <v>331</v>
      </c>
      <c r="C119" s="6" t="s">
        <v>332</v>
      </c>
      <c r="D119" s="10">
        <v>0</v>
      </c>
      <c r="E119" s="10" t="s">
        <v>56</v>
      </c>
      <c r="F119" s="10" t="s">
        <v>56</v>
      </c>
      <c r="G119" s="10" t="s">
        <v>56</v>
      </c>
      <c r="H119" s="10" t="s">
        <v>56</v>
      </c>
      <c r="I119" s="10" t="s">
        <v>56</v>
      </c>
      <c r="J119" s="10" t="s">
        <v>56</v>
      </c>
      <c r="K119" s="10" t="s">
        <v>56</v>
      </c>
      <c r="L119" s="10" t="s">
        <v>56</v>
      </c>
      <c r="M119" s="10" t="s">
        <v>56</v>
      </c>
      <c r="N119" s="10" t="s">
        <v>56</v>
      </c>
      <c r="O119" s="10">
        <v>0</v>
      </c>
      <c r="P119" s="10">
        <v>0</v>
      </c>
    </row>
    <row r="120" spans="1:16" ht="24.95" customHeight="1" x14ac:dyDescent="0.15">
      <c r="A120" s="7" t="s">
        <v>333</v>
      </c>
      <c r="B120" s="6" t="s">
        <v>334</v>
      </c>
      <c r="C120" s="6" t="s">
        <v>335</v>
      </c>
      <c r="D120" s="10">
        <v>86194579.739999995</v>
      </c>
      <c r="E120" s="10">
        <v>50664765.200000003</v>
      </c>
      <c r="F120" s="10" t="s">
        <v>56</v>
      </c>
      <c r="G120" s="10" t="s">
        <v>56</v>
      </c>
      <c r="H120" s="10" t="s">
        <v>56</v>
      </c>
      <c r="I120" s="10" t="s">
        <v>56</v>
      </c>
      <c r="J120" s="10" t="s">
        <v>56</v>
      </c>
      <c r="K120" s="10" t="s">
        <v>56</v>
      </c>
      <c r="L120" s="10">
        <v>35529814.539999999</v>
      </c>
      <c r="M120" s="10" t="s">
        <v>56</v>
      </c>
      <c r="N120" s="10" t="s">
        <v>56</v>
      </c>
      <c r="O120" s="10">
        <v>79199227.890000001</v>
      </c>
      <c r="P120" s="10">
        <v>79199227.890000001</v>
      </c>
    </row>
    <row r="121" spans="1:16" ht="50.1" customHeight="1" x14ac:dyDescent="0.15">
      <c r="A121" s="7" t="s">
        <v>336</v>
      </c>
      <c r="B121" s="6" t="s">
        <v>337</v>
      </c>
      <c r="C121" s="6" t="s">
        <v>338</v>
      </c>
      <c r="D121" s="10">
        <v>0</v>
      </c>
      <c r="E121" s="10" t="s">
        <v>56</v>
      </c>
      <c r="F121" s="10" t="s">
        <v>56</v>
      </c>
      <c r="G121" s="10" t="s">
        <v>56</v>
      </c>
      <c r="H121" s="10" t="s">
        <v>56</v>
      </c>
      <c r="I121" s="10" t="s">
        <v>56</v>
      </c>
      <c r="J121" s="10" t="s">
        <v>56</v>
      </c>
      <c r="K121" s="10" t="s">
        <v>56</v>
      </c>
      <c r="L121" s="10" t="s">
        <v>56</v>
      </c>
      <c r="M121" s="10" t="s">
        <v>56</v>
      </c>
      <c r="N121" s="10" t="s">
        <v>56</v>
      </c>
      <c r="O121" s="10">
        <v>0</v>
      </c>
      <c r="P121" s="10">
        <v>0</v>
      </c>
    </row>
    <row r="122" spans="1:16" ht="63" customHeight="1" x14ac:dyDescent="0.15">
      <c r="A122" s="7" t="s">
        <v>339</v>
      </c>
      <c r="B122" s="6" t="s">
        <v>340</v>
      </c>
      <c r="C122" s="6" t="s">
        <v>341</v>
      </c>
      <c r="D122" s="10">
        <v>0</v>
      </c>
      <c r="E122" s="10" t="s">
        <v>56</v>
      </c>
      <c r="F122" s="10" t="s">
        <v>56</v>
      </c>
      <c r="G122" s="10" t="s">
        <v>56</v>
      </c>
      <c r="H122" s="10" t="s">
        <v>56</v>
      </c>
      <c r="I122" s="10" t="s">
        <v>56</v>
      </c>
      <c r="J122" s="10" t="s">
        <v>56</v>
      </c>
      <c r="K122" s="10" t="s">
        <v>56</v>
      </c>
      <c r="L122" s="10" t="s">
        <v>56</v>
      </c>
      <c r="M122" s="10" t="s">
        <v>56</v>
      </c>
      <c r="N122" s="10" t="s">
        <v>56</v>
      </c>
      <c r="O122" s="10">
        <v>0</v>
      </c>
      <c r="P122" s="10">
        <v>0</v>
      </c>
    </row>
    <row r="123" spans="1:16" ht="50.1" customHeight="1" x14ac:dyDescent="0.15">
      <c r="A123" s="7" t="s">
        <v>342</v>
      </c>
      <c r="B123" s="6" t="s">
        <v>343</v>
      </c>
      <c r="C123" s="6" t="s">
        <v>344</v>
      </c>
      <c r="D123" s="10">
        <v>0</v>
      </c>
      <c r="E123" s="10" t="s">
        <v>56</v>
      </c>
      <c r="F123" s="10" t="s">
        <v>56</v>
      </c>
      <c r="G123" s="10" t="s">
        <v>56</v>
      </c>
      <c r="H123" s="10" t="s">
        <v>56</v>
      </c>
      <c r="I123" s="10" t="s">
        <v>56</v>
      </c>
      <c r="J123" s="10" t="s">
        <v>56</v>
      </c>
      <c r="K123" s="10" t="s">
        <v>56</v>
      </c>
      <c r="L123" s="10" t="s">
        <v>56</v>
      </c>
      <c r="M123" s="10" t="s">
        <v>56</v>
      </c>
      <c r="N123" s="10" t="s">
        <v>56</v>
      </c>
      <c r="O123" s="10">
        <v>0</v>
      </c>
      <c r="P123" s="10">
        <v>0</v>
      </c>
    </row>
    <row r="124" spans="1:16" ht="24.95" customHeight="1" x14ac:dyDescent="0.15">
      <c r="A124" s="7" t="s">
        <v>345</v>
      </c>
      <c r="B124" s="6" t="s">
        <v>346</v>
      </c>
      <c r="C124" s="6" t="s">
        <v>347</v>
      </c>
      <c r="D124" s="10">
        <v>-2503795.7599999998</v>
      </c>
      <c r="E124" s="10" t="s">
        <v>56</v>
      </c>
      <c r="F124" s="10" t="s">
        <v>56</v>
      </c>
      <c r="G124" s="10" t="s">
        <v>56</v>
      </c>
      <c r="H124" s="10" t="s">
        <v>56</v>
      </c>
      <c r="I124" s="10" t="s">
        <v>56</v>
      </c>
      <c r="J124" s="10" t="s">
        <v>56</v>
      </c>
      <c r="K124" s="10" t="s">
        <v>56</v>
      </c>
      <c r="L124" s="10">
        <v>-2503795.7599999998</v>
      </c>
      <c r="M124" s="10" t="s">
        <v>56</v>
      </c>
      <c r="N124" s="10" t="s">
        <v>56</v>
      </c>
      <c r="O124" s="10">
        <v>-1750000</v>
      </c>
      <c r="P124" s="10">
        <v>-1750000</v>
      </c>
    </row>
    <row r="125" spans="1:16" ht="38.1" customHeight="1" x14ac:dyDescent="0.15">
      <c r="A125" s="7" t="s">
        <v>348</v>
      </c>
      <c r="B125" s="6" t="s">
        <v>349</v>
      </c>
      <c r="C125" s="6"/>
      <c r="D125" s="10">
        <v>0</v>
      </c>
      <c r="E125" s="10" t="s">
        <v>56</v>
      </c>
      <c r="F125" s="10" t="s">
        <v>56</v>
      </c>
      <c r="G125" s="10" t="s">
        <v>56</v>
      </c>
      <c r="H125" s="10" t="s">
        <v>56</v>
      </c>
      <c r="I125" s="10" t="s">
        <v>56</v>
      </c>
      <c r="J125" s="10" t="s">
        <v>56</v>
      </c>
      <c r="K125" s="10" t="s">
        <v>56</v>
      </c>
      <c r="L125" s="10" t="s">
        <v>56</v>
      </c>
      <c r="M125" s="10" t="s">
        <v>56</v>
      </c>
      <c r="N125" s="10" t="s">
        <v>56</v>
      </c>
      <c r="O125" s="10">
        <v>0</v>
      </c>
      <c r="P125" s="10">
        <v>0</v>
      </c>
    </row>
    <row r="126" spans="1:16" ht="24.95" customHeight="1" x14ac:dyDescent="0.15">
      <c r="A126" s="7" t="s">
        <v>350</v>
      </c>
      <c r="B126" s="6" t="s">
        <v>351</v>
      </c>
      <c r="C126" s="6"/>
      <c r="D126" s="10">
        <v>-2503795.7599999998</v>
      </c>
      <c r="E126" s="10" t="s">
        <v>56</v>
      </c>
      <c r="F126" s="10" t="s">
        <v>56</v>
      </c>
      <c r="G126" s="10" t="s">
        <v>56</v>
      </c>
      <c r="H126" s="10" t="s">
        <v>56</v>
      </c>
      <c r="I126" s="10" t="s">
        <v>56</v>
      </c>
      <c r="J126" s="10" t="s">
        <v>56</v>
      </c>
      <c r="K126" s="10" t="s">
        <v>56</v>
      </c>
      <c r="L126" s="10">
        <v>-2503795.7599999998</v>
      </c>
      <c r="M126" s="10" t="s">
        <v>56</v>
      </c>
      <c r="N126" s="10" t="s">
        <v>56</v>
      </c>
      <c r="O126" s="10">
        <v>-1750000</v>
      </c>
      <c r="P126" s="10">
        <v>-1750000</v>
      </c>
    </row>
    <row r="127" spans="1:16" ht="24.95" customHeight="1" x14ac:dyDescent="0.15">
      <c r="A127" s="7" t="s">
        <v>352</v>
      </c>
      <c r="B127" s="6" t="s">
        <v>353</v>
      </c>
      <c r="C127" s="6"/>
      <c r="D127" s="10">
        <v>0</v>
      </c>
      <c r="E127" s="10" t="s">
        <v>56</v>
      </c>
      <c r="F127" s="10" t="s">
        <v>56</v>
      </c>
      <c r="G127" s="10" t="s">
        <v>56</v>
      </c>
      <c r="H127" s="10" t="s">
        <v>56</v>
      </c>
      <c r="I127" s="10" t="s">
        <v>56</v>
      </c>
      <c r="J127" s="10" t="s">
        <v>56</v>
      </c>
      <c r="K127" s="10" t="s">
        <v>56</v>
      </c>
      <c r="L127" s="10" t="s">
        <v>56</v>
      </c>
      <c r="M127" s="10" t="s">
        <v>56</v>
      </c>
      <c r="N127" s="10" t="s">
        <v>56</v>
      </c>
      <c r="O127" s="10">
        <v>0</v>
      </c>
      <c r="P127" s="10">
        <v>0</v>
      </c>
    </row>
    <row r="128" spans="1:16" ht="24.95" customHeight="1" x14ac:dyDescent="0.15">
      <c r="A128" s="7" t="s">
        <v>354</v>
      </c>
      <c r="B128" s="6" t="s">
        <v>355</v>
      </c>
      <c r="C128" s="6" t="s">
        <v>55</v>
      </c>
      <c r="D128" s="10">
        <v>18941539.690000001</v>
      </c>
      <c r="E128" s="10" t="s">
        <v>56</v>
      </c>
      <c r="F128" s="10" t="s">
        <v>56</v>
      </c>
      <c r="G128" s="10">
        <v>18941539.690000001</v>
      </c>
      <c r="H128" s="10" t="s">
        <v>56</v>
      </c>
      <c r="I128" s="10" t="s">
        <v>56</v>
      </c>
      <c r="J128" s="10" t="s">
        <v>56</v>
      </c>
      <c r="K128" s="10" t="s">
        <v>56</v>
      </c>
      <c r="L128" s="10" t="s">
        <v>56</v>
      </c>
      <c r="M128" s="10" t="s">
        <v>56</v>
      </c>
      <c r="N128" s="10" t="s">
        <v>56</v>
      </c>
      <c r="O128" s="10">
        <v>0</v>
      </c>
      <c r="P128" s="10">
        <v>0</v>
      </c>
    </row>
    <row r="129" spans="1:16" ht="38.1" customHeight="1" x14ac:dyDescent="0.15">
      <c r="A129" s="7" t="s">
        <v>356</v>
      </c>
      <c r="B129" s="6" t="s">
        <v>357</v>
      </c>
      <c r="C129" s="6" t="s">
        <v>358</v>
      </c>
      <c r="D129" s="10">
        <v>18941539.690000001</v>
      </c>
      <c r="E129" s="10" t="s">
        <v>56</v>
      </c>
      <c r="F129" s="10" t="s">
        <v>56</v>
      </c>
      <c r="G129" s="10">
        <v>18941539.690000001</v>
      </c>
      <c r="H129" s="10" t="s">
        <v>56</v>
      </c>
      <c r="I129" s="10" t="s">
        <v>56</v>
      </c>
      <c r="J129" s="10" t="s">
        <v>56</v>
      </c>
      <c r="K129" s="10" t="s">
        <v>56</v>
      </c>
      <c r="L129" s="10" t="s">
        <v>56</v>
      </c>
      <c r="M129" s="10" t="s">
        <v>56</v>
      </c>
      <c r="N129" s="10" t="s">
        <v>56</v>
      </c>
      <c r="O129" s="10">
        <v>0</v>
      </c>
      <c r="P129" s="10">
        <v>0</v>
      </c>
    </row>
    <row r="130" spans="1:16" ht="24.95" customHeight="1" x14ac:dyDescent="0.15">
      <c r="A130" s="7" t="s">
        <v>359</v>
      </c>
      <c r="B130" s="6" t="s">
        <v>360</v>
      </c>
      <c r="C130" s="6" t="s">
        <v>358</v>
      </c>
      <c r="D130" s="10">
        <v>0</v>
      </c>
      <c r="E130" s="10" t="s">
        <v>56</v>
      </c>
      <c r="F130" s="10" t="s">
        <v>56</v>
      </c>
      <c r="G130" s="10" t="s">
        <v>56</v>
      </c>
      <c r="H130" s="10" t="s">
        <v>56</v>
      </c>
      <c r="I130" s="10" t="s">
        <v>56</v>
      </c>
      <c r="J130" s="10" t="s">
        <v>56</v>
      </c>
      <c r="K130" s="10" t="s">
        <v>56</v>
      </c>
      <c r="L130" s="10" t="s">
        <v>56</v>
      </c>
      <c r="M130" s="10" t="s">
        <v>56</v>
      </c>
      <c r="N130" s="10" t="s">
        <v>56</v>
      </c>
      <c r="O130" s="10">
        <v>0</v>
      </c>
      <c r="P130" s="10">
        <v>0</v>
      </c>
    </row>
  </sheetData>
  <sheetProtection password="8D96" sheet="1" objects="1" scenarios="1"/>
  <mergeCells count="16">
    <mergeCell ref="A2:P2"/>
    <mergeCell ref="A4:A8"/>
    <mergeCell ref="B4:B8"/>
    <mergeCell ref="C4:C8"/>
    <mergeCell ref="D4:P4"/>
    <mergeCell ref="D5:N5"/>
    <mergeCell ref="O5:P5"/>
    <mergeCell ref="D6:D8"/>
    <mergeCell ref="E6:N6"/>
    <mergeCell ref="E7:F7"/>
    <mergeCell ref="G7:H7"/>
    <mergeCell ref="I7:I8"/>
    <mergeCell ref="J7:K7"/>
    <mergeCell ref="L7:N7"/>
    <mergeCell ref="O7:O8"/>
    <mergeCell ref="P7:P8"/>
  </mergeCells>
  <phoneticPr fontId="0" type="noConversion"/>
  <pageMargins left="0.4" right="0.4" top="0.4" bottom="0.4" header="0.1" footer="0.1"/>
  <pageSetup paperSize="9" fitToHeight="0" orientation="landscape" verticalDpi="0"/>
  <headerFooter>
    <oddHeader>&amp;R&amp;R&amp;"Verdana,полужирный" &amp;12 &amp;K00-00924787.O36.336916</oddHeader>
    <oddFooter>&amp;L&amp;L&amp;"Verdana,Полужирный"&amp;K000000&amp;L&amp;"Verdana,Полужирный"&amp;K00-014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160"/>
  <sheetViews>
    <sheetView workbookViewId="0"/>
  </sheetViews>
  <sheetFormatPr defaultRowHeight="10.5" x14ac:dyDescent="0.15"/>
  <cols>
    <col min="1" max="1" width="47.7109375" customWidth="1"/>
    <col min="2" max="5" width="22.85546875" customWidth="1"/>
  </cols>
  <sheetData>
    <row r="1" spans="1:5" ht="24.95" customHeight="1" x14ac:dyDescent="0.15">
      <c r="A1" s="18" t="s">
        <v>1222</v>
      </c>
      <c r="B1" s="18"/>
      <c r="C1" s="18"/>
      <c r="D1" s="18"/>
      <c r="E1" s="18"/>
    </row>
    <row r="2" spans="1:5" ht="30" customHeight="1" x14ac:dyDescent="0.15">
      <c r="A2" s="6" t="s">
        <v>1223</v>
      </c>
      <c r="B2" s="6" t="s">
        <v>1224</v>
      </c>
      <c r="C2" s="6" t="s">
        <v>1225</v>
      </c>
      <c r="D2" s="6" t="s">
        <v>1226</v>
      </c>
      <c r="E2" s="6" t="s">
        <v>1227</v>
      </c>
    </row>
    <row r="3" spans="1:5" ht="30" customHeight="1" x14ac:dyDescent="0.15">
      <c r="A3" s="9" t="s">
        <v>1228</v>
      </c>
      <c r="B3" s="11">
        <v>372</v>
      </c>
      <c r="C3" s="11">
        <v>0</v>
      </c>
      <c r="D3" s="11">
        <v>29869328.489999998</v>
      </c>
      <c r="E3" s="11">
        <f t="shared" ref="E3:E34" si="0">C3-D3</f>
        <v>-29869328.489999998</v>
      </c>
    </row>
    <row r="4" spans="1:5" ht="30" customHeight="1" x14ac:dyDescent="0.15">
      <c r="A4" s="13" t="s">
        <v>1229</v>
      </c>
      <c r="B4" s="10">
        <v>173</v>
      </c>
      <c r="C4" s="10">
        <v>0</v>
      </c>
      <c r="D4" s="10">
        <v>16080000</v>
      </c>
      <c r="E4" s="10">
        <f t="shared" si="0"/>
        <v>-16080000</v>
      </c>
    </row>
    <row r="5" spans="1:5" ht="30" customHeight="1" x14ac:dyDescent="0.15">
      <c r="A5" s="13" t="s">
        <v>1229</v>
      </c>
      <c r="B5" s="10">
        <v>23</v>
      </c>
      <c r="C5" s="10">
        <v>0</v>
      </c>
      <c r="D5" s="10">
        <v>734405.96</v>
      </c>
      <c r="E5" s="10">
        <f t="shared" si="0"/>
        <v>-734405.96</v>
      </c>
    </row>
    <row r="6" spans="1:5" ht="30" customHeight="1" x14ac:dyDescent="0.15">
      <c r="A6" s="13" t="s">
        <v>1229</v>
      </c>
      <c r="B6" s="10">
        <v>0</v>
      </c>
      <c r="C6" s="10">
        <v>0</v>
      </c>
      <c r="D6" s="10">
        <v>1816003.2</v>
      </c>
      <c r="E6" s="10">
        <f t="shared" si="0"/>
        <v>-1816003.2</v>
      </c>
    </row>
    <row r="7" spans="1:5" ht="30" customHeight="1" x14ac:dyDescent="0.15">
      <c r="A7" s="13" t="s">
        <v>1229</v>
      </c>
      <c r="B7" s="10">
        <v>176</v>
      </c>
      <c r="C7" s="10">
        <v>0</v>
      </c>
      <c r="D7" s="10"/>
      <c r="E7" s="10">
        <f t="shared" si="0"/>
        <v>0</v>
      </c>
    </row>
    <row r="8" spans="1:5" ht="30" customHeight="1" x14ac:dyDescent="0.15">
      <c r="A8" s="13" t="s">
        <v>1229</v>
      </c>
      <c r="B8" s="10"/>
      <c r="C8" s="10">
        <v>0</v>
      </c>
      <c r="D8" s="10">
        <v>11238919.33</v>
      </c>
      <c r="E8" s="10">
        <f t="shared" si="0"/>
        <v>-11238919.33</v>
      </c>
    </row>
    <row r="9" spans="1:5" ht="30" customHeight="1" x14ac:dyDescent="0.15">
      <c r="A9" s="9" t="s">
        <v>1230</v>
      </c>
      <c r="B9" s="11">
        <v>57</v>
      </c>
      <c r="C9" s="11">
        <v>0</v>
      </c>
      <c r="D9" s="11">
        <v>112213090.29000001</v>
      </c>
      <c r="E9" s="11">
        <f t="shared" si="0"/>
        <v>-112213090.29000001</v>
      </c>
    </row>
    <row r="10" spans="1:5" ht="30" customHeight="1" x14ac:dyDescent="0.15">
      <c r="A10" s="13" t="s">
        <v>1231</v>
      </c>
      <c r="B10" s="10">
        <v>1</v>
      </c>
      <c r="C10" s="10">
        <v>0</v>
      </c>
      <c r="D10" s="10">
        <v>1380934.2</v>
      </c>
      <c r="E10" s="10">
        <f t="shared" si="0"/>
        <v>-1380934.2</v>
      </c>
    </row>
    <row r="11" spans="1:5" ht="30" customHeight="1" x14ac:dyDescent="0.15">
      <c r="A11" s="13" t="s">
        <v>1232</v>
      </c>
      <c r="B11" s="10"/>
      <c r="C11" s="10">
        <v>0</v>
      </c>
      <c r="D11" s="10">
        <v>0</v>
      </c>
      <c r="E11" s="10">
        <f t="shared" si="0"/>
        <v>0</v>
      </c>
    </row>
    <row r="12" spans="1:5" ht="30" customHeight="1" x14ac:dyDescent="0.15">
      <c r="A12" s="13" t="s">
        <v>1233</v>
      </c>
      <c r="B12" s="10">
        <v>1</v>
      </c>
      <c r="C12" s="10">
        <v>0</v>
      </c>
      <c r="D12" s="10">
        <v>373014</v>
      </c>
      <c r="E12" s="10">
        <f t="shared" si="0"/>
        <v>-373014</v>
      </c>
    </row>
    <row r="13" spans="1:5" ht="30" customHeight="1" x14ac:dyDescent="0.15">
      <c r="A13" s="13" t="s">
        <v>1234</v>
      </c>
      <c r="B13" s="10">
        <v>8</v>
      </c>
      <c r="C13" s="10">
        <v>0</v>
      </c>
      <c r="D13" s="10">
        <v>6525618.0300000003</v>
      </c>
      <c r="E13" s="10">
        <f t="shared" si="0"/>
        <v>-6525618.0300000003</v>
      </c>
    </row>
    <row r="14" spans="1:5" ht="30" customHeight="1" x14ac:dyDescent="0.15">
      <c r="A14" s="13" t="s">
        <v>1235</v>
      </c>
      <c r="B14" s="10">
        <v>0</v>
      </c>
      <c r="C14" s="10">
        <v>0</v>
      </c>
      <c r="D14" s="10">
        <v>0</v>
      </c>
      <c r="E14" s="10">
        <f t="shared" si="0"/>
        <v>0</v>
      </c>
    </row>
    <row r="15" spans="1:5" ht="30" customHeight="1" x14ac:dyDescent="0.15">
      <c r="A15" s="13" t="s">
        <v>1236</v>
      </c>
      <c r="B15" s="10">
        <v>1</v>
      </c>
      <c r="C15" s="10">
        <v>0</v>
      </c>
      <c r="D15" s="10">
        <v>594228</v>
      </c>
      <c r="E15" s="10">
        <f t="shared" si="0"/>
        <v>-594228</v>
      </c>
    </row>
    <row r="16" spans="1:5" ht="30" customHeight="1" x14ac:dyDescent="0.15">
      <c r="A16" s="13" t="s">
        <v>1237</v>
      </c>
      <c r="B16" s="10">
        <v>1</v>
      </c>
      <c r="C16" s="10">
        <v>0</v>
      </c>
      <c r="D16" s="10">
        <v>594228</v>
      </c>
      <c r="E16" s="10">
        <f t="shared" si="0"/>
        <v>-594228</v>
      </c>
    </row>
    <row r="17" spans="1:5" ht="30" customHeight="1" x14ac:dyDescent="0.15">
      <c r="A17" s="13" t="s">
        <v>1238</v>
      </c>
      <c r="B17" s="10">
        <v>1</v>
      </c>
      <c r="C17" s="10">
        <v>0</v>
      </c>
      <c r="D17" s="10">
        <v>3180126</v>
      </c>
      <c r="E17" s="10">
        <f t="shared" si="0"/>
        <v>-3180126</v>
      </c>
    </row>
    <row r="18" spans="1:5" ht="30" customHeight="1" x14ac:dyDescent="0.15">
      <c r="A18" s="13" t="s">
        <v>1239</v>
      </c>
      <c r="B18" s="10">
        <v>0</v>
      </c>
      <c r="C18" s="10">
        <v>0</v>
      </c>
      <c r="D18" s="10">
        <v>0</v>
      </c>
      <c r="E18" s="10">
        <f t="shared" si="0"/>
        <v>0</v>
      </c>
    </row>
    <row r="19" spans="1:5" ht="30" customHeight="1" x14ac:dyDescent="0.15">
      <c r="A19" s="13" t="s">
        <v>1240</v>
      </c>
      <c r="B19" s="10">
        <v>2</v>
      </c>
      <c r="C19" s="10">
        <v>0</v>
      </c>
      <c r="D19" s="10">
        <v>528816</v>
      </c>
      <c r="E19" s="10">
        <f t="shared" si="0"/>
        <v>-528816</v>
      </c>
    </row>
    <row r="20" spans="1:5" ht="30" customHeight="1" x14ac:dyDescent="0.15">
      <c r="A20" s="13" t="s">
        <v>1241</v>
      </c>
      <c r="B20" s="10">
        <v>7</v>
      </c>
      <c r="C20" s="10">
        <v>0</v>
      </c>
      <c r="D20" s="10">
        <v>3593847.43</v>
      </c>
      <c r="E20" s="10">
        <f t="shared" si="0"/>
        <v>-3593847.43</v>
      </c>
    </row>
    <row r="21" spans="1:5" ht="30" customHeight="1" x14ac:dyDescent="0.15">
      <c r="A21" s="13" t="s">
        <v>1242</v>
      </c>
      <c r="B21" s="10">
        <v>7</v>
      </c>
      <c r="C21" s="10">
        <v>0</v>
      </c>
      <c r="D21" s="10">
        <v>5228196</v>
      </c>
      <c r="E21" s="10">
        <f t="shared" si="0"/>
        <v>-5228196</v>
      </c>
    </row>
    <row r="22" spans="1:5" ht="30" customHeight="1" x14ac:dyDescent="0.15">
      <c r="A22" s="13" t="s">
        <v>1243</v>
      </c>
      <c r="B22" s="10">
        <v>6</v>
      </c>
      <c r="C22" s="10">
        <v>0</v>
      </c>
      <c r="D22" s="10">
        <v>5348052</v>
      </c>
      <c r="E22" s="10">
        <f t="shared" si="0"/>
        <v>-5348052</v>
      </c>
    </row>
    <row r="23" spans="1:5" ht="30" customHeight="1" x14ac:dyDescent="0.15">
      <c r="A23" s="13" t="s">
        <v>1244</v>
      </c>
      <c r="B23" s="10">
        <v>3</v>
      </c>
      <c r="C23" s="10">
        <v>0</v>
      </c>
      <c r="D23" s="10">
        <v>746028</v>
      </c>
      <c r="E23" s="10">
        <f t="shared" si="0"/>
        <v>-746028</v>
      </c>
    </row>
    <row r="24" spans="1:5" ht="30" customHeight="1" x14ac:dyDescent="0.15">
      <c r="A24" s="13" t="s">
        <v>1245</v>
      </c>
      <c r="B24" s="10">
        <v>0</v>
      </c>
      <c r="C24" s="10">
        <v>0</v>
      </c>
      <c r="D24" s="10">
        <v>0</v>
      </c>
      <c r="E24" s="10">
        <f t="shared" si="0"/>
        <v>0</v>
      </c>
    </row>
    <row r="25" spans="1:5" ht="30" customHeight="1" x14ac:dyDescent="0.15">
      <c r="A25" s="13" t="s">
        <v>1246</v>
      </c>
      <c r="B25" s="10">
        <v>1</v>
      </c>
      <c r="C25" s="10">
        <v>0</v>
      </c>
      <c r="D25" s="10">
        <v>594228</v>
      </c>
      <c r="E25" s="10">
        <f t="shared" si="0"/>
        <v>-594228</v>
      </c>
    </row>
    <row r="26" spans="1:5" ht="30" customHeight="1" x14ac:dyDescent="0.15">
      <c r="A26" s="13" t="s">
        <v>1247</v>
      </c>
      <c r="B26" s="10">
        <v>1</v>
      </c>
      <c r="C26" s="10">
        <v>0</v>
      </c>
      <c r="D26" s="10">
        <v>594228</v>
      </c>
      <c r="E26" s="10">
        <f t="shared" si="0"/>
        <v>-594228</v>
      </c>
    </row>
    <row r="27" spans="1:5" ht="30" customHeight="1" x14ac:dyDescent="0.15">
      <c r="A27" s="13" t="s">
        <v>1248</v>
      </c>
      <c r="B27" s="10">
        <v>1</v>
      </c>
      <c r="C27" s="10">
        <v>0</v>
      </c>
      <c r="D27" s="10">
        <v>852587.96</v>
      </c>
      <c r="E27" s="10">
        <f t="shared" si="0"/>
        <v>-852587.96</v>
      </c>
    </row>
    <row r="28" spans="1:5" ht="30" customHeight="1" x14ac:dyDescent="0.15">
      <c r="A28" s="13" t="s">
        <v>1249</v>
      </c>
      <c r="B28" s="10">
        <v>0</v>
      </c>
      <c r="C28" s="10">
        <v>0</v>
      </c>
      <c r="D28" s="10">
        <v>654432</v>
      </c>
      <c r="E28" s="10">
        <f t="shared" si="0"/>
        <v>-654432</v>
      </c>
    </row>
    <row r="29" spans="1:5" ht="30" customHeight="1" x14ac:dyDescent="0.15">
      <c r="A29" s="13" t="s">
        <v>1250</v>
      </c>
      <c r="B29" s="10">
        <v>1</v>
      </c>
      <c r="C29" s="10">
        <v>0</v>
      </c>
      <c r="D29" s="10">
        <v>1399362.49</v>
      </c>
      <c r="E29" s="10">
        <f t="shared" si="0"/>
        <v>-1399362.49</v>
      </c>
    </row>
    <row r="30" spans="1:5" ht="30" customHeight="1" x14ac:dyDescent="0.15">
      <c r="A30" s="13" t="s">
        <v>1251</v>
      </c>
      <c r="B30" s="10">
        <v>7</v>
      </c>
      <c r="C30" s="10">
        <v>0</v>
      </c>
      <c r="D30" s="10">
        <v>6258523.3499999996</v>
      </c>
      <c r="E30" s="10">
        <f t="shared" si="0"/>
        <v>-6258523.3499999996</v>
      </c>
    </row>
    <row r="31" spans="1:5" ht="30" customHeight="1" x14ac:dyDescent="0.15">
      <c r="A31" s="13" t="s">
        <v>1252</v>
      </c>
      <c r="B31" s="10">
        <v>1</v>
      </c>
      <c r="C31" s="10">
        <v>0</v>
      </c>
      <c r="D31" s="10">
        <v>594228</v>
      </c>
      <c r="E31" s="10">
        <f t="shared" si="0"/>
        <v>-594228</v>
      </c>
    </row>
    <row r="32" spans="1:5" ht="30" customHeight="1" x14ac:dyDescent="0.15">
      <c r="A32" s="13" t="s">
        <v>1253</v>
      </c>
      <c r="B32" s="10">
        <v>1</v>
      </c>
      <c r="C32" s="10">
        <v>0</v>
      </c>
      <c r="D32" s="10">
        <v>389454</v>
      </c>
      <c r="E32" s="10">
        <f t="shared" si="0"/>
        <v>-389454</v>
      </c>
    </row>
    <row r="33" spans="1:5" ht="30" customHeight="1" x14ac:dyDescent="0.15">
      <c r="A33" s="13" t="s">
        <v>1234</v>
      </c>
      <c r="B33" s="10">
        <v>2</v>
      </c>
      <c r="C33" s="10">
        <v>0</v>
      </c>
      <c r="D33" s="10">
        <v>767426.4</v>
      </c>
      <c r="E33" s="10">
        <f t="shared" si="0"/>
        <v>-767426.4</v>
      </c>
    </row>
    <row r="34" spans="1:5" ht="30" customHeight="1" x14ac:dyDescent="0.15">
      <c r="A34" s="13" t="s">
        <v>1253</v>
      </c>
      <c r="B34" s="10"/>
      <c r="C34" s="10">
        <v>0</v>
      </c>
      <c r="D34" s="10">
        <v>0</v>
      </c>
      <c r="E34" s="10">
        <f t="shared" si="0"/>
        <v>0</v>
      </c>
    </row>
    <row r="35" spans="1:5" ht="30" customHeight="1" x14ac:dyDescent="0.15">
      <c r="A35" s="13" t="s">
        <v>1254</v>
      </c>
      <c r="B35" s="10"/>
      <c r="C35" s="10">
        <v>0</v>
      </c>
      <c r="D35" s="10">
        <v>0</v>
      </c>
      <c r="E35" s="10">
        <f t="shared" ref="E35:E66" si="1">C35-D35</f>
        <v>0</v>
      </c>
    </row>
    <row r="36" spans="1:5" ht="30" customHeight="1" x14ac:dyDescent="0.15">
      <c r="A36" s="13" t="s">
        <v>1255</v>
      </c>
      <c r="B36" s="10"/>
      <c r="C36" s="10">
        <v>0</v>
      </c>
      <c r="D36" s="10">
        <v>400000</v>
      </c>
      <c r="E36" s="10">
        <f t="shared" si="1"/>
        <v>-400000</v>
      </c>
    </row>
    <row r="37" spans="1:5" ht="30" customHeight="1" x14ac:dyDescent="0.15">
      <c r="A37" s="13" t="s">
        <v>1256</v>
      </c>
      <c r="B37" s="10"/>
      <c r="C37" s="10">
        <v>0</v>
      </c>
      <c r="D37" s="10">
        <v>640000</v>
      </c>
      <c r="E37" s="10">
        <f t="shared" si="1"/>
        <v>-640000</v>
      </c>
    </row>
    <row r="38" spans="1:5" ht="30" customHeight="1" x14ac:dyDescent="0.15">
      <c r="A38" s="13" t="s">
        <v>1257</v>
      </c>
      <c r="B38" s="10"/>
      <c r="C38" s="10">
        <v>0</v>
      </c>
      <c r="D38" s="10">
        <v>640000</v>
      </c>
      <c r="E38" s="10">
        <f t="shared" si="1"/>
        <v>-640000</v>
      </c>
    </row>
    <row r="39" spans="1:5" ht="30" customHeight="1" x14ac:dyDescent="0.15">
      <c r="A39" s="13" t="s">
        <v>1258</v>
      </c>
      <c r="B39" s="10">
        <v>1</v>
      </c>
      <c r="C39" s="10">
        <v>0</v>
      </c>
      <c r="D39" s="10">
        <v>766404</v>
      </c>
      <c r="E39" s="10">
        <f t="shared" si="1"/>
        <v>-766404</v>
      </c>
    </row>
    <row r="40" spans="1:5" ht="30" customHeight="1" x14ac:dyDescent="0.15">
      <c r="A40" s="13" t="s">
        <v>1253</v>
      </c>
      <c r="B40" s="10">
        <v>1</v>
      </c>
      <c r="C40" s="10">
        <v>0</v>
      </c>
      <c r="D40" s="10">
        <v>576579.36</v>
      </c>
      <c r="E40" s="10">
        <f t="shared" si="1"/>
        <v>-576579.36</v>
      </c>
    </row>
    <row r="41" spans="1:5" ht="30" customHeight="1" x14ac:dyDescent="0.15">
      <c r="A41" s="13" t="s">
        <v>1253</v>
      </c>
      <c r="B41" s="10">
        <v>1</v>
      </c>
      <c r="C41" s="10">
        <v>0</v>
      </c>
      <c r="D41" s="10">
        <v>408860.4</v>
      </c>
      <c r="E41" s="10">
        <f t="shared" si="1"/>
        <v>-408860.4</v>
      </c>
    </row>
    <row r="42" spans="1:5" ht="30" customHeight="1" x14ac:dyDescent="0.15">
      <c r="A42" s="13" t="s">
        <v>1253</v>
      </c>
      <c r="B42" s="10">
        <v>1</v>
      </c>
      <c r="C42" s="10">
        <v>0</v>
      </c>
      <c r="D42" s="10">
        <v>344517</v>
      </c>
      <c r="E42" s="10">
        <f t="shared" si="1"/>
        <v>-344517</v>
      </c>
    </row>
    <row r="43" spans="1:5" ht="30" customHeight="1" x14ac:dyDescent="0.15">
      <c r="A43" s="13" t="s">
        <v>1259</v>
      </c>
      <c r="B43" s="10"/>
      <c r="C43" s="10">
        <v>0</v>
      </c>
      <c r="D43" s="10">
        <v>68239171.670000002</v>
      </c>
      <c r="E43" s="10">
        <f t="shared" si="1"/>
        <v>-68239171.670000002</v>
      </c>
    </row>
    <row r="44" spans="1:5" ht="30" customHeight="1" x14ac:dyDescent="0.15">
      <c r="A44" s="9" t="s">
        <v>1260</v>
      </c>
      <c r="B44" s="11">
        <v>263</v>
      </c>
      <c r="C44" s="11">
        <v>0</v>
      </c>
      <c r="D44" s="11">
        <v>268020297.50999999</v>
      </c>
      <c r="E44" s="11">
        <f t="shared" si="1"/>
        <v>-268020297.50999999</v>
      </c>
    </row>
    <row r="45" spans="1:5" ht="30" customHeight="1" x14ac:dyDescent="0.15">
      <c r="A45" s="13" t="s">
        <v>1229</v>
      </c>
      <c r="B45" s="10">
        <v>263</v>
      </c>
      <c r="C45" s="10">
        <v>0</v>
      </c>
      <c r="D45" s="10">
        <v>26578768.620000001</v>
      </c>
      <c r="E45" s="10">
        <f t="shared" si="1"/>
        <v>-26578768.620000001</v>
      </c>
    </row>
    <row r="46" spans="1:5" ht="30" customHeight="1" x14ac:dyDescent="0.15">
      <c r="A46" s="13" t="s">
        <v>1229</v>
      </c>
      <c r="B46" s="10"/>
      <c r="C46" s="10">
        <v>0</v>
      </c>
      <c r="D46" s="10">
        <v>12640000</v>
      </c>
      <c r="E46" s="10">
        <f t="shared" si="1"/>
        <v>-12640000</v>
      </c>
    </row>
    <row r="47" spans="1:5" ht="30" customHeight="1" x14ac:dyDescent="0.15">
      <c r="A47" s="13" t="s">
        <v>1229</v>
      </c>
      <c r="B47" s="10"/>
      <c r="C47" s="10">
        <v>0</v>
      </c>
      <c r="D47" s="10">
        <v>3360000</v>
      </c>
      <c r="E47" s="10">
        <f t="shared" si="1"/>
        <v>-3360000</v>
      </c>
    </row>
    <row r="48" spans="1:5" ht="30" customHeight="1" x14ac:dyDescent="0.15">
      <c r="A48" s="13" t="s">
        <v>1229</v>
      </c>
      <c r="B48" s="10"/>
      <c r="C48" s="10">
        <v>0</v>
      </c>
      <c r="D48" s="10">
        <v>37810537.439999998</v>
      </c>
      <c r="E48" s="10">
        <f t="shared" si="1"/>
        <v>-37810537.439999998</v>
      </c>
    </row>
    <row r="49" spans="1:5" ht="30" customHeight="1" x14ac:dyDescent="0.15">
      <c r="A49" s="13" t="s">
        <v>1229</v>
      </c>
      <c r="B49" s="10"/>
      <c r="C49" s="10">
        <v>0</v>
      </c>
      <c r="D49" s="10">
        <v>187630991.44999999</v>
      </c>
      <c r="E49" s="10">
        <f t="shared" si="1"/>
        <v>-187630991.44999999</v>
      </c>
    </row>
    <row r="50" spans="1:5" ht="30" customHeight="1" x14ac:dyDescent="0.15">
      <c r="A50" s="9" t="s">
        <v>138</v>
      </c>
      <c r="B50" s="11">
        <v>5</v>
      </c>
      <c r="C50" s="11">
        <v>0</v>
      </c>
      <c r="D50" s="11">
        <v>3473328</v>
      </c>
      <c r="E50" s="11">
        <f t="shared" si="1"/>
        <v>-3473328</v>
      </c>
    </row>
    <row r="51" spans="1:5" ht="30" customHeight="1" x14ac:dyDescent="0.15">
      <c r="A51" s="13" t="s">
        <v>1261</v>
      </c>
      <c r="B51" s="10">
        <v>1</v>
      </c>
      <c r="C51" s="10">
        <v>0</v>
      </c>
      <c r="D51" s="10">
        <v>800760</v>
      </c>
      <c r="E51" s="10">
        <f t="shared" si="1"/>
        <v>-800760</v>
      </c>
    </row>
    <row r="52" spans="1:5" ht="30" customHeight="1" x14ac:dyDescent="0.15">
      <c r="A52" s="13" t="s">
        <v>1262</v>
      </c>
      <c r="B52" s="10">
        <v>4</v>
      </c>
      <c r="C52" s="10">
        <v>0</v>
      </c>
      <c r="D52" s="10">
        <v>2672568</v>
      </c>
      <c r="E52" s="10">
        <f t="shared" si="1"/>
        <v>-2672568</v>
      </c>
    </row>
    <row r="53" spans="1:5" ht="30" customHeight="1" x14ac:dyDescent="0.15">
      <c r="A53" s="9" t="s">
        <v>136</v>
      </c>
      <c r="B53" s="11">
        <v>84</v>
      </c>
      <c r="C53" s="11">
        <v>0</v>
      </c>
      <c r="D53" s="11">
        <v>30240408.600000001</v>
      </c>
      <c r="E53" s="11">
        <f t="shared" si="1"/>
        <v>-30240408.600000001</v>
      </c>
    </row>
    <row r="54" spans="1:5" ht="30" customHeight="1" x14ac:dyDescent="0.15">
      <c r="A54" s="13" t="s">
        <v>1263</v>
      </c>
      <c r="B54" s="10">
        <v>1</v>
      </c>
      <c r="C54" s="10">
        <v>0</v>
      </c>
      <c r="D54" s="10">
        <v>449421.6</v>
      </c>
      <c r="E54" s="10">
        <f t="shared" si="1"/>
        <v>-449421.6</v>
      </c>
    </row>
    <row r="55" spans="1:5" ht="30" customHeight="1" x14ac:dyDescent="0.15">
      <c r="A55" s="13" t="s">
        <v>1264</v>
      </c>
      <c r="B55" s="10">
        <v>3</v>
      </c>
      <c r="C55" s="10">
        <v>0</v>
      </c>
      <c r="D55" s="10">
        <v>2181456</v>
      </c>
      <c r="E55" s="10">
        <f t="shared" si="1"/>
        <v>-2181456</v>
      </c>
    </row>
    <row r="56" spans="1:5" ht="30" customHeight="1" x14ac:dyDescent="0.15">
      <c r="A56" s="13" t="s">
        <v>1265</v>
      </c>
      <c r="B56" s="10">
        <v>0</v>
      </c>
      <c r="C56" s="10">
        <v>0</v>
      </c>
      <c r="D56" s="10">
        <v>0</v>
      </c>
      <c r="E56" s="10">
        <f t="shared" si="1"/>
        <v>0</v>
      </c>
    </row>
    <row r="57" spans="1:5" ht="30" customHeight="1" x14ac:dyDescent="0.15">
      <c r="A57" s="13" t="s">
        <v>1266</v>
      </c>
      <c r="B57" s="10">
        <v>11</v>
      </c>
      <c r="C57" s="10">
        <v>0</v>
      </c>
      <c r="D57" s="10">
        <v>3020659.2</v>
      </c>
      <c r="E57" s="10">
        <f t="shared" si="1"/>
        <v>-3020659.2</v>
      </c>
    </row>
    <row r="58" spans="1:5" ht="30" customHeight="1" x14ac:dyDescent="0.15">
      <c r="A58" s="13" t="s">
        <v>1267</v>
      </c>
      <c r="B58" s="10">
        <v>5</v>
      </c>
      <c r="C58" s="10">
        <v>0</v>
      </c>
      <c r="D58" s="10">
        <v>1107174</v>
      </c>
      <c r="E58" s="10">
        <f t="shared" si="1"/>
        <v>-1107174</v>
      </c>
    </row>
    <row r="59" spans="1:5" ht="30" customHeight="1" x14ac:dyDescent="0.15">
      <c r="A59" s="13" t="s">
        <v>1268</v>
      </c>
      <c r="B59" s="10">
        <v>0</v>
      </c>
      <c r="C59" s="10">
        <v>0</v>
      </c>
      <c r="D59" s="10">
        <v>0</v>
      </c>
      <c r="E59" s="10">
        <f t="shared" si="1"/>
        <v>0</v>
      </c>
    </row>
    <row r="60" spans="1:5" ht="30" customHeight="1" x14ac:dyDescent="0.15">
      <c r="A60" s="13" t="s">
        <v>1269</v>
      </c>
      <c r="B60" s="10"/>
      <c r="C60" s="10">
        <v>0</v>
      </c>
      <c r="D60" s="10">
        <v>442869.6</v>
      </c>
      <c r="E60" s="10">
        <f t="shared" si="1"/>
        <v>-442869.6</v>
      </c>
    </row>
    <row r="61" spans="1:5" ht="30" customHeight="1" x14ac:dyDescent="0.15">
      <c r="A61" s="13" t="s">
        <v>1270</v>
      </c>
      <c r="B61" s="10">
        <v>3</v>
      </c>
      <c r="C61" s="10">
        <v>0</v>
      </c>
      <c r="D61" s="10">
        <v>2233908</v>
      </c>
      <c r="E61" s="10">
        <f t="shared" si="1"/>
        <v>-2233908</v>
      </c>
    </row>
    <row r="62" spans="1:5" ht="30" customHeight="1" x14ac:dyDescent="0.15">
      <c r="A62" s="13" t="s">
        <v>1271</v>
      </c>
      <c r="B62" s="10">
        <v>3</v>
      </c>
      <c r="C62" s="10">
        <v>0</v>
      </c>
      <c r="D62" s="10">
        <v>1858536</v>
      </c>
      <c r="E62" s="10">
        <f t="shared" si="1"/>
        <v>-1858536</v>
      </c>
    </row>
    <row r="63" spans="1:5" ht="30" customHeight="1" x14ac:dyDescent="0.15">
      <c r="A63" s="13" t="s">
        <v>1272</v>
      </c>
      <c r="B63" s="10">
        <v>1</v>
      </c>
      <c r="C63" s="10">
        <v>0</v>
      </c>
      <c r="D63" s="10">
        <v>512208</v>
      </c>
      <c r="E63" s="10">
        <f t="shared" si="1"/>
        <v>-512208</v>
      </c>
    </row>
    <row r="64" spans="1:5" ht="30" customHeight="1" x14ac:dyDescent="0.15">
      <c r="A64" s="13" t="s">
        <v>1273</v>
      </c>
      <c r="B64" s="10">
        <v>48</v>
      </c>
      <c r="C64" s="10">
        <v>0</v>
      </c>
      <c r="D64" s="10">
        <v>12265963.199999999</v>
      </c>
      <c r="E64" s="10">
        <f t="shared" si="1"/>
        <v>-12265963.199999999</v>
      </c>
    </row>
    <row r="65" spans="1:5" ht="30" customHeight="1" x14ac:dyDescent="0.15">
      <c r="A65" s="13" t="s">
        <v>1274</v>
      </c>
      <c r="B65" s="10">
        <v>0</v>
      </c>
      <c r="C65" s="10">
        <v>0</v>
      </c>
      <c r="D65" s="10">
        <v>352653</v>
      </c>
      <c r="E65" s="10">
        <f t="shared" si="1"/>
        <v>-352653</v>
      </c>
    </row>
    <row r="66" spans="1:5" ht="30" customHeight="1" x14ac:dyDescent="0.15">
      <c r="A66" s="13" t="s">
        <v>1275</v>
      </c>
      <c r="B66" s="10">
        <v>0</v>
      </c>
      <c r="C66" s="10">
        <v>0</v>
      </c>
      <c r="D66" s="10">
        <v>0</v>
      </c>
      <c r="E66" s="10">
        <f t="shared" si="1"/>
        <v>0</v>
      </c>
    </row>
    <row r="67" spans="1:5" ht="30" customHeight="1" x14ac:dyDescent="0.15">
      <c r="A67" s="13" t="s">
        <v>1276</v>
      </c>
      <c r="B67" s="10">
        <v>4</v>
      </c>
      <c r="C67" s="10">
        <v>0</v>
      </c>
      <c r="D67" s="10">
        <v>1345512</v>
      </c>
      <c r="E67" s="10">
        <f t="shared" ref="E67:E98" si="2">C67-D67</f>
        <v>-1345512</v>
      </c>
    </row>
    <row r="68" spans="1:5" ht="30" customHeight="1" x14ac:dyDescent="0.15">
      <c r="A68" s="13" t="s">
        <v>1277</v>
      </c>
      <c r="B68" s="10">
        <v>0</v>
      </c>
      <c r="C68" s="10">
        <v>0</v>
      </c>
      <c r="D68" s="10">
        <v>0</v>
      </c>
      <c r="E68" s="10">
        <f t="shared" si="2"/>
        <v>0</v>
      </c>
    </row>
    <row r="69" spans="1:5" ht="30" customHeight="1" x14ac:dyDescent="0.15">
      <c r="A69" s="13" t="s">
        <v>1278</v>
      </c>
      <c r="B69" s="10">
        <v>2</v>
      </c>
      <c r="C69" s="10">
        <v>0</v>
      </c>
      <c r="D69" s="10">
        <v>994704</v>
      </c>
      <c r="E69" s="10">
        <f t="shared" si="2"/>
        <v>-994704</v>
      </c>
    </row>
    <row r="70" spans="1:5" ht="30" customHeight="1" x14ac:dyDescent="0.15">
      <c r="A70" s="13" t="s">
        <v>1279</v>
      </c>
      <c r="B70" s="10">
        <v>3</v>
      </c>
      <c r="C70" s="10">
        <v>0</v>
      </c>
      <c r="D70" s="10">
        <v>3475344</v>
      </c>
      <c r="E70" s="10">
        <f t="shared" si="2"/>
        <v>-3475344</v>
      </c>
    </row>
    <row r="71" spans="1:5" ht="30" customHeight="1" x14ac:dyDescent="0.15">
      <c r="A71" s="9" t="s">
        <v>134</v>
      </c>
      <c r="B71" s="11">
        <v>53</v>
      </c>
      <c r="C71" s="11">
        <v>0</v>
      </c>
      <c r="D71" s="11">
        <v>27996331.420000002</v>
      </c>
      <c r="E71" s="11">
        <f t="shared" si="2"/>
        <v>-27996331.420000002</v>
      </c>
    </row>
    <row r="72" spans="1:5" ht="30" customHeight="1" x14ac:dyDescent="0.15">
      <c r="A72" s="13" t="s">
        <v>1280</v>
      </c>
      <c r="B72" s="10">
        <v>1</v>
      </c>
      <c r="C72" s="10">
        <v>0</v>
      </c>
      <c r="D72" s="10">
        <v>701604</v>
      </c>
      <c r="E72" s="10">
        <f t="shared" si="2"/>
        <v>-701604</v>
      </c>
    </row>
    <row r="73" spans="1:5" ht="30" customHeight="1" x14ac:dyDescent="0.15">
      <c r="A73" s="13" t="s">
        <v>1281</v>
      </c>
      <c r="B73" s="10">
        <v>3</v>
      </c>
      <c r="C73" s="10">
        <v>0</v>
      </c>
      <c r="D73" s="10">
        <v>1721688</v>
      </c>
      <c r="E73" s="10">
        <f t="shared" si="2"/>
        <v>-1721688</v>
      </c>
    </row>
    <row r="74" spans="1:5" ht="30" customHeight="1" x14ac:dyDescent="0.15">
      <c r="A74" s="13" t="s">
        <v>1282</v>
      </c>
      <c r="B74" s="10">
        <v>1</v>
      </c>
      <c r="C74" s="10">
        <v>0</v>
      </c>
      <c r="D74" s="10">
        <v>556416</v>
      </c>
      <c r="E74" s="10">
        <f t="shared" si="2"/>
        <v>-556416</v>
      </c>
    </row>
    <row r="75" spans="1:5" ht="30" customHeight="1" x14ac:dyDescent="0.15">
      <c r="A75" s="13" t="s">
        <v>1283</v>
      </c>
      <c r="B75" s="10">
        <v>3</v>
      </c>
      <c r="C75" s="10">
        <v>0</v>
      </c>
      <c r="D75" s="10">
        <v>873576</v>
      </c>
      <c r="E75" s="10">
        <f t="shared" si="2"/>
        <v>-873576</v>
      </c>
    </row>
    <row r="76" spans="1:5" ht="30" customHeight="1" x14ac:dyDescent="0.15">
      <c r="A76" s="13" t="s">
        <v>1284</v>
      </c>
      <c r="B76" s="10">
        <v>5</v>
      </c>
      <c r="C76" s="10">
        <v>0</v>
      </c>
      <c r="D76" s="10">
        <v>1556040</v>
      </c>
      <c r="E76" s="10">
        <f t="shared" si="2"/>
        <v>-1556040</v>
      </c>
    </row>
    <row r="77" spans="1:5" ht="30" customHeight="1" x14ac:dyDescent="0.15">
      <c r="A77" s="13" t="s">
        <v>1285</v>
      </c>
      <c r="B77" s="10"/>
      <c r="C77" s="10">
        <v>0</v>
      </c>
      <c r="D77" s="10">
        <v>306000</v>
      </c>
      <c r="E77" s="10">
        <f t="shared" si="2"/>
        <v>-306000</v>
      </c>
    </row>
    <row r="78" spans="1:5" ht="30" customHeight="1" x14ac:dyDescent="0.15">
      <c r="A78" s="13" t="s">
        <v>1286</v>
      </c>
      <c r="B78" s="10">
        <v>4</v>
      </c>
      <c r="C78" s="10">
        <v>0</v>
      </c>
      <c r="D78" s="10">
        <v>1243380</v>
      </c>
      <c r="E78" s="10">
        <f t="shared" si="2"/>
        <v>-1243380</v>
      </c>
    </row>
    <row r="79" spans="1:5" ht="30" customHeight="1" x14ac:dyDescent="0.15">
      <c r="A79" s="13" t="s">
        <v>1287</v>
      </c>
      <c r="B79" s="10">
        <v>0</v>
      </c>
      <c r="C79" s="10">
        <v>0</v>
      </c>
      <c r="D79" s="10">
        <v>253872</v>
      </c>
      <c r="E79" s="10">
        <f t="shared" si="2"/>
        <v>-253872</v>
      </c>
    </row>
    <row r="80" spans="1:5" ht="30" customHeight="1" x14ac:dyDescent="0.15">
      <c r="A80" s="13" t="s">
        <v>1288</v>
      </c>
      <c r="B80" s="10">
        <v>3</v>
      </c>
      <c r="C80" s="10">
        <v>0</v>
      </c>
      <c r="D80" s="10">
        <v>1849265.02</v>
      </c>
      <c r="E80" s="10">
        <f t="shared" si="2"/>
        <v>-1849265.02</v>
      </c>
    </row>
    <row r="81" spans="1:5" ht="30" customHeight="1" x14ac:dyDescent="0.15">
      <c r="A81" s="13" t="s">
        <v>1289</v>
      </c>
      <c r="B81" s="10">
        <v>2</v>
      </c>
      <c r="C81" s="10">
        <v>0</v>
      </c>
      <c r="D81" s="10">
        <v>691380</v>
      </c>
      <c r="E81" s="10">
        <f t="shared" si="2"/>
        <v>-691380</v>
      </c>
    </row>
    <row r="82" spans="1:5" ht="30" customHeight="1" x14ac:dyDescent="0.15">
      <c r="A82" s="13" t="s">
        <v>1290</v>
      </c>
      <c r="B82" s="10">
        <v>3</v>
      </c>
      <c r="C82" s="10">
        <v>0</v>
      </c>
      <c r="D82" s="10">
        <v>1734420</v>
      </c>
      <c r="E82" s="10">
        <f t="shared" si="2"/>
        <v>-1734420</v>
      </c>
    </row>
    <row r="83" spans="1:5" ht="30" customHeight="1" x14ac:dyDescent="0.15">
      <c r="A83" s="13" t="s">
        <v>1291</v>
      </c>
      <c r="B83" s="10">
        <v>0</v>
      </c>
      <c r="C83" s="10">
        <v>0</v>
      </c>
      <c r="D83" s="10">
        <v>362034</v>
      </c>
      <c r="E83" s="10">
        <f t="shared" si="2"/>
        <v>-362034</v>
      </c>
    </row>
    <row r="84" spans="1:5" ht="30" customHeight="1" x14ac:dyDescent="0.15">
      <c r="A84" s="13" t="s">
        <v>1292</v>
      </c>
      <c r="B84" s="10">
        <v>0</v>
      </c>
      <c r="C84" s="10">
        <v>0</v>
      </c>
      <c r="D84" s="10">
        <v>0</v>
      </c>
      <c r="E84" s="10">
        <f t="shared" si="2"/>
        <v>0</v>
      </c>
    </row>
    <row r="85" spans="1:5" ht="30" customHeight="1" x14ac:dyDescent="0.15">
      <c r="A85" s="13" t="s">
        <v>1293</v>
      </c>
      <c r="B85" s="10">
        <v>0</v>
      </c>
      <c r="C85" s="10">
        <v>0</v>
      </c>
      <c r="D85" s="10">
        <v>1382760</v>
      </c>
      <c r="E85" s="10">
        <f t="shared" si="2"/>
        <v>-1382760</v>
      </c>
    </row>
    <row r="86" spans="1:5" ht="30" customHeight="1" x14ac:dyDescent="0.15">
      <c r="A86" s="13" t="s">
        <v>1294</v>
      </c>
      <c r="B86" s="10"/>
      <c r="C86" s="10">
        <v>0</v>
      </c>
      <c r="D86" s="10">
        <v>1512000</v>
      </c>
      <c r="E86" s="10">
        <f t="shared" si="2"/>
        <v>-1512000</v>
      </c>
    </row>
    <row r="87" spans="1:5" ht="30" customHeight="1" x14ac:dyDescent="0.15">
      <c r="A87" s="13" t="s">
        <v>1295</v>
      </c>
      <c r="B87" s="10">
        <v>1</v>
      </c>
      <c r="C87" s="10">
        <v>0</v>
      </c>
      <c r="D87" s="10">
        <v>419106</v>
      </c>
      <c r="E87" s="10">
        <f t="shared" si="2"/>
        <v>-419106</v>
      </c>
    </row>
    <row r="88" spans="1:5" ht="30" customHeight="1" x14ac:dyDescent="0.15">
      <c r="A88" s="13" t="s">
        <v>1296</v>
      </c>
      <c r="B88" s="10">
        <v>2</v>
      </c>
      <c r="C88" s="10">
        <v>0</v>
      </c>
      <c r="D88" s="10">
        <v>860844</v>
      </c>
      <c r="E88" s="10">
        <f t="shared" si="2"/>
        <v>-860844</v>
      </c>
    </row>
    <row r="89" spans="1:5" ht="30" customHeight="1" x14ac:dyDescent="0.15">
      <c r="A89" s="13" t="s">
        <v>1297</v>
      </c>
      <c r="B89" s="10">
        <v>1</v>
      </c>
      <c r="C89" s="10">
        <v>0</v>
      </c>
      <c r="D89" s="10">
        <v>439998</v>
      </c>
      <c r="E89" s="10">
        <f t="shared" si="2"/>
        <v>-439998</v>
      </c>
    </row>
    <row r="90" spans="1:5" ht="30" customHeight="1" x14ac:dyDescent="0.15">
      <c r="A90" s="13" t="s">
        <v>1298</v>
      </c>
      <c r="B90" s="10">
        <v>0</v>
      </c>
      <c r="C90" s="10">
        <v>0</v>
      </c>
      <c r="D90" s="10">
        <v>0</v>
      </c>
      <c r="E90" s="10">
        <f t="shared" si="2"/>
        <v>0</v>
      </c>
    </row>
    <row r="91" spans="1:5" ht="30" customHeight="1" x14ac:dyDescent="0.15">
      <c r="A91" s="13" t="s">
        <v>1299</v>
      </c>
      <c r="B91" s="10">
        <v>1</v>
      </c>
      <c r="C91" s="10">
        <v>0</v>
      </c>
      <c r="D91" s="10">
        <v>234000</v>
      </c>
      <c r="E91" s="10">
        <f t="shared" si="2"/>
        <v>-234000</v>
      </c>
    </row>
    <row r="92" spans="1:5" ht="30" customHeight="1" x14ac:dyDescent="0.15">
      <c r="A92" s="13" t="s">
        <v>1300</v>
      </c>
      <c r="B92" s="10">
        <v>0</v>
      </c>
      <c r="C92" s="10">
        <v>0</v>
      </c>
      <c r="D92" s="10">
        <v>0</v>
      </c>
      <c r="E92" s="10">
        <f t="shared" si="2"/>
        <v>0</v>
      </c>
    </row>
    <row r="93" spans="1:5" ht="30" customHeight="1" x14ac:dyDescent="0.15">
      <c r="A93" s="13" t="s">
        <v>1301</v>
      </c>
      <c r="B93" s="10">
        <v>0</v>
      </c>
      <c r="C93" s="10">
        <v>0</v>
      </c>
      <c r="D93" s="10">
        <v>0</v>
      </c>
      <c r="E93" s="10">
        <f t="shared" si="2"/>
        <v>0</v>
      </c>
    </row>
    <row r="94" spans="1:5" ht="30" customHeight="1" x14ac:dyDescent="0.15">
      <c r="A94" s="13" t="s">
        <v>1302</v>
      </c>
      <c r="B94" s="10">
        <v>0</v>
      </c>
      <c r="C94" s="10">
        <v>0</v>
      </c>
      <c r="D94" s="10">
        <v>256032</v>
      </c>
      <c r="E94" s="10">
        <f t="shared" si="2"/>
        <v>-256032</v>
      </c>
    </row>
    <row r="95" spans="1:5" ht="30" customHeight="1" x14ac:dyDescent="0.15">
      <c r="A95" s="13" t="s">
        <v>1303</v>
      </c>
      <c r="B95" s="10">
        <v>1</v>
      </c>
      <c r="C95" s="10">
        <v>0</v>
      </c>
      <c r="D95" s="10">
        <v>644874</v>
      </c>
      <c r="E95" s="10">
        <f t="shared" si="2"/>
        <v>-644874</v>
      </c>
    </row>
    <row r="96" spans="1:5" ht="30" customHeight="1" x14ac:dyDescent="0.15">
      <c r="A96" s="13" t="s">
        <v>1304</v>
      </c>
      <c r="B96" s="10">
        <v>3</v>
      </c>
      <c r="C96" s="10">
        <v>0</v>
      </c>
      <c r="D96" s="10">
        <v>931224</v>
      </c>
      <c r="E96" s="10">
        <f t="shared" si="2"/>
        <v>-931224</v>
      </c>
    </row>
    <row r="97" spans="1:5" ht="30" customHeight="1" x14ac:dyDescent="0.15">
      <c r="A97" s="13" t="s">
        <v>1305</v>
      </c>
      <c r="B97" s="10">
        <v>2</v>
      </c>
      <c r="C97" s="10">
        <v>0</v>
      </c>
      <c r="D97" s="10">
        <v>528816</v>
      </c>
      <c r="E97" s="10">
        <f t="shared" si="2"/>
        <v>-528816</v>
      </c>
    </row>
    <row r="98" spans="1:5" ht="30" customHeight="1" x14ac:dyDescent="0.15">
      <c r="A98" s="13" t="s">
        <v>1306</v>
      </c>
      <c r="B98" s="10">
        <v>1</v>
      </c>
      <c r="C98" s="10">
        <v>0</v>
      </c>
      <c r="D98" s="10">
        <v>278208</v>
      </c>
      <c r="E98" s="10">
        <f t="shared" si="2"/>
        <v>-278208</v>
      </c>
    </row>
    <row r="99" spans="1:5" ht="30" customHeight="1" x14ac:dyDescent="0.15">
      <c r="A99" s="13" t="s">
        <v>1307</v>
      </c>
      <c r="B99" s="10">
        <v>3</v>
      </c>
      <c r="C99" s="10">
        <v>0</v>
      </c>
      <c r="D99" s="10">
        <v>2582532</v>
      </c>
      <c r="E99" s="10">
        <f t="shared" ref="E99:E130" si="3">C99-D99</f>
        <v>-2582532</v>
      </c>
    </row>
    <row r="100" spans="1:5" ht="30" customHeight="1" x14ac:dyDescent="0.15">
      <c r="A100" s="13" t="s">
        <v>1290</v>
      </c>
      <c r="B100" s="10">
        <v>1</v>
      </c>
      <c r="C100" s="10">
        <v>0</v>
      </c>
      <c r="D100" s="10">
        <v>519667.20000000001</v>
      </c>
      <c r="E100" s="10">
        <f t="shared" si="3"/>
        <v>-519667.20000000001</v>
      </c>
    </row>
    <row r="101" spans="1:5" ht="30" customHeight="1" x14ac:dyDescent="0.15">
      <c r="A101" s="13" t="s">
        <v>1308</v>
      </c>
      <c r="B101" s="10">
        <v>1</v>
      </c>
      <c r="C101" s="10">
        <v>0</v>
      </c>
      <c r="D101" s="10">
        <v>608306.4</v>
      </c>
      <c r="E101" s="10">
        <f t="shared" si="3"/>
        <v>-608306.4</v>
      </c>
    </row>
    <row r="102" spans="1:5" ht="30" customHeight="1" x14ac:dyDescent="0.15">
      <c r="A102" s="13" t="s">
        <v>1285</v>
      </c>
      <c r="B102" s="10">
        <v>1</v>
      </c>
      <c r="C102" s="10">
        <v>0</v>
      </c>
      <c r="D102" s="10">
        <v>504000</v>
      </c>
      <c r="E102" s="10">
        <f t="shared" si="3"/>
        <v>-504000</v>
      </c>
    </row>
    <row r="103" spans="1:5" ht="30" customHeight="1" x14ac:dyDescent="0.15">
      <c r="A103" s="13" t="s">
        <v>1300</v>
      </c>
      <c r="B103" s="10">
        <v>1</v>
      </c>
      <c r="C103" s="10">
        <v>0</v>
      </c>
      <c r="D103" s="10">
        <v>252000</v>
      </c>
      <c r="E103" s="10">
        <f t="shared" si="3"/>
        <v>-252000</v>
      </c>
    </row>
    <row r="104" spans="1:5" ht="30" customHeight="1" x14ac:dyDescent="0.15">
      <c r="A104" s="13" t="s">
        <v>1298</v>
      </c>
      <c r="B104" s="10">
        <v>0</v>
      </c>
      <c r="C104" s="10">
        <v>0</v>
      </c>
      <c r="D104" s="10">
        <v>252000</v>
      </c>
      <c r="E104" s="10">
        <f t="shared" si="3"/>
        <v>-252000</v>
      </c>
    </row>
    <row r="105" spans="1:5" ht="30" customHeight="1" x14ac:dyDescent="0.15">
      <c r="A105" s="13" t="s">
        <v>1308</v>
      </c>
      <c r="B105" s="10">
        <v>5</v>
      </c>
      <c r="C105" s="10">
        <v>0</v>
      </c>
      <c r="D105" s="10">
        <v>2371266</v>
      </c>
      <c r="E105" s="10">
        <f t="shared" si="3"/>
        <v>-2371266</v>
      </c>
    </row>
    <row r="106" spans="1:5" ht="30" customHeight="1" x14ac:dyDescent="0.15">
      <c r="A106" s="13" t="s">
        <v>1289</v>
      </c>
      <c r="B106" s="10"/>
      <c r="C106" s="10">
        <v>0</v>
      </c>
      <c r="D106" s="10">
        <v>228008.4</v>
      </c>
      <c r="E106" s="10">
        <f t="shared" si="3"/>
        <v>-228008.4</v>
      </c>
    </row>
    <row r="107" spans="1:5" ht="30" customHeight="1" x14ac:dyDescent="0.15">
      <c r="A107" s="13" t="s">
        <v>1308</v>
      </c>
      <c r="B107" s="10">
        <v>1</v>
      </c>
      <c r="C107" s="10">
        <v>0</v>
      </c>
      <c r="D107" s="10">
        <v>304153.2</v>
      </c>
      <c r="E107" s="10">
        <f t="shared" si="3"/>
        <v>-304153.2</v>
      </c>
    </row>
    <row r="108" spans="1:5" ht="30" customHeight="1" x14ac:dyDescent="0.15">
      <c r="A108" s="13" t="s">
        <v>1309</v>
      </c>
      <c r="B108" s="10">
        <v>1</v>
      </c>
      <c r="C108" s="10">
        <v>0</v>
      </c>
      <c r="D108" s="10">
        <v>519667.20000000001</v>
      </c>
      <c r="E108" s="10">
        <f t="shared" si="3"/>
        <v>-519667.20000000001</v>
      </c>
    </row>
    <row r="109" spans="1:5" ht="30" customHeight="1" x14ac:dyDescent="0.15">
      <c r="A109" s="13" t="s">
        <v>1308</v>
      </c>
      <c r="B109" s="10">
        <v>1</v>
      </c>
      <c r="C109" s="10">
        <v>0</v>
      </c>
      <c r="D109" s="10">
        <v>257360.4</v>
      </c>
      <c r="E109" s="10">
        <f t="shared" si="3"/>
        <v>-257360.4</v>
      </c>
    </row>
    <row r="110" spans="1:5" ht="30" customHeight="1" x14ac:dyDescent="0.15">
      <c r="A110" s="13" t="s">
        <v>1283</v>
      </c>
      <c r="B110" s="10">
        <v>1</v>
      </c>
      <c r="C110" s="10">
        <v>0</v>
      </c>
      <c r="D110" s="10">
        <v>259833.60000000001</v>
      </c>
      <c r="E110" s="10">
        <f t="shared" si="3"/>
        <v>-259833.60000000001</v>
      </c>
    </row>
    <row r="111" spans="1:5" ht="30" customHeight="1" x14ac:dyDescent="0.15">
      <c r="A111" s="9" t="s">
        <v>1310</v>
      </c>
      <c r="B111" s="11">
        <v>67</v>
      </c>
      <c r="C111" s="11">
        <v>0</v>
      </c>
      <c r="D111" s="11">
        <v>74599382.420000002</v>
      </c>
      <c r="E111" s="11">
        <f t="shared" si="3"/>
        <v>-74599382.420000002</v>
      </c>
    </row>
    <row r="112" spans="1:5" ht="30" customHeight="1" x14ac:dyDescent="0.15">
      <c r="A112" s="13" t="s">
        <v>1301</v>
      </c>
      <c r="B112" s="10"/>
      <c r="C112" s="10">
        <v>0</v>
      </c>
      <c r="D112" s="10">
        <v>338776.2</v>
      </c>
      <c r="E112" s="10">
        <f t="shared" si="3"/>
        <v>-338776.2</v>
      </c>
    </row>
    <row r="113" spans="1:5" ht="30" customHeight="1" x14ac:dyDescent="0.15">
      <c r="A113" s="13" t="s">
        <v>1311</v>
      </c>
      <c r="B113" s="10">
        <v>0</v>
      </c>
      <c r="C113" s="10">
        <v>0</v>
      </c>
      <c r="D113" s="10">
        <v>1335078</v>
      </c>
      <c r="E113" s="10">
        <f t="shared" si="3"/>
        <v>-1335078</v>
      </c>
    </row>
    <row r="114" spans="1:5" ht="30" customHeight="1" x14ac:dyDescent="0.15">
      <c r="A114" s="13" t="s">
        <v>1312</v>
      </c>
      <c r="B114" s="10">
        <v>5</v>
      </c>
      <c r="C114" s="10">
        <v>0</v>
      </c>
      <c r="D114" s="10">
        <v>6390888</v>
      </c>
      <c r="E114" s="10">
        <f t="shared" si="3"/>
        <v>-6390888</v>
      </c>
    </row>
    <row r="115" spans="1:5" ht="30" customHeight="1" x14ac:dyDescent="0.15">
      <c r="A115" s="13" t="s">
        <v>1313</v>
      </c>
      <c r="B115" s="10">
        <v>3</v>
      </c>
      <c r="C115" s="10">
        <v>0</v>
      </c>
      <c r="D115" s="10">
        <v>9396300.6400000006</v>
      </c>
      <c r="E115" s="10">
        <f t="shared" si="3"/>
        <v>-9396300.6400000006</v>
      </c>
    </row>
    <row r="116" spans="1:5" ht="30" customHeight="1" x14ac:dyDescent="0.15">
      <c r="A116" s="13" t="s">
        <v>1314</v>
      </c>
      <c r="B116" s="10">
        <v>5</v>
      </c>
      <c r="C116" s="10">
        <v>0</v>
      </c>
      <c r="D116" s="10">
        <v>4038279</v>
      </c>
      <c r="E116" s="10">
        <f t="shared" si="3"/>
        <v>-4038279</v>
      </c>
    </row>
    <row r="117" spans="1:5" ht="30" customHeight="1" x14ac:dyDescent="0.15">
      <c r="A117" s="13" t="s">
        <v>1313</v>
      </c>
      <c r="B117" s="10">
        <v>0</v>
      </c>
      <c r="C117" s="10">
        <v>0</v>
      </c>
      <c r="D117" s="10">
        <v>0</v>
      </c>
      <c r="E117" s="10">
        <f t="shared" si="3"/>
        <v>0</v>
      </c>
    </row>
    <row r="118" spans="1:5" ht="30" customHeight="1" x14ac:dyDescent="0.15">
      <c r="A118" s="13" t="s">
        <v>1315</v>
      </c>
      <c r="B118" s="10"/>
      <c r="C118" s="10">
        <v>0</v>
      </c>
      <c r="D118" s="10">
        <v>239694</v>
      </c>
      <c r="E118" s="10">
        <f t="shared" si="3"/>
        <v>-239694</v>
      </c>
    </row>
    <row r="119" spans="1:5" ht="30" customHeight="1" x14ac:dyDescent="0.15">
      <c r="A119" s="13" t="s">
        <v>1316</v>
      </c>
      <c r="B119" s="10">
        <v>1</v>
      </c>
      <c r="C119" s="10">
        <v>0</v>
      </c>
      <c r="D119" s="10">
        <v>2196079.7999999998</v>
      </c>
      <c r="E119" s="10">
        <f t="shared" si="3"/>
        <v>-2196079.7999999998</v>
      </c>
    </row>
    <row r="120" spans="1:5" ht="30" customHeight="1" x14ac:dyDescent="0.15">
      <c r="A120" s="13" t="s">
        <v>1317</v>
      </c>
      <c r="B120" s="10">
        <v>14</v>
      </c>
      <c r="C120" s="10">
        <v>0</v>
      </c>
      <c r="D120" s="10">
        <v>17829986.719999999</v>
      </c>
      <c r="E120" s="10">
        <f t="shared" si="3"/>
        <v>-17829986.719999999</v>
      </c>
    </row>
    <row r="121" spans="1:5" ht="30" customHeight="1" x14ac:dyDescent="0.15">
      <c r="A121" s="13" t="s">
        <v>1288</v>
      </c>
      <c r="B121" s="10"/>
      <c r="C121" s="10">
        <v>0</v>
      </c>
      <c r="D121" s="10">
        <v>0</v>
      </c>
      <c r="E121" s="10">
        <f t="shared" si="3"/>
        <v>0</v>
      </c>
    </row>
    <row r="122" spans="1:5" ht="30" customHeight="1" x14ac:dyDescent="0.15">
      <c r="A122" s="13" t="s">
        <v>1318</v>
      </c>
      <c r="B122" s="10">
        <v>1</v>
      </c>
      <c r="C122" s="10">
        <v>0</v>
      </c>
      <c r="D122" s="10">
        <v>1339291.2</v>
      </c>
      <c r="E122" s="10">
        <f t="shared" si="3"/>
        <v>-1339291.2</v>
      </c>
    </row>
    <row r="123" spans="1:5" ht="30" customHeight="1" x14ac:dyDescent="0.15">
      <c r="A123" s="13" t="s">
        <v>1319</v>
      </c>
      <c r="B123" s="10">
        <v>1</v>
      </c>
      <c r="C123" s="10">
        <v>0</v>
      </c>
      <c r="D123" s="10">
        <v>718242</v>
      </c>
      <c r="E123" s="10">
        <f t="shared" si="3"/>
        <v>-718242</v>
      </c>
    </row>
    <row r="124" spans="1:5" ht="30" customHeight="1" x14ac:dyDescent="0.15">
      <c r="A124" s="13" t="s">
        <v>1320</v>
      </c>
      <c r="B124" s="10"/>
      <c r="C124" s="10">
        <v>0</v>
      </c>
      <c r="D124" s="10">
        <v>515570.76</v>
      </c>
      <c r="E124" s="10">
        <f t="shared" si="3"/>
        <v>-515570.76</v>
      </c>
    </row>
    <row r="125" spans="1:5" ht="30" customHeight="1" x14ac:dyDescent="0.15">
      <c r="A125" s="13" t="s">
        <v>1321</v>
      </c>
      <c r="B125" s="10">
        <v>5</v>
      </c>
      <c r="C125" s="10">
        <v>0</v>
      </c>
      <c r="D125" s="10">
        <v>5426703</v>
      </c>
      <c r="E125" s="10">
        <f t="shared" si="3"/>
        <v>-5426703</v>
      </c>
    </row>
    <row r="126" spans="1:5" ht="30" customHeight="1" x14ac:dyDescent="0.15">
      <c r="A126" s="13" t="s">
        <v>1322</v>
      </c>
      <c r="B126" s="10">
        <v>1</v>
      </c>
      <c r="C126" s="10">
        <v>0</v>
      </c>
      <c r="D126" s="10">
        <v>718242</v>
      </c>
      <c r="E126" s="10">
        <f t="shared" si="3"/>
        <v>-718242</v>
      </c>
    </row>
    <row r="127" spans="1:5" ht="30" customHeight="1" x14ac:dyDescent="0.15">
      <c r="A127" s="13" t="s">
        <v>1323</v>
      </c>
      <c r="B127" s="10"/>
      <c r="C127" s="10">
        <v>0</v>
      </c>
      <c r="D127" s="10">
        <v>0</v>
      </c>
      <c r="E127" s="10">
        <f t="shared" si="3"/>
        <v>0</v>
      </c>
    </row>
    <row r="128" spans="1:5" ht="30" customHeight="1" x14ac:dyDescent="0.15">
      <c r="A128" s="13" t="s">
        <v>1324</v>
      </c>
      <c r="B128" s="10">
        <v>10</v>
      </c>
      <c r="C128" s="10">
        <v>0</v>
      </c>
      <c r="D128" s="10">
        <v>4111569</v>
      </c>
      <c r="E128" s="10">
        <f t="shared" si="3"/>
        <v>-4111569</v>
      </c>
    </row>
    <row r="129" spans="1:5" ht="30" customHeight="1" x14ac:dyDescent="0.15">
      <c r="A129" s="13" t="s">
        <v>1325</v>
      </c>
      <c r="B129" s="10">
        <v>2</v>
      </c>
      <c r="C129" s="10">
        <v>0</v>
      </c>
      <c r="D129" s="10">
        <v>2826795.3</v>
      </c>
      <c r="E129" s="10">
        <f t="shared" si="3"/>
        <v>-2826795.3</v>
      </c>
    </row>
    <row r="130" spans="1:5" ht="30" customHeight="1" x14ac:dyDescent="0.15">
      <c r="A130" s="13" t="s">
        <v>1326</v>
      </c>
      <c r="B130" s="10">
        <v>2</v>
      </c>
      <c r="C130" s="10">
        <v>0</v>
      </c>
      <c r="D130" s="10">
        <v>1615311.6</v>
      </c>
      <c r="E130" s="10">
        <f t="shared" si="3"/>
        <v>-1615311.6</v>
      </c>
    </row>
    <row r="131" spans="1:5" ht="30" customHeight="1" x14ac:dyDescent="0.15">
      <c r="A131" s="13" t="s">
        <v>1323</v>
      </c>
      <c r="B131" s="10">
        <v>1</v>
      </c>
      <c r="C131" s="10">
        <v>0</v>
      </c>
      <c r="D131" s="10">
        <v>1362002.4</v>
      </c>
      <c r="E131" s="10">
        <f t="shared" ref="E131:E162" si="4">C131-D131</f>
        <v>-1362002.4</v>
      </c>
    </row>
    <row r="132" spans="1:5" ht="30" customHeight="1" x14ac:dyDescent="0.15">
      <c r="A132" s="13" t="s">
        <v>1311</v>
      </c>
      <c r="B132" s="10">
        <v>1</v>
      </c>
      <c r="C132" s="10">
        <v>0</v>
      </c>
      <c r="D132" s="10">
        <v>2270004</v>
      </c>
      <c r="E132" s="10">
        <f t="shared" si="4"/>
        <v>-2270004</v>
      </c>
    </row>
    <row r="133" spans="1:5" ht="30" customHeight="1" x14ac:dyDescent="0.15">
      <c r="A133" s="13" t="s">
        <v>1317</v>
      </c>
      <c r="B133" s="10">
        <v>2</v>
      </c>
      <c r="C133" s="10">
        <v>0</v>
      </c>
      <c r="D133" s="10">
        <v>1362002.4</v>
      </c>
      <c r="E133" s="10">
        <f t="shared" si="4"/>
        <v>-1362002.4</v>
      </c>
    </row>
    <row r="134" spans="1:5" ht="30" customHeight="1" x14ac:dyDescent="0.15">
      <c r="A134" s="13" t="s">
        <v>1321</v>
      </c>
      <c r="B134" s="10">
        <v>1</v>
      </c>
      <c r="C134" s="10">
        <v>0</v>
      </c>
      <c r="D134" s="10">
        <v>454000.8</v>
      </c>
      <c r="E134" s="10">
        <f t="shared" si="4"/>
        <v>-454000.8</v>
      </c>
    </row>
    <row r="135" spans="1:5" ht="30" customHeight="1" x14ac:dyDescent="0.15">
      <c r="A135" s="13" t="s">
        <v>1326</v>
      </c>
      <c r="B135" s="10">
        <v>1</v>
      </c>
      <c r="C135" s="10">
        <v>0</v>
      </c>
      <c r="D135" s="10">
        <v>454000.8</v>
      </c>
      <c r="E135" s="10">
        <f t="shared" si="4"/>
        <v>-454000.8</v>
      </c>
    </row>
    <row r="136" spans="1:5" ht="30" customHeight="1" x14ac:dyDescent="0.15">
      <c r="A136" s="13" t="s">
        <v>1314</v>
      </c>
      <c r="B136" s="10">
        <v>3</v>
      </c>
      <c r="C136" s="10">
        <v>0</v>
      </c>
      <c r="D136" s="10">
        <v>0</v>
      </c>
      <c r="E136" s="10">
        <f t="shared" si="4"/>
        <v>0</v>
      </c>
    </row>
    <row r="137" spans="1:5" ht="30" customHeight="1" x14ac:dyDescent="0.15">
      <c r="A137" s="13" t="s">
        <v>1325</v>
      </c>
      <c r="B137" s="10">
        <v>3</v>
      </c>
      <c r="C137" s="10">
        <v>0</v>
      </c>
      <c r="D137" s="10">
        <v>0</v>
      </c>
      <c r="E137" s="10">
        <f t="shared" si="4"/>
        <v>0</v>
      </c>
    </row>
    <row r="138" spans="1:5" ht="30" customHeight="1" x14ac:dyDescent="0.15">
      <c r="A138" s="13" t="s">
        <v>1316</v>
      </c>
      <c r="B138" s="10">
        <v>1</v>
      </c>
      <c r="C138" s="10">
        <v>0</v>
      </c>
      <c r="D138" s="10">
        <v>0</v>
      </c>
      <c r="E138" s="10">
        <f t="shared" si="4"/>
        <v>0</v>
      </c>
    </row>
    <row r="139" spans="1:5" ht="30" customHeight="1" x14ac:dyDescent="0.15">
      <c r="A139" s="13" t="s">
        <v>1317</v>
      </c>
      <c r="B139" s="10"/>
      <c r="C139" s="10">
        <v>0</v>
      </c>
      <c r="D139" s="10">
        <v>640000</v>
      </c>
      <c r="E139" s="10">
        <f t="shared" si="4"/>
        <v>-640000</v>
      </c>
    </row>
    <row r="140" spans="1:5" ht="30" customHeight="1" x14ac:dyDescent="0.15">
      <c r="A140" s="13" t="s">
        <v>1324</v>
      </c>
      <c r="B140" s="10"/>
      <c r="C140" s="10">
        <v>0</v>
      </c>
      <c r="D140" s="10">
        <v>1120000</v>
      </c>
      <c r="E140" s="10">
        <f t="shared" si="4"/>
        <v>-1120000</v>
      </c>
    </row>
    <row r="141" spans="1:5" ht="30" customHeight="1" x14ac:dyDescent="0.15">
      <c r="A141" s="13" t="s">
        <v>1321</v>
      </c>
      <c r="B141" s="10"/>
      <c r="C141" s="10">
        <v>0</v>
      </c>
      <c r="D141" s="10">
        <v>160000</v>
      </c>
      <c r="E141" s="10">
        <f t="shared" si="4"/>
        <v>-160000</v>
      </c>
    </row>
    <row r="142" spans="1:5" ht="30" customHeight="1" x14ac:dyDescent="0.15">
      <c r="A142" s="13" t="s">
        <v>1314</v>
      </c>
      <c r="B142" s="10"/>
      <c r="C142" s="10">
        <v>0</v>
      </c>
      <c r="D142" s="10">
        <v>320000</v>
      </c>
      <c r="E142" s="10">
        <f t="shared" si="4"/>
        <v>-320000</v>
      </c>
    </row>
    <row r="143" spans="1:5" ht="30" customHeight="1" x14ac:dyDescent="0.15">
      <c r="A143" s="13" t="s">
        <v>1313</v>
      </c>
      <c r="B143" s="10"/>
      <c r="C143" s="10">
        <v>0</v>
      </c>
      <c r="D143" s="10">
        <v>4070352</v>
      </c>
      <c r="E143" s="10">
        <f t="shared" si="4"/>
        <v>-4070352</v>
      </c>
    </row>
    <row r="144" spans="1:5" ht="30" customHeight="1" x14ac:dyDescent="0.15">
      <c r="A144" s="13" t="s">
        <v>1317</v>
      </c>
      <c r="B144" s="10">
        <v>2</v>
      </c>
      <c r="C144" s="10">
        <v>0</v>
      </c>
      <c r="D144" s="10">
        <v>1722072</v>
      </c>
      <c r="E144" s="10">
        <f t="shared" si="4"/>
        <v>-1722072</v>
      </c>
    </row>
    <row r="145" spans="1:5" ht="30" customHeight="1" x14ac:dyDescent="0.15">
      <c r="A145" s="13" t="s">
        <v>1317</v>
      </c>
      <c r="B145" s="10">
        <v>2</v>
      </c>
      <c r="C145" s="10">
        <v>0</v>
      </c>
      <c r="D145" s="10">
        <v>1628140.8</v>
      </c>
      <c r="E145" s="10">
        <f t="shared" si="4"/>
        <v>-1628140.8</v>
      </c>
    </row>
    <row r="146" spans="1:5" ht="30" customHeight="1" x14ac:dyDescent="0.15">
      <c r="A146" s="9" t="s">
        <v>128</v>
      </c>
      <c r="B146" s="11">
        <v>19</v>
      </c>
      <c r="C146" s="11">
        <v>0</v>
      </c>
      <c r="D146" s="11">
        <v>8282375.5999999996</v>
      </c>
      <c r="E146" s="11">
        <f t="shared" si="4"/>
        <v>-8282375.5999999996</v>
      </c>
    </row>
    <row r="147" spans="1:5" ht="30" customHeight="1" x14ac:dyDescent="0.15">
      <c r="A147" s="13" t="s">
        <v>1309</v>
      </c>
      <c r="B147" s="10">
        <v>6</v>
      </c>
      <c r="C147" s="10">
        <v>0</v>
      </c>
      <c r="D147" s="10">
        <v>3650510</v>
      </c>
      <c r="E147" s="10">
        <f t="shared" si="4"/>
        <v>-3650510</v>
      </c>
    </row>
    <row r="148" spans="1:5" ht="30" customHeight="1" x14ac:dyDescent="0.15">
      <c r="A148" s="13" t="s">
        <v>1242</v>
      </c>
      <c r="B148" s="10">
        <v>2</v>
      </c>
      <c r="C148" s="10">
        <v>0</v>
      </c>
      <c r="D148" s="10">
        <v>717444</v>
      </c>
      <c r="E148" s="10">
        <f t="shared" si="4"/>
        <v>-717444</v>
      </c>
    </row>
    <row r="149" spans="1:5" ht="30" customHeight="1" x14ac:dyDescent="0.15">
      <c r="A149" s="13" t="s">
        <v>1309</v>
      </c>
      <c r="B149" s="10">
        <v>1</v>
      </c>
      <c r="C149" s="10">
        <v>0</v>
      </c>
      <c r="D149" s="10">
        <v>259833.60000000001</v>
      </c>
      <c r="E149" s="10">
        <f t="shared" si="4"/>
        <v>-259833.60000000001</v>
      </c>
    </row>
    <row r="150" spans="1:5" ht="30" customHeight="1" x14ac:dyDescent="0.15">
      <c r="A150" s="13" t="s">
        <v>1283</v>
      </c>
      <c r="B150" s="10">
        <v>1</v>
      </c>
      <c r="C150" s="10">
        <v>0</v>
      </c>
      <c r="D150" s="10">
        <v>259833.60000000001</v>
      </c>
      <c r="E150" s="10">
        <f t="shared" si="4"/>
        <v>-259833.60000000001</v>
      </c>
    </row>
    <row r="151" spans="1:5" ht="30" customHeight="1" x14ac:dyDescent="0.15">
      <c r="A151" s="13" t="s">
        <v>1242</v>
      </c>
      <c r="B151" s="10"/>
      <c r="C151" s="10">
        <v>0</v>
      </c>
      <c r="D151" s="10">
        <v>0</v>
      </c>
      <c r="E151" s="10">
        <f t="shared" si="4"/>
        <v>0</v>
      </c>
    </row>
    <row r="152" spans="1:5" ht="30" customHeight="1" x14ac:dyDescent="0.15">
      <c r="A152" s="13" t="s">
        <v>1309</v>
      </c>
      <c r="B152" s="10"/>
      <c r="C152" s="10">
        <v>0</v>
      </c>
      <c r="D152" s="10">
        <v>0</v>
      </c>
      <c r="E152" s="10">
        <f t="shared" si="4"/>
        <v>0</v>
      </c>
    </row>
    <row r="153" spans="1:5" ht="30" customHeight="1" x14ac:dyDescent="0.15">
      <c r="A153" s="13" t="s">
        <v>1283</v>
      </c>
      <c r="B153" s="10"/>
      <c r="C153" s="10">
        <v>0</v>
      </c>
      <c r="D153" s="10">
        <v>0</v>
      </c>
      <c r="E153" s="10">
        <f t="shared" si="4"/>
        <v>0</v>
      </c>
    </row>
    <row r="154" spans="1:5" ht="30" customHeight="1" x14ac:dyDescent="0.15">
      <c r="A154" s="13" t="s">
        <v>1327</v>
      </c>
      <c r="B154" s="10"/>
      <c r="C154" s="10">
        <v>0</v>
      </c>
      <c r="D154" s="10">
        <v>0</v>
      </c>
      <c r="E154" s="10">
        <f t="shared" si="4"/>
        <v>0</v>
      </c>
    </row>
    <row r="155" spans="1:5" ht="30" customHeight="1" x14ac:dyDescent="0.15">
      <c r="A155" s="13" t="s">
        <v>1328</v>
      </c>
      <c r="B155" s="10"/>
      <c r="C155" s="10">
        <v>0</v>
      </c>
      <c r="D155" s="10">
        <v>0</v>
      </c>
      <c r="E155" s="10">
        <f t="shared" si="4"/>
        <v>0</v>
      </c>
    </row>
    <row r="156" spans="1:5" ht="30" customHeight="1" x14ac:dyDescent="0.15">
      <c r="A156" s="13" t="s">
        <v>1308</v>
      </c>
      <c r="B156" s="10"/>
      <c r="C156" s="10">
        <v>0</v>
      </c>
      <c r="D156" s="10">
        <v>0</v>
      </c>
      <c r="E156" s="10">
        <f t="shared" si="4"/>
        <v>0</v>
      </c>
    </row>
    <row r="157" spans="1:5" ht="30" customHeight="1" x14ac:dyDescent="0.15">
      <c r="A157" s="13" t="s">
        <v>1329</v>
      </c>
      <c r="B157" s="10">
        <v>1</v>
      </c>
      <c r="C157" s="10">
        <v>0</v>
      </c>
      <c r="D157" s="10">
        <v>440096.4</v>
      </c>
      <c r="E157" s="10">
        <f t="shared" si="4"/>
        <v>-440096.4</v>
      </c>
    </row>
    <row r="158" spans="1:5" ht="30" customHeight="1" x14ac:dyDescent="0.15">
      <c r="A158" s="13" t="s">
        <v>1241</v>
      </c>
      <c r="B158" s="10">
        <v>5</v>
      </c>
      <c r="C158" s="10">
        <v>0</v>
      </c>
      <c r="D158" s="10">
        <v>1947270</v>
      </c>
      <c r="E158" s="10">
        <f t="shared" si="4"/>
        <v>-1947270</v>
      </c>
    </row>
    <row r="159" spans="1:5" ht="30" customHeight="1" x14ac:dyDescent="0.15">
      <c r="A159" s="13" t="s">
        <v>1242</v>
      </c>
      <c r="B159" s="10">
        <v>2</v>
      </c>
      <c r="C159" s="10">
        <v>0</v>
      </c>
      <c r="D159" s="10">
        <v>618105.59999999998</v>
      </c>
      <c r="E159" s="10">
        <f t="shared" si="4"/>
        <v>-618105.59999999998</v>
      </c>
    </row>
    <row r="160" spans="1:5" ht="30" customHeight="1" x14ac:dyDescent="0.15">
      <c r="A160" s="13" t="s">
        <v>1303</v>
      </c>
      <c r="B160" s="10">
        <v>1</v>
      </c>
      <c r="C160" s="10">
        <v>0</v>
      </c>
      <c r="D160" s="10">
        <v>389282.4</v>
      </c>
      <c r="E160" s="10">
        <f t="shared" si="4"/>
        <v>-389282.4</v>
      </c>
    </row>
  </sheetData>
  <sheetProtection password="8D96" sheet="1" objects="1" scenarios="1"/>
  <mergeCells count="1">
    <mergeCell ref="A1:E1"/>
  </mergeCells>
  <phoneticPr fontId="0" type="noConversion"/>
  <pageMargins left="0.4" right="0.4" top="0.4" bottom="0.4" header="0.1" footer="0.1"/>
  <pageSetup paperSize="9" fitToHeight="0" orientation="landscape" verticalDpi="0"/>
  <headerFooter>
    <oddHeader>&amp;R&amp;R&amp;"Verdana,полужирный" &amp;12 &amp;K00-00924787.O36.336916</oddHeader>
    <oddFooter>&amp;L&amp;L&amp;"Verdana,Полужирный"&amp;K000000&amp;L&amp;"Verdana,Полужирный"&amp;K00-014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14"/>
  <sheetViews>
    <sheetView workbookViewId="0"/>
  </sheetViews>
  <sheetFormatPr defaultRowHeight="10.5" x14ac:dyDescent="0.15"/>
  <cols>
    <col min="1" max="1" width="9.5703125" customWidth="1"/>
    <col min="2" max="2" width="38.140625" customWidth="1"/>
    <col min="3" max="3" width="19.140625" customWidth="1"/>
    <col min="4" max="4" width="38.140625" customWidth="1"/>
  </cols>
  <sheetData>
    <row r="1" spans="1:4" ht="20.100000000000001" customHeight="1" x14ac:dyDescent="0.15"/>
    <row r="2" spans="1:4" ht="30" customHeight="1" x14ac:dyDescent="0.15">
      <c r="A2" s="18" t="s">
        <v>1330</v>
      </c>
      <c r="B2" s="18"/>
      <c r="C2" s="18"/>
      <c r="D2" s="18"/>
    </row>
    <row r="3" spans="1:4" ht="20.100000000000001" customHeight="1" x14ac:dyDescent="0.15"/>
    <row r="4" spans="1:4" ht="30" customHeight="1" x14ac:dyDescent="0.15">
      <c r="A4" s="25" t="s">
        <v>1331</v>
      </c>
      <c r="B4" s="25"/>
      <c r="C4" s="25"/>
      <c r="D4" s="25"/>
    </row>
    <row r="5" spans="1:4" ht="30" customHeight="1" x14ac:dyDescent="0.15">
      <c r="A5" s="1" t="s">
        <v>1332</v>
      </c>
      <c r="B5" s="1" t="s">
        <v>1333</v>
      </c>
      <c r="C5" s="1" t="s">
        <v>1334</v>
      </c>
      <c r="D5" s="1" t="s">
        <v>1335</v>
      </c>
    </row>
    <row r="6" spans="1:4" ht="60" customHeight="1" x14ac:dyDescent="0.15">
      <c r="A6" s="6" t="s">
        <v>374</v>
      </c>
      <c r="B6" s="7" t="s">
        <v>1336</v>
      </c>
      <c r="C6" s="6" t="s">
        <v>1337</v>
      </c>
      <c r="D6" s="6" t="s">
        <v>1338</v>
      </c>
    </row>
    <row r="7" spans="1:4" ht="21" x14ac:dyDescent="0.15">
      <c r="A7" s="6" t="s">
        <v>470</v>
      </c>
      <c r="B7" s="7" t="s">
        <v>1339</v>
      </c>
      <c r="C7" s="6" t="s">
        <v>1340</v>
      </c>
      <c r="D7" s="6"/>
    </row>
    <row r="8" spans="1:4" ht="21" x14ac:dyDescent="0.15">
      <c r="A8" s="6" t="s">
        <v>471</v>
      </c>
      <c r="B8" s="7" t="s">
        <v>1341</v>
      </c>
      <c r="C8" s="6" t="s">
        <v>1342</v>
      </c>
      <c r="D8" s="6"/>
    </row>
    <row r="9" spans="1:4" ht="21" x14ac:dyDescent="0.15">
      <c r="A9" s="6" t="s">
        <v>472</v>
      </c>
      <c r="B9" s="7" t="s">
        <v>1341</v>
      </c>
      <c r="C9" s="6" t="s">
        <v>1343</v>
      </c>
      <c r="D9" s="6"/>
    </row>
    <row r="10" spans="1:4" ht="21" x14ac:dyDescent="0.15">
      <c r="A10" s="6" t="s">
        <v>473</v>
      </c>
      <c r="B10" s="7" t="s">
        <v>1336</v>
      </c>
      <c r="C10" s="6" t="s">
        <v>1344</v>
      </c>
      <c r="D10" s="6"/>
    </row>
    <row r="11" spans="1:4" ht="21" x14ac:dyDescent="0.15">
      <c r="A11" s="6" t="s">
        <v>474</v>
      </c>
      <c r="B11" s="7" t="s">
        <v>1341</v>
      </c>
      <c r="C11" s="6" t="s">
        <v>1345</v>
      </c>
      <c r="D11" s="6"/>
    </row>
    <row r="12" spans="1:4" ht="21" x14ac:dyDescent="0.15">
      <c r="A12" s="6" t="s">
        <v>475</v>
      </c>
      <c r="B12" s="7" t="s">
        <v>1346</v>
      </c>
      <c r="C12" s="6" t="s">
        <v>1347</v>
      </c>
      <c r="D12" s="6"/>
    </row>
    <row r="13" spans="1:4" ht="21" x14ac:dyDescent="0.15">
      <c r="A13" s="6" t="s">
        <v>476</v>
      </c>
      <c r="B13" s="7" t="s">
        <v>1348</v>
      </c>
      <c r="C13" s="6" t="s">
        <v>1349</v>
      </c>
      <c r="D13" s="6"/>
    </row>
    <row r="14" spans="1:4" ht="21" x14ac:dyDescent="0.15">
      <c r="A14" s="6" t="s">
        <v>483</v>
      </c>
      <c r="B14" s="7" t="s">
        <v>1339</v>
      </c>
      <c r="C14" s="6" t="s">
        <v>1350</v>
      </c>
      <c r="D14" s="6"/>
    </row>
  </sheetData>
  <sheetProtection password="8D96" sheet="1" objects="1" scenarios="1"/>
  <mergeCells count="2">
    <mergeCell ref="A2:D2"/>
    <mergeCell ref="A4:D4"/>
  </mergeCells>
  <phoneticPr fontId="0" type="noConversion"/>
  <pageMargins left="0.4" right="0.4" top="0.4" bottom="0.4" header="0.1" footer="0.1"/>
  <pageSetup paperSize="9" fitToHeight="0" orientation="landscape" verticalDpi="0"/>
  <headerFooter>
    <oddHeader>&amp;R&amp;R&amp;"Verdana,полужирный" &amp;12 &amp;K00-00924787.O36.336916</oddHeader>
    <oddFooter>&amp;L&amp;L&amp;"Verdana,Полужирный"&amp;K000000&amp;L&amp;"Verdana,Полужирный"&amp;K00-014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36"/>
  <sheetViews>
    <sheetView workbookViewId="0"/>
  </sheetViews>
  <sheetFormatPr defaultRowHeight="10.5" x14ac:dyDescent="0.15"/>
  <cols>
    <col min="1" max="2" width="13.42578125" customWidth="1"/>
    <col min="3" max="4" width="47.7109375" customWidth="1"/>
    <col min="5" max="5" width="15.28515625" customWidth="1"/>
    <col min="6" max="8" width="19.140625" customWidth="1"/>
    <col min="9" max="9" width="47.7109375" customWidth="1"/>
  </cols>
  <sheetData>
    <row r="1" spans="1:9" ht="15" customHeight="1" x14ac:dyDescent="0.15">
      <c r="A1" s="26" t="s">
        <v>1351</v>
      </c>
      <c r="B1" s="26"/>
      <c r="C1" s="26"/>
      <c r="D1" s="26"/>
      <c r="E1" s="26"/>
      <c r="F1" s="26"/>
      <c r="G1" s="26"/>
      <c r="H1" s="26"/>
      <c r="I1" s="26"/>
    </row>
    <row r="2" spans="1:9" ht="24.95" customHeight="1" x14ac:dyDescent="0.15">
      <c r="A2" s="18" t="s">
        <v>1352</v>
      </c>
      <c r="B2" s="18"/>
      <c r="C2" s="18"/>
      <c r="D2" s="18"/>
      <c r="E2" s="18"/>
      <c r="F2" s="18"/>
      <c r="G2" s="18"/>
      <c r="H2" s="18"/>
      <c r="I2" s="18"/>
    </row>
    <row r="3" spans="1:9" ht="20.100000000000001" customHeight="1" x14ac:dyDescent="0.15"/>
    <row r="4" spans="1:9" ht="20.100000000000001" customHeight="1" x14ac:dyDescent="0.15">
      <c r="A4" s="30" t="s">
        <v>1353</v>
      </c>
      <c r="B4" s="30"/>
      <c r="C4" s="30"/>
      <c r="D4" s="30" t="s">
        <v>636</v>
      </c>
      <c r="E4" s="30"/>
      <c r="F4" s="30"/>
      <c r="G4" s="30"/>
      <c r="H4" s="30"/>
      <c r="I4" s="30"/>
    </row>
    <row r="5" spans="1:9" ht="20.100000000000001" customHeight="1" x14ac:dyDescent="0.15">
      <c r="A5" s="19" t="s">
        <v>1354</v>
      </c>
      <c r="B5" s="19" t="s">
        <v>1355</v>
      </c>
      <c r="C5" s="19" t="s">
        <v>1356</v>
      </c>
      <c r="D5" s="19" t="s">
        <v>1357</v>
      </c>
      <c r="E5" s="19" t="s">
        <v>1358</v>
      </c>
      <c r="F5" s="19" t="s">
        <v>1359</v>
      </c>
      <c r="G5" s="19"/>
      <c r="H5" s="19"/>
      <c r="I5" s="19"/>
    </row>
    <row r="6" spans="1:9" ht="20.100000000000001" customHeight="1" x14ac:dyDescent="0.15">
      <c r="A6" s="19"/>
      <c r="B6" s="19"/>
      <c r="C6" s="19"/>
      <c r="D6" s="19"/>
      <c r="E6" s="19"/>
      <c r="F6" s="6" t="s">
        <v>1360</v>
      </c>
      <c r="G6" s="6" t="s">
        <v>1361</v>
      </c>
      <c r="H6" s="6" t="s">
        <v>1362</v>
      </c>
      <c r="I6" s="6" t="s">
        <v>1363</v>
      </c>
    </row>
    <row r="7" spans="1:9" ht="52.5" x14ac:dyDescent="0.15">
      <c r="A7" s="6" t="s">
        <v>154</v>
      </c>
      <c r="B7" s="6" t="s">
        <v>474</v>
      </c>
      <c r="C7" s="7" t="s">
        <v>1364</v>
      </c>
      <c r="D7" s="7" t="s">
        <v>1365</v>
      </c>
      <c r="E7" s="6" t="s">
        <v>1366</v>
      </c>
      <c r="F7" s="10">
        <v>0</v>
      </c>
      <c r="G7" s="10">
        <v>1306163.04</v>
      </c>
      <c r="H7" s="10">
        <v>1306163.04</v>
      </c>
      <c r="I7" s="7" t="s">
        <v>1367</v>
      </c>
    </row>
    <row r="8" spans="1:9" ht="31.5" x14ac:dyDescent="0.15">
      <c r="A8" s="6" t="s">
        <v>1368</v>
      </c>
      <c r="B8" s="6" t="s">
        <v>374</v>
      </c>
      <c r="C8" s="7" t="s">
        <v>1364</v>
      </c>
      <c r="D8" s="7" t="s">
        <v>1369</v>
      </c>
      <c r="E8" s="6" t="s">
        <v>1366</v>
      </c>
      <c r="F8" s="10">
        <v>8370.2000000000007</v>
      </c>
      <c r="G8" s="10">
        <v>16740.400000000001</v>
      </c>
      <c r="H8" s="10">
        <v>8370.2000000000007</v>
      </c>
      <c r="I8" s="7" t="s">
        <v>1370</v>
      </c>
    </row>
    <row r="9" spans="1:9" ht="63" x14ac:dyDescent="0.15">
      <c r="A9" s="6" t="s">
        <v>193</v>
      </c>
      <c r="B9" s="6" t="s">
        <v>473</v>
      </c>
      <c r="C9" s="7" t="s">
        <v>1371</v>
      </c>
      <c r="D9" s="7" t="s">
        <v>1372</v>
      </c>
      <c r="E9" s="6" t="s">
        <v>1366</v>
      </c>
      <c r="F9" s="10">
        <v>256000</v>
      </c>
      <c r="G9" s="10">
        <v>368000</v>
      </c>
      <c r="H9" s="10">
        <v>112000</v>
      </c>
      <c r="I9" s="7" t="s">
        <v>1373</v>
      </c>
    </row>
    <row r="10" spans="1:9" ht="20.100000000000001" customHeight="1" x14ac:dyDescent="0.15">
      <c r="A10" s="29" t="s">
        <v>635</v>
      </c>
      <c r="B10" s="29"/>
      <c r="C10" s="29"/>
      <c r="D10" s="29"/>
      <c r="E10" s="29"/>
      <c r="F10" s="11">
        <f>SUM(F7:F9)</f>
        <v>264370.2</v>
      </c>
      <c r="G10" s="11">
        <f>SUM(G7:G9)</f>
        <v>1690903.44</v>
      </c>
      <c r="H10" s="11">
        <f>SUM(H7:H9)</f>
        <v>1426533.24</v>
      </c>
    </row>
    <row r="11" spans="1:9" ht="20.100000000000001" customHeight="1" x14ac:dyDescent="0.15"/>
    <row r="12" spans="1:9" ht="20.100000000000001" customHeight="1" x14ac:dyDescent="0.15">
      <c r="A12" s="30" t="s">
        <v>1353</v>
      </c>
      <c r="B12" s="30"/>
      <c r="C12" s="30"/>
      <c r="D12" s="30" t="s">
        <v>459</v>
      </c>
      <c r="E12" s="30"/>
      <c r="F12" s="30"/>
      <c r="G12" s="30"/>
      <c r="H12" s="30"/>
      <c r="I12" s="30"/>
    </row>
    <row r="13" spans="1:9" ht="20.100000000000001" customHeight="1" x14ac:dyDescent="0.15">
      <c r="A13" s="19" t="s">
        <v>1354</v>
      </c>
      <c r="B13" s="19" t="s">
        <v>1355</v>
      </c>
      <c r="C13" s="19" t="s">
        <v>1356</v>
      </c>
      <c r="D13" s="19" t="s">
        <v>1357</v>
      </c>
      <c r="E13" s="19" t="s">
        <v>1358</v>
      </c>
      <c r="F13" s="19" t="s">
        <v>1359</v>
      </c>
      <c r="G13" s="19"/>
      <c r="H13" s="19"/>
      <c r="I13" s="19"/>
    </row>
    <row r="14" spans="1:9" ht="20.100000000000001" customHeight="1" x14ac:dyDescent="0.15">
      <c r="A14" s="19"/>
      <c r="B14" s="19"/>
      <c r="C14" s="19"/>
      <c r="D14" s="19"/>
      <c r="E14" s="19"/>
      <c r="F14" s="6" t="s">
        <v>1360</v>
      </c>
      <c r="G14" s="6" t="s">
        <v>1361</v>
      </c>
      <c r="H14" s="6" t="s">
        <v>1362</v>
      </c>
      <c r="I14" s="6" t="s">
        <v>1363</v>
      </c>
    </row>
    <row r="15" spans="1:9" ht="63" x14ac:dyDescent="0.15">
      <c r="A15" s="6" t="s">
        <v>313</v>
      </c>
      <c r="B15" s="6" t="s">
        <v>470</v>
      </c>
      <c r="C15" s="7" t="s">
        <v>1374</v>
      </c>
      <c r="D15" s="7" t="s">
        <v>1375</v>
      </c>
      <c r="E15" s="6" t="s">
        <v>1366</v>
      </c>
      <c r="F15" s="10">
        <v>0</v>
      </c>
      <c r="G15" s="10">
        <v>500000</v>
      </c>
      <c r="H15" s="10">
        <v>500000</v>
      </c>
      <c r="I15" s="7" t="s">
        <v>1376</v>
      </c>
    </row>
    <row r="16" spans="1:9" ht="63" x14ac:dyDescent="0.15">
      <c r="A16" s="6" t="s">
        <v>321</v>
      </c>
      <c r="B16" s="6" t="s">
        <v>374</v>
      </c>
      <c r="C16" s="7" t="s">
        <v>1374</v>
      </c>
      <c r="D16" s="7" t="s">
        <v>1377</v>
      </c>
      <c r="E16" s="6" t="s">
        <v>1366</v>
      </c>
      <c r="F16" s="10">
        <v>5663928.25</v>
      </c>
      <c r="G16" s="10">
        <v>5163928.25</v>
      </c>
      <c r="H16" s="10">
        <v>-500000</v>
      </c>
      <c r="I16" s="7" t="s">
        <v>1378</v>
      </c>
    </row>
    <row r="17" spans="1:9" ht="20.100000000000001" customHeight="1" x14ac:dyDescent="0.15">
      <c r="A17" s="29" t="s">
        <v>635</v>
      </c>
      <c r="B17" s="29"/>
      <c r="C17" s="29"/>
      <c r="D17" s="29"/>
      <c r="E17" s="29"/>
      <c r="F17" s="11">
        <f>SUM(F15:F16)</f>
        <v>5663928.25</v>
      </c>
      <c r="G17" s="11">
        <f>SUM(G15:G16)</f>
        <v>5663928.25</v>
      </c>
      <c r="H17" s="11">
        <f>SUM(H15:H16)</f>
        <v>0</v>
      </c>
    </row>
    <row r="18" spans="1:9" ht="20.100000000000001" customHeight="1" x14ac:dyDescent="0.15"/>
    <row r="19" spans="1:9" ht="20.100000000000001" customHeight="1" x14ac:dyDescent="0.15">
      <c r="A19" s="30" t="s">
        <v>1353</v>
      </c>
      <c r="B19" s="30"/>
      <c r="C19" s="30"/>
      <c r="D19" s="30" t="s">
        <v>661</v>
      </c>
      <c r="E19" s="30"/>
      <c r="F19" s="30"/>
      <c r="G19" s="30"/>
      <c r="H19" s="30"/>
      <c r="I19" s="30"/>
    </row>
    <row r="20" spans="1:9" ht="20.100000000000001" customHeight="1" x14ac:dyDescent="0.15">
      <c r="A20" s="19" t="s">
        <v>1354</v>
      </c>
      <c r="B20" s="19" t="s">
        <v>1355</v>
      </c>
      <c r="C20" s="19" t="s">
        <v>1356</v>
      </c>
      <c r="D20" s="19" t="s">
        <v>1357</v>
      </c>
      <c r="E20" s="19" t="s">
        <v>1358</v>
      </c>
      <c r="F20" s="19" t="s">
        <v>1359</v>
      </c>
      <c r="G20" s="19"/>
      <c r="H20" s="19"/>
      <c r="I20" s="19"/>
    </row>
    <row r="21" spans="1:9" ht="20.100000000000001" customHeight="1" x14ac:dyDescent="0.15">
      <c r="A21" s="19"/>
      <c r="B21" s="19"/>
      <c r="C21" s="19"/>
      <c r="D21" s="19"/>
      <c r="E21" s="19"/>
      <c r="F21" s="6" t="s">
        <v>1360</v>
      </c>
      <c r="G21" s="6" t="s">
        <v>1361</v>
      </c>
      <c r="H21" s="6" t="s">
        <v>1362</v>
      </c>
      <c r="I21" s="6" t="s">
        <v>1363</v>
      </c>
    </row>
    <row r="22" spans="1:9" ht="178.5" x14ac:dyDescent="0.15">
      <c r="A22" s="6" t="s">
        <v>151</v>
      </c>
      <c r="B22" s="6" t="s">
        <v>471</v>
      </c>
      <c r="C22" s="7" t="s">
        <v>1379</v>
      </c>
      <c r="D22" s="7" t="s">
        <v>1380</v>
      </c>
      <c r="E22" s="6" t="s">
        <v>1366</v>
      </c>
      <c r="F22" s="10">
        <v>14971694.439999999</v>
      </c>
      <c r="G22" s="10">
        <v>12035333</v>
      </c>
      <c r="H22" s="10">
        <v>-2936361.44</v>
      </c>
      <c r="I22" s="7" t="s">
        <v>1381</v>
      </c>
    </row>
    <row r="23" spans="1:9" ht="178.5" x14ac:dyDescent="0.15">
      <c r="A23" s="6" t="s">
        <v>154</v>
      </c>
      <c r="B23" s="6" t="s">
        <v>474</v>
      </c>
      <c r="C23" s="7" t="s">
        <v>1379</v>
      </c>
      <c r="D23" s="7" t="s">
        <v>1382</v>
      </c>
      <c r="E23" s="6" t="s">
        <v>1366</v>
      </c>
      <c r="F23" s="10">
        <v>25541965.329999998</v>
      </c>
      <c r="G23" s="10">
        <v>39755277</v>
      </c>
      <c r="H23" s="10">
        <v>14213311.67</v>
      </c>
      <c r="I23" s="7" t="s">
        <v>1381</v>
      </c>
    </row>
    <row r="24" spans="1:9" ht="178.5" x14ac:dyDescent="0.15">
      <c r="A24" s="6" t="s">
        <v>318</v>
      </c>
      <c r="B24" s="6" t="s">
        <v>374</v>
      </c>
      <c r="C24" s="7" t="s">
        <v>1379</v>
      </c>
      <c r="D24" s="7" t="s">
        <v>1383</v>
      </c>
      <c r="E24" s="6" t="s">
        <v>1366</v>
      </c>
      <c r="F24" s="10">
        <v>2157094.1</v>
      </c>
      <c r="G24" s="10">
        <v>2157094</v>
      </c>
      <c r="H24" s="10">
        <v>-0.1</v>
      </c>
      <c r="I24" s="7" t="s">
        <v>1381</v>
      </c>
    </row>
    <row r="25" spans="1:9" ht="178.5" x14ac:dyDescent="0.15">
      <c r="A25" s="6" t="s">
        <v>321</v>
      </c>
      <c r="B25" s="6" t="s">
        <v>473</v>
      </c>
      <c r="C25" s="7" t="s">
        <v>1379</v>
      </c>
      <c r="D25" s="7" t="s">
        <v>1384</v>
      </c>
      <c r="E25" s="6" t="s">
        <v>1366</v>
      </c>
      <c r="F25" s="10">
        <v>48696503.130000003</v>
      </c>
      <c r="G25" s="10">
        <v>48579553</v>
      </c>
      <c r="H25" s="10">
        <v>-116950.13</v>
      </c>
      <c r="I25" s="7" t="s">
        <v>1381</v>
      </c>
    </row>
    <row r="26" spans="1:9" ht="20.100000000000001" customHeight="1" x14ac:dyDescent="0.15">
      <c r="A26" s="29" t="s">
        <v>635</v>
      </c>
      <c r="B26" s="29"/>
      <c r="C26" s="29"/>
      <c r="D26" s="29"/>
      <c r="E26" s="29"/>
      <c r="F26" s="11">
        <f>SUM(F22:F25)</f>
        <v>91367257</v>
      </c>
      <c r="G26" s="11">
        <f>SUM(G22:G25)</f>
        <v>102527257</v>
      </c>
      <c r="H26" s="11">
        <f>SUM(H22:H25)</f>
        <v>11160000</v>
      </c>
    </row>
    <row r="27" spans="1:9" ht="20.100000000000001" customHeight="1" x14ac:dyDescent="0.15"/>
    <row r="28" spans="1:9" ht="20.100000000000001" customHeight="1" x14ac:dyDescent="0.15">
      <c r="A28" s="30" t="s">
        <v>1353</v>
      </c>
      <c r="B28" s="30"/>
      <c r="C28" s="30"/>
      <c r="D28" s="30" t="s">
        <v>1385</v>
      </c>
      <c r="E28" s="30"/>
      <c r="F28" s="30"/>
      <c r="G28" s="30"/>
      <c r="H28" s="30"/>
      <c r="I28" s="30"/>
    </row>
    <row r="29" spans="1:9" ht="20.100000000000001" customHeight="1" x14ac:dyDescent="0.15">
      <c r="A29" s="19" t="s">
        <v>1354</v>
      </c>
      <c r="B29" s="19" t="s">
        <v>1355</v>
      </c>
      <c r="C29" s="19" t="s">
        <v>1356</v>
      </c>
      <c r="D29" s="19" t="s">
        <v>1357</v>
      </c>
      <c r="E29" s="19" t="s">
        <v>1358</v>
      </c>
      <c r="F29" s="19" t="s">
        <v>1359</v>
      </c>
      <c r="G29" s="19"/>
      <c r="H29" s="19"/>
      <c r="I29" s="19"/>
    </row>
    <row r="30" spans="1:9" ht="20.100000000000001" customHeight="1" x14ac:dyDescent="0.15">
      <c r="A30" s="19"/>
      <c r="B30" s="19"/>
      <c r="C30" s="19"/>
      <c r="D30" s="19"/>
      <c r="E30" s="19"/>
      <c r="F30" s="6" t="s">
        <v>1360</v>
      </c>
      <c r="G30" s="6" t="s">
        <v>1361</v>
      </c>
      <c r="H30" s="6" t="s">
        <v>1362</v>
      </c>
      <c r="I30" s="6" t="s">
        <v>1363</v>
      </c>
    </row>
    <row r="31" spans="1:9" ht="20.100000000000001" customHeight="1" x14ac:dyDescent="0.15">
      <c r="A31" s="19" t="s">
        <v>1386</v>
      </c>
      <c r="B31" s="19"/>
      <c r="C31" s="19"/>
      <c r="D31" s="19"/>
      <c r="E31" s="19"/>
      <c r="F31" s="19"/>
      <c r="G31" s="19"/>
      <c r="H31" s="19"/>
      <c r="I31" s="19"/>
    </row>
    <row r="32" spans="1:9" ht="20.100000000000001" customHeight="1" x14ac:dyDescent="0.15"/>
    <row r="33" spans="1:9" ht="20.100000000000001" customHeight="1" x14ac:dyDescent="0.15">
      <c r="A33" s="30" t="s">
        <v>1353</v>
      </c>
      <c r="B33" s="30"/>
      <c r="C33" s="30"/>
      <c r="D33" s="30" t="s">
        <v>1387</v>
      </c>
      <c r="E33" s="30"/>
      <c r="F33" s="30"/>
      <c r="G33" s="30"/>
      <c r="H33" s="30"/>
      <c r="I33" s="30"/>
    </row>
    <row r="34" spans="1:9" ht="20.100000000000001" customHeight="1" x14ac:dyDescent="0.15">
      <c r="A34" s="19" t="s">
        <v>1354</v>
      </c>
      <c r="B34" s="19" t="s">
        <v>1355</v>
      </c>
      <c r="C34" s="19" t="s">
        <v>1356</v>
      </c>
      <c r="D34" s="19" t="s">
        <v>1357</v>
      </c>
      <c r="E34" s="19" t="s">
        <v>1358</v>
      </c>
      <c r="F34" s="19" t="s">
        <v>1359</v>
      </c>
      <c r="G34" s="19"/>
      <c r="H34" s="19"/>
      <c r="I34" s="19"/>
    </row>
    <row r="35" spans="1:9" ht="20.100000000000001" customHeight="1" x14ac:dyDescent="0.15">
      <c r="A35" s="19"/>
      <c r="B35" s="19"/>
      <c r="C35" s="19"/>
      <c r="D35" s="19"/>
      <c r="E35" s="19"/>
      <c r="F35" s="6" t="s">
        <v>1360</v>
      </c>
      <c r="G35" s="6" t="s">
        <v>1361</v>
      </c>
      <c r="H35" s="6" t="s">
        <v>1362</v>
      </c>
      <c r="I35" s="6" t="s">
        <v>1363</v>
      </c>
    </row>
    <row r="36" spans="1:9" ht="20.100000000000001" customHeight="1" x14ac:dyDescent="0.15">
      <c r="A36" s="19" t="s">
        <v>1386</v>
      </c>
      <c r="B36" s="19"/>
      <c r="C36" s="19"/>
      <c r="D36" s="19"/>
      <c r="E36" s="19"/>
      <c r="F36" s="19"/>
      <c r="G36" s="19"/>
      <c r="H36" s="19"/>
      <c r="I36" s="19"/>
    </row>
  </sheetData>
  <sheetProtection password="8D96" sheet="1" objects="1" scenarios="1"/>
  <mergeCells count="47">
    <mergeCell ref="A36:I36"/>
    <mergeCell ref="A31:I31"/>
    <mergeCell ref="A33:C33"/>
    <mergeCell ref="D33:I33"/>
    <mergeCell ref="A34:A35"/>
    <mergeCell ref="B34:B35"/>
    <mergeCell ref="C34:C35"/>
    <mergeCell ref="D34:D35"/>
    <mergeCell ref="E34:E35"/>
    <mergeCell ref="F34:I34"/>
    <mergeCell ref="A26:E26"/>
    <mergeCell ref="A28:C28"/>
    <mergeCell ref="D28:I28"/>
    <mergeCell ref="A29:A30"/>
    <mergeCell ref="B29:B30"/>
    <mergeCell ref="C29:C30"/>
    <mergeCell ref="D29:D30"/>
    <mergeCell ref="E29:E30"/>
    <mergeCell ref="F29:I29"/>
    <mergeCell ref="A17:E17"/>
    <mergeCell ref="A19:C19"/>
    <mergeCell ref="D19:I19"/>
    <mergeCell ref="A20:A21"/>
    <mergeCell ref="B20:B21"/>
    <mergeCell ref="C20:C21"/>
    <mergeCell ref="D20:D21"/>
    <mergeCell ref="E20:E21"/>
    <mergeCell ref="F20:I20"/>
    <mergeCell ref="A10:E10"/>
    <mergeCell ref="A12:C12"/>
    <mergeCell ref="D12:I12"/>
    <mergeCell ref="A13:A14"/>
    <mergeCell ref="B13:B14"/>
    <mergeCell ref="C13:C14"/>
    <mergeCell ref="D13:D14"/>
    <mergeCell ref="E13:E14"/>
    <mergeCell ref="F13:I13"/>
    <mergeCell ref="A1:I1"/>
    <mergeCell ref="A2:I2"/>
    <mergeCell ref="A4:C4"/>
    <mergeCell ref="D4:I4"/>
    <mergeCell ref="A5:A6"/>
    <mergeCell ref="B5:B6"/>
    <mergeCell ref="C5:C6"/>
    <mergeCell ref="D5:D6"/>
    <mergeCell ref="E5:E6"/>
    <mergeCell ref="F5:I5"/>
  </mergeCells>
  <phoneticPr fontId="0" type="noConversion"/>
  <pageMargins left="0.4" right="0.4" top="0.4" bottom="0.4" header="0.1" footer="0.1"/>
  <pageSetup paperSize="9" fitToHeight="0" orientation="landscape" verticalDpi="0"/>
  <headerFooter>
    <oddHeader>&amp;R&amp;R&amp;"Verdana,полужирный" &amp;12 &amp;K00-00924787.O36.336916</oddHeader>
    <oddFooter>&amp;L&amp;L&amp;"Verdana,Полужирный"&amp;K000000&amp;L&amp;"Verdana,Полужирный"&amp;K00-014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27"/>
  <sheetViews>
    <sheetView workbookViewId="0"/>
  </sheetViews>
  <sheetFormatPr defaultRowHeight="10.5" x14ac:dyDescent="0.15"/>
  <cols>
    <col min="1" max="1" width="57.28515625" customWidth="1"/>
    <col min="2" max="4" width="11.42578125" customWidth="1"/>
    <col min="5" max="8" width="22.85546875" customWidth="1"/>
  </cols>
  <sheetData>
    <row r="1" spans="1:8" ht="15" customHeight="1" x14ac:dyDescent="0.15"/>
    <row r="2" spans="1:8" ht="24.95" customHeight="1" x14ac:dyDescent="0.15">
      <c r="A2" s="14" t="s">
        <v>43</v>
      </c>
      <c r="B2" s="14"/>
      <c r="C2" s="14"/>
      <c r="D2" s="14"/>
      <c r="E2" s="14"/>
      <c r="F2" s="14"/>
      <c r="G2" s="14"/>
      <c r="H2" s="14"/>
    </row>
    <row r="3" spans="1:8" ht="15" customHeight="1" x14ac:dyDescent="0.15"/>
    <row r="4" spans="1:8" ht="39.950000000000003" customHeight="1" x14ac:dyDescent="0.15">
      <c r="A4" s="19" t="s">
        <v>44</v>
      </c>
      <c r="B4" s="19" t="s">
        <v>45</v>
      </c>
      <c r="C4" s="19" t="s">
        <v>46</v>
      </c>
      <c r="D4" s="19" t="s">
        <v>47</v>
      </c>
      <c r="E4" s="19" t="s">
        <v>48</v>
      </c>
      <c r="F4" s="19"/>
      <c r="G4" s="19"/>
      <c r="H4" s="19"/>
    </row>
    <row r="5" spans="1:8" ht="39.950000000000003" customHeight="1" x14ac:dyDescent="0.15">
      <c r="A5" s="19"/>
      <c r="B5" s="19"/>
      <c r="C5" s="19"/>
      <c r="D5" s="19"/>
      <c r="E5" s="6" t="s">
        <v>49</v>
      </c>
      <c r="F5" s="6" t="s">
        <v>50</v>
      </c>
      <c r="G5" s="6" t="s">
        <v>51</v>
      </c>
      <c r="H5" s="6" t="s">
        <v>52</v>
      </c>
    </row>
    <row r="6" spans="1:8" ht="20.100000000000001" customHeight="1" x14ac:dyDescent="0.15">
      <c r="A6" s="6">
        <v>1</v>
      </c>
      <c r="B6" s="6">
        <v>2</v>
      </c>
      <c r="C6" s="6">
        <v>3</v>
      </c>
      <c r="D6" s="6">
        <v>4</v>
      </c>
      <c r="E6" s="6">
        <v>5</v>
      </c>
      <c r="F6" s="6">
        <v>6</v>
      </c>
      <c r="G6" s="6">
        <v>7</v>
      </c>
      <c r="H6" s="6">
        <v>8</v>
      </c>
    </row>
    <row r="7" spans="1:8" ht="24.95" customHeight="1" x14ac:dyDescent="0.15">
      <c r="A7" s="7" t="s">
        <v>53</v>
      </c>
      <c r="B7" s="6" t="s">
        <v>54</v>
      </c>
      <c r="C7" s="6" t="s">
        <v>55</v>
      </c>
      <c r="D7" s="6" t="s">
        <v>55</v>
      </c>
      <c r="E7" s="10">
        <v>149598247.53</v>
      </c>
      <c r="F7" s="10">
        <v>0</v>
      </c>
      <c r="G7" s="10">
        <v>0</v>
      </c>
      <c r="H7" s="10" t="s">
        <v>56</v>
      </c>
    </row>
    <row r="8" spans="1:8" ht="24.95" customHeight="1" x14ac:dyDescent="0.15">
      <c r="A8" s="7" t="s">
        <v>57</v>
      </c>
      <c r="B8" s="6" t="s">
        <v>58</v>
      </c>
      <c r="C8" s="6" t="s">
        <v>55</v>
      </c>
      <c r="D8" s="6" t="s">
        <v>55</v>
      </c>
      <c r="E8" s="10">
        <v>0</v>
      </c>
      <c r="F8" s="10">
        <v>0</v>
      </c>
      <c r="G8" s="10">
        <v>0</v>
      </c>
      <c r="H8" s="10">
        <v>0</v>
      </c>
    </row>
    <row r="9" spans="1:8" ht="24.95" customHeight="1" x14ac:dyDescent="0.15">
      <c r="A9" s="7" t="s">
        <v>59</v>
      </c>
      <c r="B9" s="6" t="s">
        <v>60</v>
      </c>
      <c r="C9" s="6"/>
      <c r="D9" s="6"/>
      <c r="E9" s="10">
        <v>1482358177.99</v>
      </c>
      <c r="F9" s="10">
        <v>1632731027.49</v>
      </c>
      <c r="G9" s="10">
        <v>1160443027.49</v>
      </c>
      <c r="H9" s="10" t="s">
        <v>56</v>
      </c>
    </row>
    <row r="10" spans="1:8" ht="38.1" customHeight="1" x14ac:dyDescent="0.15">
      <c r="A10" s="7" t="s">
        <v>61</v>
      </c>
      <c r="B10" s="6" t="s">
        <v>62</v>
      </c>
      <c r="C10" s="6" t="s">
        <v>63</v>
      </c>
      <c r="D10" s="6"/>
      <c r="E10" s="10">
        <v>39230706.18</v>
      </c>
      <c r="F10" s="10">
        <v>39230706.18</v>
      </c>
      <c r="G10" s="10">
        <v>39230706.18</v>
      </c>
      <c r="H10" s="10" t="s">
        <v>56</v>
      </c>
    </row>
    <row r="11" spans="1:8" ht="24.95" customHeight="1" x14ac:dyDescent="0.15">
      <c r="A11" s="7" t="s">
        <v>64</v>
      </c>
      <c r="B11" s="6" t="s">
        <v>65</v>
      </c>
      <c r="C11" s="6" t="s">
        <v>63</v>
      </c>
      <c r="D11" s="6" t="s">
        <v>66</v>
      </c>
      <c r="E11" s="10" t="s">
        <v>56</v>
      </c>
      <c r="F11" s="10" t="s">
        <v>56</v>
      </c>
      <c r="G11" s="10" t="s">
        <v>56</v>
      </c>
      <c r="H11" s="10" t="s">
        <v>56</v>
      </c>
    </row>
    <row r="12" spans="1:8" ht="24.95" customHeight="1" x14ac:dyDescent="0.15">
      <c r="A12" s="7" t="s">
        <v>67</v>
      </c>
      <c r="B12" s="6" t="s">
        <v>68</v>
      </c>
      <c r="C12" s="6" t="s">
        <v>63</v>
      </c>
      <c r="D12" s="6" t="s">
        <v>69</v>
      </c>
      <c r="E12" s="10">
        <v>39230706.18</v>
      </c>
      <c r="F12" s="10">
        <v>39230706.18</v>
      </c>
      <c r="G12" s="10">
        <v>39230706.18</v>
      </c>
      <c r="H12" s="10" t="s">
        <v>56</v>
      </c>
    </row>
    <row r="13" spans="1:8" ht="50.1" customHeight="1" x14ac:dyDescent="0.15">
      <c r="A13" s="7" t="s">
        <v>70</v>
      </c>
      <c r="B13" s="6" t="s">
        <v>71</v>
      </c>
      <c r="C13" s="6" t="s">
        <v>72</v>
      </c>
      <c r="D13" s="6"/>
      <c r="E13" s="10">
        <v>1125953197.5699999</v>
      </c>
      <c r="F13" s="10">
        <v>1121041028.5699999</v>
      </c>
      <c r="G13" s="10">
        <v>1121041028.5699999</v>
      </c>
      <c r="H13" s="10" t="s">
        <v>56</v>
      </c>
    </row>
    <row r="14" spans="1:8" ht="87.95" customHeight="1" x14ac:dyDescent="0.15">
      <c r="A14" s="7" t="s">
        <v>73</v>
      </c>
      <c r="B14" s="6" t="s">
        <v>74</v>
      </c>
      <c r="C14" s="6" t="s">
        <v>72</v>
      </c>
      <c r="D14" s="6" t="s">
        <v>75</v>
      </c>
      <c r="E14" s="10">
        <v>927339142.84000003</v>
      </c>
      <c r="F14" s="10">
        <v>927339142.84000003</v>
      </c>
      <c r="G14" s="10">
        <v>927339142.84000003</v>
      </c>
      <c r="H14" s="10" t="s">
        <v>56</v>
      </c>
    </row>
    <row r="15" spans="1:8" ht="50.1" customHeight="1" x14ac:dyDescent="0.15">
      <c r="A15" s="7" t="s">
        <v>76</v>
      </c>
      <c r="B15" s="6" t="s">
        <v>77</v>
      </c>
      <c r="C15" s="6" t="s">
        <v>72</v>
      </c>
      <c r="D15" s="6" t="s">
        <v>78</v>
      </c>
      <c r="E15" s="10" t="s">
        <v>56</v>
      </c>
      <c r="F15" s="10" t="s">
        <v>56</v>
      </c>
      <c r="G15" s="10" t="s">
        <v>56</v>
      </c>
      <c r="H15" s="10" t="s">
        <v>56</v>
      </c>
    </row>
    <row r="16" spans="1:8" ht="50.1" customHeight="1" x14ac:dyDescent="0.15">
      <c r="A16" s="7" t="s">
        <v>79</v>
      </c>
      <c r="B16" s="6" t="s">
        <v>80</v>
      </c>
      <c r="C16" s="6" t="s">
        <v>81</v>
      </c>
      <c r="D16" s="6"/>
      <c r="E16" s="10">
        <v>171292.74</v>
      </c>
      <c r="F16" s="10">
        <v>171292.74</v>
      </c>
      <c r="G16" s="10">
        <v>171292.74</v>
      </c>
      <c r="H16" s="10" t="s">
        <v>56</v>
      </c>
    </row>
    <row r="17" spans="1:8" ht="38.1" customHeight="1" x14ac:dyDescent="0.15">
      <c r="A17" s="7" t="s">
        <v>82</v>
      </c>
      <c r="B17" s="6" t="s">
        <v>83</v>
      </c>
      <c r="C17" s="6" t="s">
        <v>81</v>
      </c>
      <c r="D17" s="6" t="s">
        <v>84</v>
      </c>
      <c r="E17" s="10" t="s">
        <v>56</v>
      </c>
      <c r="F17" s="10" t="s">
        <v>56</v>
      </c>
      <c r="G17" s="10" t="s">
        <v>56</v>
      </c>
      <c r="H17" s="10" t="s">
        <v>56</v>
      </c>
    </row>
    <row r="18" spans="1:8" ht="24.95" customHeight="1" x14ac:dyDescent="0.15">
      <c r="A18" s="7" t="s">
        <v>85</v>
      </c>
      <c r="B18" s="6" t="s">
        <v>86</v>
      </c>
      <c r="C18" s="6" t="s">
        <v>87</v>
      </c>
      <c r="D18" s="6"/>
      <c r="E18" s="10">
        <v>317002981.5</v>
      </c>
      <c r="F18" s="10">
        <v>472288000</v>
      </c>
      <c r="G18" s="10" t="s">
        <v>56</v>
      </c>
      <c r="H18" s="10" t="s">
        <v>56</v>
      </c>
    </row>
    <row r="19" spans="1:8" ht="38.1" customHeight="1" x14ac:dyDescent="0.15">
      <c r="A19" s="7" t="s">
        <v>88</v>
      </c>
      <c r="B19" s="6" t="s">
        <v>89</v>
      </c>
      <c r="C19" s="6" t="s">
        <v>87</v>
      </c>
      <c r="D19" s="6"/>
      <c r="E19" s="10">
        <v>316252981.5</v>
      </c>
      <c r="F19" s="10">
        <v>472288000</v>
      </c>
      <c r="G19" s="10" t="s">
        <v>56</v>
      </c>
      <c r="H19" s="10" t="s">
        <v>56</v>
      </c>
    </row>
    <row r="20" spans="1:8" ht="24.95" customHeight="1" x14ac:dyDescent="0.15">
      <c r="A20" s="7" t="s">
        <v>90</v>
      </c>
      <c r="B20" s="6" t="s">
        <v>91</v>
      </c>
      <c r="C20" s="6" t="s">
        <v>87</v>
      </c>
      <c r="D20" s="6"/>
      <c r="E20" s="10" t="s">
        <v>56</v>
      </c>
      <c r="F20" s="10" t="s">
        <v>56</v>
      </c>
      <c r="G20" s="10" t="s">
        <v>56</v>
      </c>
      <c r="H20" s="10" t="s">
        <v>56</v>
      </c>
    </row>
    <row r="21" spans="1:8" ht="24.95" customHeight="1" x14ac:dyDescent="0.15">
      <c r="A21" s="7" t="s">
        <v>92</v>
      </c>
      <c r="B21" s="6" t="s">
        <v>93</v>
      </c>
      <c r="C21" s="6" t="s">
        <v>87</v>
      </c>
      <c r="D21" s="6"/>
      <c r="E21" s="10">
        <v>750000</v>
      </c>
      <c r="F21" s="10" t="s">
        <v>56</v>
      </c>
      <c r="G21" s="10" t="s">
        <v>56</v>
      </c>
      <c r="H21" s="10" t="s">
        <v>56</v>
      </c>
    </row>
    <row r="22" spans="1:8" ht="24.95" customHeight="1" x14ac:dyDescent="0.15">
      <c r="A22" s="7" t="s">
        <v>94</v>
      </c>
      <c r="B22" s="6" t="s">
        <v>95</v>
      </c>
      <c r="C22" s="6" t="s">
        <v>87</v>
      </c>
      <c r="D22" s="6"/>
      <c r="E22" s="10" t="s">
        <v>56</v>
      </c>
      <c r="F22" s="10" t="s">
        <v>56</v>
      </c>
      <c r="G22" s="10" t="s">
        <v>56</v>
      </c>
      <c r="H22" s="10" t="s">
        <v>56</v>
      </c>
    </row>
    <row r="23" spans="1:8" ht="24.95" customHeight="1" x14ac:dyDescent="0.15">
      <c r="A23" s="7" t="s">
        <v>96</v>
      </c>
      <c r="B23" s="6" t="s">
        <v>97</v>
      </c>
      <c r="C23" s="6" t="s">
        <v>98</v>
      </c>
      <c r="D23" s="6"/>
      <c r="E23" s="10" t="s">
        <v>56</v>
      </c>
      <c r="F23" s="10" t="s">
        <v>56</v>
      </c>
      <c r="G23" s="10" t="s">
        <v>56</v>
      </c>
      <c r="H23" s="10" t="s">
        <v>56</v>
      </c>
    </row>
    <row r="24" spans="1:8" ht="24.95" customHeight="1" x14ac:dyDescent="0.15">
      <c r="A24" s="7" t="s">
        <v>99</v>
      </c>
      <c r="B24" s="6" t="s">
        <v>100</v>
      </c>
      <c r="C24" s="6" t="s">
        <v>98</v>
      </c>
      <c r="D24" s="6"/>
      <c r="E24" s="10" t="s">
        <v>56</v>
      </c>
      <c r="F24" s="10" t="s">
        <v>56</v>
      </c>
      <c r="G24" s="10" t="s">
        <v>56</v>
      </c>
      <c r="H24" s="10" t="s">
        <v>56</v>
      </c>
    </row>
    <row r="25" spans="1:8" ht="24.95" customHeight="1" x14ac:dyDescent="0.15">
      <c r="A25" s="7" t="s">
        <v>101</v>
      </c>
      <c r="B25" s="6" t="s">
        <v>102</v>
      </c>
      <c r="C25" s="6" t="s">
        <v>55</v>
      </c>
      <c r="D25" s="6"/>
      <c r="E25" s="10" t="s">
        <v>56</v>
      </c>
      <c r="F25" s="10" t="s">
        <v>56</v>
      </c>
      <c r="G25" s="10" t="s">
        <v>56</v>
      </c>
      <c r="H25" s="10" t="s">
        <v>56</v>
      </c>
    </row>
    <row r="26" spans="1:8" ht="24.95" customHeight="1" x14ac:dyDescent="0.15">
      <c r="A26" s="7" t="s">
        <v>103</v>
      </c>
      <c r="B26" s="6" t="s">
        <v>104</v>
      </c>
      <c r="C26" s="6" t="s">
        <v>55</v>
      </c>
      <c r="D26" s="6"/>
      <c r="E26" s="10" t="s">
        <v>56</v>
      </c>
      <c r="F26" s="10" t="s">
        <v>56</v>
      </c>
      <c r="G26" s="10" t="s">
        <v>56</v>
      </c>
      <c r="H26" s="10" t="s">
        <v>56</v>
      </c>
    </row>
    <row r="27" spans="1:8" ht="50.1" customHeight="1" x14ac:dyDescent="0.15">
      <c r="A27" s="7" t="s">
        <v>105</v>
      </c>
      <c r="B27" s="6" t="s">
        <v>106</v>
      </c>
      <c r="C27" s="6" t="s">
        <v>107</v>
      </c>
      <c r="D27" s="6"/>
      <c r="E27" s="10" t="s">
        <v>56</v>
      </c>
      <c r="F27" s="10" t="s">
        <v>56</v>
      </c>
      <c r="G27" s="10" t="s">
        <v>56</v>
      </c>
      <c r="H27" s="10" t="s">
        <v>56</v>
      </c>
    </row>
    <row r="28" spans="1:8" ht="24.95" customHeight="1" x14ac:dyDescent="0.15">
      <c r="A28" s="7" t="s">
        <v>108</v>
      </c>
      <c r="B28" s="6" t="s">
        <v>109</v>
      </c>
      <c r="C28" s="6" t="s">
        <v>55</v>
      </c>
      <c r="D28" s="6"/>
      <c r="E28" s="10">
        <v>1610511090.0699999</v>
      </c>
      <c r="F28" s="10">
        <v>1630981027.49</v>
      </c>
      <c r="G28" s="10">
        <v>1158693027.49</v>
      </c>
      <c r="H28" s="10">
        <v>0</v>
      </c>
    </row>
    <row r="29" spans="1:8" ht="38.1" customHeight="1" x14ac:dyDescent="0.15">
      <c r="A29" s="7" t="s">
        <v>110</v>
      </c>
      <c r="B29" s="6" t="s">
        <v>111</v>
      </c>
      <c r="C29" s="6" t="s">
        <v>55</v>
      </c>
      <c r="D29" s="6"/>
      <c r="E29" s="10">
        <v>725911514.44000006</v>
      </c>
      <c r="F29" s="10">
        <v>661092857.41999996</v>
      </c>
      <c r="G29" s="10">
        <v>661092857.41999996</v>
      </c>
      <c r="H29" s="10">
        <v>0</v>
      </c>
    </row>
    <row r="30" spans="1:8" ht="38.1" customHeight="1" x14ac:dyDescent="0.15">
      <c r="A30" s="7" t="s">
        <v>112</v>
      </c>
      <c r="B30" s="6" t="s">
        <v>113</v>
      </c>
      <c r="C30" s="6" t="s">
        <v>114</v>
      </c>
      <c r="D30" s="6"/>
      <c r="E30" s="10">
        <v>554694542.33000004</v>
      </c>
      <c r="F30" s="10">
        <v>505333991.87</v>
      </c>
      <c r="G30" s="10">
        <v>505333991.87</v>
      </c>
      <c r="H30" s="10">
        <v>0</v>
      </c>
    </row>
    <row r="31" spans="1:8" ht="38.1" customHeight="1" x14ac:dyDescent="0.15">
      <c r="A31" s="7" t="s">
        <v>115</v>
      </c>
      <c r="B31" s="6" t="s">
        <v>116</v>
      </c>
      <c r="C31" s="6" t="s">
        <v>114</v>
      </c>
      <c r="D31" s="6" t="s">
        <v>117</v>
      </c>
      <c r="E31" s="10">
        <v>554694542.33000004</v>
      </c>
      <c r="F31" s="10">
        <v>505333991.87</v>
      </c>
      <c r="G31" s="10">
        <v>505333991.87</v>
      </c>
      <c r="H31" s="10">
        <v>0</v>
      </c>
    </row>
    <row r="32" spans="1:8" ht="38.1" customHeight="1" x14ac:dyDescent="0.15">
      <c r="A32" s="7" t="s">
        <v>118</v>
      </c>
      <c r="B32" s="6" t="s">
        <v>119</v>
      </c>
      <c r="C32" s="6" t="s">
        <v>114</v>
      </c>
      <c r="D32" s="6" t="s">
        <v>117</v>
      </c>
      <c r="E32" s="10">
        <v>403581481.10000002</v>
      </c>
      <c r="F32" s="10">
        <v>358781565.52999997</v>
      </c>
      <c r="G32" s="10">
        <v>358781565.52999997</v>
      </c>
      <c r="H32" s="10">
        <v>0</v>
      </c>
    </row>
    <row r="33" spans="1:8" ht="24.95" customHeight="1" x14ac:dyDescent="0.15">
      <c r="A33" s="7" t="s">
        <v>120</v>
      </c>
      <c r="B33" s="6" t="s">
        <v>121</v>
      </c>
      <c r="C33" s="6" t="s">
        <v>114</v>
      </c>
      <c r="D33" s="6" t="s">
        <v>117</v>
      </c>
      <c r="E33" s="10">
        <v>310242616.42000002</v>
      </c>
      <c r="F33" s="10">
        <v>273584711.25</v>
      </c>
      <c r="G33" s="10">
        <v>273584711.25</v>
      </c>
      <c r="H33" s="10">
        <v>0</v>
      </c>
    </row>
    <row r="34" spans="1:8" ht="24.95" customHeight="1" x14ac:dyDescent="0.15">
      <c r="A34" s="7" t="s">
        <v>122</v>
      </c>
      <c r="B34" s="6" t="s">
        <v>123</v>
      </c>
      <c r="C34" s="6" t="s">
        <v>114</v>
      </c>
      <c r="D34" s="6" t="s">
        <v>117</v>
      </c>
      <c r="E34" s="10">
        <v>93338864.680000007</v>
      </c>
      <c r="F34" s="10">
        <v>85196854.280000001</v>
      </c>
      <c r="G34" s="10">
        <v>85196854.280000001</v>
      </c>
      <c r="H34" s="10">
        <v>0</v>
      </c>
    </row>
    <row r="35" spans="1:8" ht="24.95" customHeight="1" x14ac:dyDescent="0.15">
      <c r="A35" s="7" t="s">
        <v>124</v>
      </c>
      <c r="B35" s="6" t="s">
        <v>125</v>
      </c>
      <c r="C35" s="6" t="s">
        <v>114</v>
      </c>
      <c r="D35" s="6" t="s">
        <v>117</v>
      </c>
      <c r="E35" s="10">
        <v>151113061.22999999</v>
      </c>
      <c r="F35" s="10">
        <v>146552426.34</v>
      </c>
      <c r="G35" s="10">
        <v>146552426.34</v>
      </c>
      <c r="H35" s="10">
        <v>0</v>
      </c>
    </row>
    <row r="36" spans="1:8" ht="24.95" customHeight="1" x14ac:dyDescent="0.15">
      <c r="A36" s="7" t="s">
        <v>126</v>
      </c>
      <c r="B36" s="6" t="s">
        <v>127</v>
      </c>
      <c r="C36" s="6" t="s">
        <v>114</v>
      </c>
      <c r="D36" s="6" t="s">
        <v>117</v>
      </c>
      <c r="E36" s="10">
        <v>33171929.280000001</v>
      </c>
      <c r="F36" s="10">
        <v>31165726.440000001</v>
      </c>
      <c r="G36" s="10">
        <v>31165726.440000001</v>
      </c>
      <c r="H36" s="10">
        <v>0</v>
      </c>
    </row>
    <row r="37" spans="1:8" ht="24.95" customHeight="1" x14ac:dyDescent="0.15">
      <c r="A37" s="7" t="s">
        <v>128</v>
      </c>
      <c r="B37" s="6" t="s">
        <v>129</v>
      </c>
      <c r="C37" s="6" t="s">
        <v>114</v>
      </c>
      <c r="D37" s="6" t="s">
        <v>117</v>
      </c>
      <c r="E37" s="10">
        <v>24680410.800000001</v>
      </c>
      <c r="F37" s="10">
        <v>24570417.300000001</v>
      </c>
      <c r="G37" s="10">
        <v>24570417.300000001</v>
      </c>
      <c r="H37" s="10">
        <v>0</v>
      </c>
    </row>
    <row r="38" spans="1:8" ht="24.95" customHeight="1" x14ac:dyDescent="0.15">
      <c r="A38" s="7" t="s">
        <v>130</v>
      </c>
      <c r="B38" s="6" t="s">
        <v>131</v>
      </c>
      <c r="C38" s="6" t="s">
        <v>114</v>
      </c>
      <c r="D38" s="6" t="s">
        <v>117</v>
      </c>
      <c r="E38" s="10" t="s">
        <v>56</v>
      </c>
      <c r="F38" s="10" t="s">
        <v>56</v>
      </c>
      <c r="G38" s="10" t="s">
        <v>56</v>
      </c>
      <c r="H38" s="10" t="s">
        <v>56</v>
      </c>
    </row>
    <row r="39" spans="1:8" ht="24.95" customHeight="1" x14ac:dyDescent="0.15">
      <c r="A39" s="7" t="s">
        <v>132</v>
      </c>
      <c r="B39" s="6" t="s">
        <v>133</v>
      </c>
      <c r="C39" s="6" t="s">
        <v>114</v>
      </c>
      <c r="D39" s="6" t="s">
        <v>117</v>
      </c>
      <c r="E39" s="10">
        <v>24680410.800000001</v>
      </c>
      <c r="F39" s="10">
        <v>24570417.300000001</v>
      </c>
      <c r="G39" s="10">
        <v>24570417.300000001</v>
      </c>
      <c r="H39" s="10">
        <v>0</v>
      </c>
    </row>
    <row r="40" spans="1:8" ht="24.95" customHeight="1" x14ac:dyDescent="0.15">
      <c r="A40" s="7" t="s">
        <v>134</v>
      </c>
      <c r="B40" s="6" t="s">
        <v>135</v>
      </c>
      <c r="C40" s="6" t="s">
        <v>114</v>
      </c>
      <c r="D40" s="6" t="s">
        <v>117</v>
      </c>
      <c r="E40" s="10">
        <v>41055098.149999999</v>
      </c>
      <c r="F40" s="10">
        <v>38610659.600000001</v>
      </c>
      <c r="G40" s="10">
        <v>38610659.600000001</v>
      </c>
      <c r="H40" s="10">
        <v>0</v>
      </c>
    </row>
    <row r="41" spans="1:8" ht="24.95" customHeight="1" x14ac:dyDescent="0.15">
      <c r="A41" s="7" t="s">
        <v>136</v>
      </c>
      <c r="B41" s="6" t="s">
        <v>137</v>
      </c>
      <c r="C41" s="6" t="s">
        <v>114</v>
      </c>
      <c r="D41" s="6" t="s">
        <v>117</v>
      </c>
      <c r="E41" s="10">
        <v>47109163</v>
      </c>
      <c r="F41" s="10">
        <v>47109163</v>
      </c>
      <c r="G41" s="10">
        <v>47109163</v>
      </c>
      <c r="H41" s="10">
        <v>0</v>
      </c>
    </row>
    <row r="42" spans="1:8" ht="24.95" customHeight="1" x14ac:dyDescent="0.15">
      <c r="A42" s="7" t="s">
        <v>138</v>
      </c>
      <c r="B42" s="6" t="s">
        <v>139</v>
      </c>
      <c r="C42" s="6" t="s">
        <v>114</v>
      </c>
      <c r="D42" s="6" t="s">
        <v>117</v>
      </c>
      <c r="E42" s="10">
        <v>5096460</v>
      </c>
      <c r="F42" s="10">
        <v>5096460</v>
      </c>
      <c r="G42" s="10">
        <v>5096460</v>
      </c>
      <c r="H42" s="10">
        <v>0</v>
      </c>
    </row>
    <row r="43" spans="1:8" ht="24.95" customHeight="1" x14ac:dyDescent="0.15">
      <c r="A43" s="7" t="s">
        <v>140</v>
      </c>
      <c r="B43" s="6" t="s">
        <v>141</v>
      </c>
      <c r="C43" s="6" t="s">
        <v>114</v>
      </c>
      <c r="D43" s="6" t="s">
        <v>142</v>
      </c>
      <c r="E43" s="10" t="s">
        <v>56</v>
      </c>
      <c r="F43" s="10" t="s">
        <v>56</v>
      </c>
      <c r="G43" s="10" t="s">
        <v>56</v>
      </c>
      <c r="H43" s="10" t="s">
        <v>56</v>
      </c>
    </row>
    <row r="44" spans="1:8" ht="50.1" customHeight="1" x14ac:dyDescent="0.15">
      <c r="A44" s="7" t="s">
        <v>143</v>
      </c>
      <c r="B44" s="6" t="s">
        <v>144</v>
      </c>
      <c r="C44" s="6" t="s">
        <v>145</v>
      </c>
      <c r="D44" s="6"/>
      <c r="E44" s="10">
        <v>3416126</v>
      </c>
      <c r="F44" s="10">
        <v>3048000</v>
      </c>
      <c r="G44" s="10">
        <v>3048000</v>
      </c>
      <c r="H44" s="10">
        <v>0</v>
      </c>
    </row>
    <row r="45" spans="1:8" ht="63" customHeight="1" x14ac:dyDescent="0.15">
      <c r="A45" s="7" t="s">
        <v>146</v>
      </c>
      <c r="B45" s="6" t="s">
        <v>147</v>
      </c>
      <c r="C45" s="6" t="s">
        <v>145</v>
      </c>
      <c r="D45" s="6" t="s">
        <v>148</v>
      </c>
      <c r="E45" s="10">
        <v>146217.65</v>
      </c>
      <c r="F45" s="10">
        <v>146217.65</v>
      </c>
      <c r="G45" s="10">
        <v>146217.65</v>
      </c>
      <c r="H45" s="10">
        <v>0</v>
      </c>
    </row>
    <row r="46" spans="1:8" ht="24.95" customHeight="1" x14ac:dyDescent="0.15">
      <c r="A46" s="7" t="s">
        <v>149</v>
      </c>
      <c r="B46" s="6" t="s">
        <v>150</v>
      </c>
      <c r="C46" s="6" t="s">
        <v>145</v>
      </c>
      <c r="D46" s="6" t="s">
        <v>151</v>
      </c>
      <c r="E46" s="10" t="s">
        <v>56</v>
      </c>
      <c r="F46" s="10" t="s">
        <v>56</v>
      </c>
      <c r="G46" s="10" t="s">
        <v>56</v>
      </c>
      <c r="H46" s="10" t="s">
        <v>56</v>
      </c>
    </row>
    <row r="47" spans="1:8" ht="75" customHeight="1" x14ac:dyDescent="0.15">
      <c r="A47" s="7" t="s">
        <v>152</v>
      </c>
      <c r="B47" s="6" t="s">
        <v>153</v>
      </c>
      <c r="C47" s="6" t="s">
        <v>145</v>
      </c>
      <c r="D47" s="6" t="s">
        <v>154</v>
      </c>
      <c r="E47" s="10">
        <v>3269908.35</v>
      </c>
      <c r="F47" s="10">
        <v>2901782.35</v>
      </c>
      <c r="G47" s="10">
        <v>2901782.35</v>
      </c>
      <c r="H47" s="10">
        <v>0</v>
      </c>
    </row>
    <row r="48" spans="1:8" ht="50.1" customHeight="1" x14ac:dyDescent="0.15">
      <c r="A48" s="7" t="s">
        <v>155</v>
      </c>
      <c r="B48" s="6" t="s">
        <v>156</v>
      </c>
      <c r="C48" s="6" t="s">
        <v>145</v>
      </c>
      <c r="D48" s="6" t="s">
        <v>142</v>
      </c>
      <c r="E48" s="10" t="s">
        <v>56</v>
      </c>
      <c r="F48" s="10" t="s">
        <v>56</v>
      </c>
      <c r="G48" s="10" t="s">
        <v>56</v>
      </c>
      <c r="H48" s="10" t="s">
        <v>56</v>
      </c>
    </row>
    <row r="49" spans="1:8" ht="24.95" customHeight="1" x14ac:dyDescent="0.15">
      <c r="A49" s="7" t="s">
        <v>157</v>
      </c>
      <c r="B49" s="6" t="s">
        <v>158</v>
      </c>
      <c r="C49" s="6" t="s">
        <v>145</v>
      </c>
      <c r="D49" s="6" t="s">
        <v>159</v>
      </c>
      <c r="E49" s="10" t="s">
        <v>56</v>
      </c>
      <c r="F49" s="10" t="s">
        <v>56</v>
      </c>
      <c r="G49" s="10" t="s">
        <v>56</v>
      </c>
      <c r="H49" s="10" t="s">
        <v>56</v>
      </c>
    </row>
    <row r="50" spans="1:8" ht="50.1" customHeight="1" x14ac:dyDescent="0.15">
      <c r="A50" s="7" t="s">
        <v>160</v>
      </c>
      <c r="B50" s="6" t="s">
        <v>161</v>
      </c>
      <c r="C50" s="6" t="s">
        <v>162</v>
      </c>
      <c r="D50" s="6"/>
      <c r="E50" s="10">
        <v>266354</v>
      </c>
      <c r="F50" s="10">
        <v>100000</v>
      </c>
      <c r="G50" s="10">
        <v>100000</v>
      </c>
      <c r="H50" s="10">
        <v>0</v>
      </c>
    </row>
    <row r="51" spans="1:8" ht="63" customHeight="1" x14ac:dyDescent="0.15">
      <c r="A51" s="7" t="s">
        <v>146</v>
      </c>
      <c r="B51" s="6" t="s">
        <v>163</v>
      </c>
      <c r="C51" s="6" t="s">
        <v>162</v>
      </c>
      <c r="D51" s="6" t="s">
        <v>148</v>
      </c>
      <c r="E51" s="10" t="s">
        <v>56</v>
      </c>
      <c r="F51" s="10" t="s">
        <v>56</v>
      </c>
      <c r="G51" s="10" t="s">
        <v>56</v>
      </c>
      <c r="H51" s="10" t="s">
        <v>56</v>
      </c>
    </row>
    <row r="52" spans="1:8" ht="24.95" customHeight="1" x14ac:dyDescent="0.15">
      <c r="A52" s="7" t="s">
        <v>149</v>
      </c>
      <c r="B52" s="6" t="s">
        <v>164</v>
      </c>
      <c r="C52" s="6" t="s">
        <v>162</v>
      </c>
      <c r="D52" s="6" t="s">
        <v>151</v>
      </c>
      <c r="E52" s="10" t="s">
        <v>56</v>
      </c>
      <c r="F52" s="10" t="s">
        <v>56</v>
      </c>
      <c r="G52" s="10" t="s">
        <v>56</v>
      </c>
      <c r="H52" s="10" t="s">
        <v>56</v>
      </c>
    </row>
    <row r="53" spans="1:8" ht="75" customHeight="1" x14ac:dyDescent="0.15">
      <c r="A53" s="7" t="s">
        <v>152</v>
      </c>
      <c r="B53" s="6" t="s">
        <v>165</v>
      </c>
      <c r="C53" s="6" t="s">
        <v>162</v>
      </c>
      <c r="D53" s="6" t="s">
        <v>154</v>
      </c>
      <c r="E53" s="10">
        <v>266354</v>
      </c>
      <c r="F53" s="10">
        <v>100000</v>
      </c>
      <c r="G53" s="10">
        <v>100000</v>
      </c>
      <c r="H53" s="10">
        <v>0</v>
      </c>
    </row>
    <row r="54" spans="1:8" ht="50.1" customHeight="1" x14ac:dyDescent="0.15">
      <c r="A54" s="7" t="s">
        <v>155</v>
      </c>
      <c r="B54" s="6" t="s">
        <v>166</v>
      </c>
      <c r="C54" s="6" t="s">
        <v>162</v>
      </c>
      <c r="D54" s="6" t="s">
        <v>142</v>
      </c>
      <c r="E54" s="10" t="s">
        <v>56</v>
      </c>
      <c r="F54" s="10" t="s">
        <v>56</v>
      </c>
      <c r="G54" s="10" t="s">
        <v>56</v>
      </c>
      <c r="H54" s="10" t="s">
        <v>56</v>
      </c>
    </row>
    <row r="55" spans="1:8" ht="75" customHeight="1" x14ac:dyDescent="0.15">
      <c r="A55" s="7" t="s">
        <v>167</v>
      </c>
      <c r="B55" s="6" t="s">
        <v>168</v>
      </c>
      <c r="C55" s="6" t="s">
        <v>169</v>
      </c>
      <c r="D55" s="6"/>
      <c r="E55" s="10">
        <v>167534492.11000001</v>
      </c>
      <c r="F55" s="10">
        <v>152610865.55000001</v>
      </c>
      <c r="G55" s="10">
        <v>152610865.55000001</v>
      </c>
      <c r="H55" s="10">
        <v>0</v>
      </c>
    </row>
    <row r="56" spans="1:8" ht="38.1" customHeight="1" x14ac:dyDescent="0.15">
      <c r="A56" s="7" t="s">
        <v>170</v>
      </c>
      <c r="B56" s="6" t="s">
        <v>171</v>
      </c>
      <c r="C56" s="6" t="s">
        <v>169</v>
      </c>
      <c r="D56" s="6" t="s">
        <v>172</v>
      </c>
      <c r="E56" s="10">
        <v>167517751.71000001</v>
      </c>
      <c r="F56" s="10">
        <v>152610865.55000001</v>
      </c>
      <c r="G56" s="10">
        <v>152610865.55000001</v>
      </c>
      <c r="H56" s="10">
        <v>0</v>
      </c>
    </row>
    <row r="57" spans="1:8" ht="24.95" customHeight="1" x14ac:dyDescent="0.15">
      <c r="A57" s="7" t="s">
        <v>173</v>
      </c>
      <c r="B57" s="6" t="s">
        <v>174</v>
      </c>
      <c r="C57" s="6" t="s">
        <v>169</v>
      </c>
      <c r="D57" s="6"/>
      <c r="E57" s="10">
        <v>16740.400000000001</v>
      </c>
      <c r="F57" s="10">
        <v>0</v>
      </c>
      <c r="G57" s="10">
        <v>0</v>
      </c>
      <c r="H57" s="10">
        <v>0</v>
      </c>
    </row>
    <row r="58" spans="1:8" ht="24.95" customHeight="1" x14ac:dyDescent="0.15">
      <c r="A58" s="7" t="s">
        <v>175</v>
      </c>
      <c r="B58" s="6" t="s">
        <v>176</v>
      </c>
      <c r="C58" s="6" t="s">
        <v>177</v>
      </c>
      <c r="D58" s="6"/>
      <c r="E58" s="10">
        <v>2565428.08</v>
      </c>
      <c r="F58" s="10">
        <v>50000</v>
      </c>
      <c r="G58" s="10">
        <v>50000</v>
      </c>
      <c r="H58" s="10">
        <v>0</v>
      </c>
    </row>
    <row r="59" spans="1:8" ht="63" customHeight="1" x14ac:dyDescent="0.15">
      <c r="A59" s="7" t="s">
        <v>178</v>
      </c>
      <c r="B59" s="6" t="s">
        <v>179</v>
      </c>
      <c r="C59" s="6" t="s">
        <v>180</v>
      </c>
      <c r="D59" s="6" t="s">
        <v>181</v>
      </c>
      <c r="E59" s="10">
        <v>2197428.08</v>
      </c>
      <c r="F59" s="10">
        <v>50000</v>
      </c>
      <c r="G59" s="10">
        <v>50000</v>
      </c>
      <c r="H59" s="10">
        <v>0</v>
      </c>
    </row>
    <row r="60" spans="1:8" ht="63" customHeight="1" x14ac:dyDescent="0.15">
      <c r="A60" s="7" t="s">
        <v>182</v>
      </c>
      <c r="B60" s="6" t="s">
        <v>183</v>
      </c>
      <c r="C60" s="6" t="s">
        <v>184</v>
      </c>
      <c r="D60" s="6" t="s">
        <v>181</v>
      </c>
      <c r="E60" s="10">
        <v>2197428.08</v>
      </c>
      <c r="F60" s="10">
        <v>50000</v>
      </c>
      <c r="G60" s="10">
        <v>50000</v>
      </c>
      <c r="H60" s="10">
        <v>0</v>
      </c>
    </row>
    <row r="61" spans="1:8" ht="50.1" customHeight="1" x14ac:dyDescent="0.15">
      <c r="A61" s="7" t="s">
        <v>185</v>
      </c>
      <c r="B61" s="6" t="s">
        <v>186</v>
      </c>
      <c r="C61" s="6" t="s">
        <v>187</v>
      </c>
      <c r="D61" s="6"/>
      <c r="E61" s="10">
        <v>368000</v>
      </c>
      <c r="F61" s="10">
        <v>0</v>
      </c>
      <c r="G61" s="10">
        <v>0</v>
      </c>
      <c r="H61" s="10">
        <v>0</v>
      </c>
    </row>
    <row r="62" spans="1:8" ht="24.95" customHeight="1" x14ac:dyDescent="0.15">
      <c r="A62" s="7" t="s">
        <v>188</v>
      </c>
      <c r="B62" s="6" t="s">
        <v>189</v>
      </c>
      <c r="C62" s="6" t="s">
        <v>187</v>
      </c>
      <c r="D62" s="6" t="s">
        <v>190</v>
      </c>
      <c r="E62" s="10" t="s">
        <v>56</v>
      </c>
      <c r="F62" s="10" t="s">
        <v>56</v>
      </c>
      <c r="G62" s="10" t="s">
        <v>56</v>
      </c>
      <c r="H62" s="10" t="s">
        <v>56</v>
      </c>
    </row>
    <row r="63" spans="1:8" ht="63" customHeight="1" x14ac:dyDescent="0.15">
      <c r="A63" s="7" t="s">
        <v>191</v>
      </c>
      <c r="B63" s="6" t="s">
        <v>192</v>
      </c>
      <c r="C63" s="6" t="s">
        <v>187</v>
      </c>
      <c r="D63" s="6" t="s">
        <v>193</v>
      </c>
      <c r="E63" s="10">
        <v>368000</v>
      </c>
      <c r="F63" s="10">
        <v>0</v>
      </c>
      <c r="G63" s="10">
        <v>0</v>
      </c>
      <c r="H63" s="10">
        <v>0</v>
      </c>
    </row>
    <row r="64" spans="1:8" ht="99.95" customHeight="1" x14ac:dyDescent="0.15">
      <c r="A64" s="7" t="s">
        <v>194</v>
      </c>
      <c r="B64" s="6" t="s">
        <v>195</v>
      </c>
      <c r="C64" s="6" t="s">
        <v>196</v>
      </c>
      <c r="D64" s="6" t="s">
        <v>193</v>
      </c>
      <c r="E64" s="10" t="s">
        <v>56</v>
      </c>
      <c r="F64" s="10" t="s">
        <v>56</v>
      </c>
      <c r="G64" s="10" t="s">
        <v>56</v>
      </c>
      <c r="H64" s="10" t="s">
        <v>56</v>
      </c>
    </row>
    <row r="65" spans="1:8" ht="24.95" customHeight="1" x14ac:dyDescent="0.15">
      <c r="A65" s="7" t="s">
        <v>197</v>
      </c>
      <c r="B65" s="6" t="s">
        <v>198</v>
      </c>
      <c r="C65" s="6" t="s">
        <v>199</v>
      </c>
      <c r="D65" s="6" t="s">
        <v>190</v>
      </c>
      <c r="E65" s="10" t="s">
        <v>56</v>
      </c>
      <c r="F65" s="10" t="s">
        <v>56</v>
      </c>
      <c r="G65" s="10" t="s">
        <v>56</v>
      </c>
      <c r="H65" s="10" t="s">
        <v>56</v>
      </c>
    </row>
    <row r="66" spans="1:8" ht="24.95" customHeight="1" x14ac:dyDescent="0.15">
      <c r="A66" s="7" t="s">
        <v>200</v>
      </c>
      <c r="B66" s="6" t="s">
        <v>201</v>
      </c>
      <c r="C66" s="6" t="s">
        <v>202</v>
      </c>
      <c r="D66" s="6"/>
      <c r="E66" s="10">
        <v>15762954.529999999</v>
      </c>
      <c r="F66" s="10">
        <v>15617284.529999999</v>
      </c>
      <c r="G66" s="10">
        <v>15617284.529999999</v>
      </c>
      <c r="H66" s="10">
        <v>0</v>
      </c>
    </row>
    <row r="67" spans="1:8" ht="38.1" customHeight="1" x14ac:dyDescent="0.15">
      <c r="A67" s="7" t="s">
        <v>203</v>
      </c>
      <c r="B67" s="6" t="s">
        <v>204</v>
      </c>
      <c r="C67" s="6" t="s">
        <v>205</v>
      </c>
      <c r="D67" s="6" t="s">
        <v>206</v>
      </c>
      <c r="E67" s="10">
        <v>14039082</v>
      </c>
      <c r="F67" s="10">
        <v>14039082</v>
      </c>
      <c r="G67" s="10">
        <v>14039082</v>
      </c>
      <c r="H67" s="10">
        <v>0</v>
      </c>
    </row>
    <row r="68" spans="1:8" ht="75" customHeight="1" x14ac:dyDescent="0.15">
      <c r="A68" s="7" t="s">
        <v>207</v>
      </c>
      <c r="B68" s="6" t="s">
        <v>208</v>
      </c>
      <c r="C68" s="6" t="s">
        <v>209</v>
      </c>
      <c r="D68" s="6" t="s">
        <v>206</v>
      </c>
      <c r="E68" s="10">
        <v>800001.73</v>
      </c>
      <c r="F68" s="10">
        <v>654331.73</v>
      </c>
      <c r="G68" s="10">
        <v>654331.73</v>
      </c>
      <c r="H68" s="10">
        <v>0</v>
      </c>
    </row>
    <row r="69" spans="1:8" ht="50.1" customHeight="1" x14ac:dyDescent="0.15">
      <c r="A69" s="7" t="s">
        <v>210</v>
      </c>
      <c r="B69" s="6" t="s">
        <v>211</v>
      </c>
      <c r="C69" s="6" t="s">
        <v>212</v>
      </c>
      <c r="D69" s="6"/>
      <c r="E69" s="10">
        <v>923870.8</v>
      </c>
      <c r="F69" s="10">
        <v>923870.8</v>
      </c>
      <c r="G69" s="10">
        <v>923870.8</v>
      </c>
      <c r="H69" s="10">
        <v>0</v>
      </c>
    </row>
    <row r="70" spans="1:8" ht="24.95" customHeight="1" x14ac:dyDescent="0.15">
      <c r="A70" s="7" t="s">
        <v>213</v>
      </c>
      <c r="B70" s="6" t="s">
        <v>214</v>
      </c>
      <c r="C70" s="6" t="s">
        <v>212</v>
      </c>
      <c r="D70" s="6" t="s">
        <v>215</v>
      </c>
      <c r="E70" s="10">
        <v>605870.80000000005</v>
      </c>
      <c r="F70" s="10">
        <v>605870.80000000005</v>
      </c>
      <c r="G70" s="10">
        <v>605870.80000000005</v>
      </c>
      <c r="H70" s="10">
        <v>0</v>
      </c>
    </row>
    <row r="71" spans="1:8" ht="24.95" customHeight="1" x14ac:dyDescent="0.15">
      <c r="A71" s="7" t="s">
        <v>216</v>
      </c>
      <c r="B71" s="6" t="s">
        <v>217</v>
      </c>
      <c r="C71" s="6" t="s">
        <v>212</v>
      </c>
      <c r="D71" s="6" t="s">
        <v>193</v>
      </c>
      <c r="E71" s="10">
        <v>77900</v>
      </c>
      <c r="F71" s="10">
        <v>77900</v>
      </c>
      <c r="G71" s="10">
        <v>77900</v>
      </c>
      <c r="H71" s="10">
        <v>0</v>
      </c>
    </row>
    <row r="72" spans="1:8" ht="24.95" customHeight="1" x14ac:dyDescent="0.15">
      <c r="A72" s="7" t="s">
        <v>218</v>
      </c>
      <c r="B72" s="6" t="s">
        <v>219</v>
      </c>
      <c r="C72" s="6" t="s">
        <v>212</v>
      </c>
      <c r="D72" s="6" t="s">
        <v>220</v>
      </c>
      <c r="E72" s="10">
        <v>240100</v>
      </c>
      <c r="F72" s="10">
        <v>240100</v>
      </c>
      <c r="G72" s="10">
        <v>240100</v>
      </c>
      <c r="H72" s="10">
        <v>0</v>
      </c>
    </row>
    <row r="73" spans="1:8" ht="24.95" customHeight="1" x14ac:dyDescent="0.15">
      <c r="A73" s="7" t="s">
        <v>221</v>
      </c>
      <c r="B73" s="6" t="s">
        <v>222</v>
      </c>
      <c r="C73" s="6" t="s">
        <v>55</v>
      </c>
      <c r="D73" s="6"/>
      <c r="E73" s="10" t="s">
        <v>56</v>
      </c>
      <c r="F73" s="10" t="s">
        <v>56</v>
      </c>
      <c r="G73" s="10" t="s">
        <v>56</v>
      </c>
      <c r="H73" s="10" t="s">
        <v>56</v>
      </c>
    </row>
    <row r="74" spans="1:8" ht="38.1" customHeight="1" x14ac:dyDescent="0.15">
      <c r="A74" s="7" t="s">
        <v>223</v>
      </c>
      <c r="B74" s="6" t="s">
        <v>224</v>
      </c>
      <c r="C74" s="6" t="s">
        <v>225</v>
      </c>
      <c r="D74" s="6" t="s">
        <v>226</v>
      </c>
      <c r="E74" s="10" t="s">
        <v>56</v>
      </c>
      <c r="F74" s="10" t="s">
        <v>56</v>
      </c>
      <c r="G74" s="10" t="s">
        <v>56</v>
      </c>
      <c r="H74" s="10" t="s">
        <v>56</v>
      </c>
    </row>
    <row r="75" spans="1:8" ht="24.95" customHeight="1" x14ac:dyDescent="0.15">
      <c r="A75" s="7" t="s">
        <v>227</v>
      </c>
      <c r="B75" s="6" t="s">
        <v>228</v>
      </c>
      <c r="C75" s="6" t="s">
        <v>229</v>
      </c>
      <c r="D75" s="6" t="s">
        <v>226</v>
      </c>
      <c r="E75" s="10" t="s">
        <v>56</v>
      </c>
      <c r="F75" s="10" t="s">
        <v>56</v>
      </c>
      <c r="G75" s="10" t="s">
        <v>56</v>
      </c>
      <c r="H75" s="10" t="s">
        <v>56</v>
      </c>
    </row>
    <row r="76" spans="1:8" ht="50.1" customHeight="1" x14ac:dyDescent="0.15">
      <c r="A76" s="7" t="s">
        <v>230</v>
      </c>
      <c r="B76" s="6" t="s">
        <v>231</v>
      </c>
      <c r="C76" s="6" t="s">
        <v>232</v>
      </c>
      <c r="D76" s="6" t="s">
        <v>233</v>
      </c>
      <c r="E76" s="10" t="s">
        <v>56</v>
      </c>
      <c r="F76" s="10" t="s">
        <v>56</v>
      </c>
      <c r="G76" s="10" t="s">
        <v>56</v>
      </c>
      <c r="H76" s="10" t="s">
        <v>56</v>
      </c>
    </row>
    <row r="77" spans="1:8" ht="50.1" customHeight="1" x14ac:dyDescent="0.15">
      <c r="A77" s="7" t="s">
        <v>234</v>
      </c>
      <c r="B77" s="6" t="s">
        <v>235</v>
      </c>
      <c r="C77" s="6" t="s">
        <v>236</v>
      </c>
      <c r="D77" s="6" t="s">
        <v>233</v>
      </c>
      <c r="E77" s="10" t="s">
        <v>56</v>
      </c>
      <c r="F77" s="10" t="s">
        <v>56</v>
      </c>
      <c r="G77" s="10" t="s">
        <v>56</v>
      </c>
      <c r="H77" s="10" t="s">
        <v>56</v>
      </c>
    </row>
    <row r="78" spans="1:8" ht="24.95" customHeight="1" x14ac:dyDescent="0.15">
      <c r="A78" s="7" t="s">
        <v>237</v>
      </c>
      <c r="B78" s="6" t="s">
        <v>238</v>
      </c>
      <c r="C78" s="6" t="s">
        <v>239</v>
      </c>
      <c r="D78" s="6" t="s">
        <v>240</v>
      </c>
      <c r="E78" s="10" t="s">
        <v>56</v>
      </c>
      <c r="F78" s="10" t="s">
        <v>56</v>
      </c>
      <c r="G78" s="10" t="s">
        <v>56</v>
      </c>
      <c r="H78" s="10" t="s">
        <v>56</v>
      </c>
    </row>
    <row r="79" spans="1:8" ht="63" customHeight="1" x14ac:dyDescent="0.15">
      <c r="A79" s="7" t="s">
        <v>241</v>
      </c>
      <c r="B79" s="6" t="s">
        <v>242</v>
      </c>
      <c r="C79" s="6" t="s">
        <v>239</v>
      </c>
      <c r="D79" s="6" t="s">
        <v>240</v>
      </c>
      <c r="E79" s="10" t="s">
        <v>56</v>
      </c>
      <c r="F79" s="10" t="s">
        <v>56</v>
      </c>
      <c r="G79" s="10" t="s">
        <v>56</v>
      </c>
      <c r="H79" s="10" t="s">
        <v>56</v>
      </c>
    </row>
    <row r="80" spans="1:8" ht="50.1" customHeight="1" x14ac:dyDescent="0.15">
      <c r="A80" s="7" t="s">
        <v>243</v>
      </c>
      <c r="B80" s="6" t="s">
        <v>244</v>
      </c>
      <c r="C80" s="6" t="s">
        <v>239</v>
      </c>
      <c r="D80" s="6" t="s">
        <v>220</v>
      </c>
      <c r="E80" s="10" t="s">
        <v>56</v>
      </c>
      <c r="F80" s="10" t="s">
        <v>56</v>
      </c>
      <c r="G80" s="10" t="s">
        <v>56</v>
      </c>
      <c r="H80" s="10" t="s">
        <v>56</v>
      </c>
    </row>
    <row r="81" spans="1:8" ht="75" customHeight="1" x14ac:dyDescent="0.15">
      <c r="A81" s="7" t="s">
        <v>245</v>
      </c>
      <c r="B81" s="6" t="s">
        <v>246</v>
      </c>
      <c r="C81" s="6" t="s">
        <v>247</v>
      </c>
      <c r="D81" s="6"/>
      <c r="E81" s="10" t="s">
        <v>56</v>
      </c>
      <c r="F81" s="10" t="s">
        <v>56</v>
      </c>
      <c r="G81" s="10" t="s">
        <v>56</v>
      </c>
      <c r="H81" s="10" t="s">
        <v>56</v>
      </c>
    </row>
    <row r="82" spans="1:8" ht="63" customHeight="1" x14ac:dyDescent="0.15">
      <c r="A82" s="7" t="s">
        <v>241</v>
      </c>
      <c r="B82" s="6" t="s">
        <v>248</v>
      </c>
      <c r="C82" s="6" t="s">
        <v>247</v>
      </c>
      <c r="D82" s="6" t="s">
        <v>240</v>
      </c>
      <c r="E82" s="10" t="s">
        <v>56</v>
      </c>
      <c r="F82" s="10" t="s">
        <v>56</v>
      </c>
      <c r="G82" s="10" t="s">
        <v>56</v>
      </c>
      <c r="H82" s="10" t="s">
        <v>56</v>
      </c>
    </row>
    <row r="83" spans="1:8" ht="50.1" customHeight="1" x14ac:dyDescent="0.15">
      <c r="A83" s="7" t="s">
        <v>243</v>
      </c>
      <c r="B83" s="6" t="s">
        <v>249</v>
      </c>
      <c r="C83" s="6" t="s">
        <v>247</v>
      </c>
      <c r="D83" s="6" t="s">
        <v>220</v>
      </c>
      <c r="E83" s="10" t="s">
        <v>56</v>
      </c>
      <c r="F83" s="10" t="s">
        <v>56</v>
      </c>
      <c r="G83" s="10" t="s">
        <v>56</v>
      </c>
      <c r="H83" s="10" t="s">
        <v>56</v>
      </c>
    </row>
    <row r="84" spans="1:8" ht="50.1" customHeight="1" x14ac:dyDescent="0.15">
      <c r="A84" s="7" t="s">
        <v>250</v>
      </c>
      <c r="B84" s="6" t="s">
        <v>251</v>
      </c>
      <c r="C84" s="6" t="s">
        <v>55</v>
      </c>
      <c r="D84" s="6"/>
      <c r="E84" s="10">
        <v>1150483.02</v>
      </c>
      <c r="F84" s="10">
        <v>1083575.46</v>
      </c>
      <c r="G84" s="10">
        <v>1083575.46</v>
      </c>
      <c r="H84" s="10">
        <v>0</v>
      </c>
    </row>
    <row r="85" spans="1:8" ht="75" customHeight="1" x14ac:dyDescent="0.15">
      <c r="A85" s="7" t="s">
        <v>252</v>
      </c>
      <c r="B85" s="6" t="s">
        <v>253</v>
      </c>
      <c r="C85" s="6" t="s">
        <v>254</v>
      </c>
      <c r="D85" s="6" t="s">
        <v>255</v>
      </c>
      <c r="E85" s="10">
        <v>1150483.02</v>
      </c>
      <c r="F85" s="10">
        <v>1083575.46</v>
      </c>
      <c r="G85" s="10">
        <v>1083575.46</v>
      </c>
      <c r="H85" s="10">
        <v>0</v>
      </c>
    </row>
    <row r="86" spans="1:8" ht="24.95" customHeight="1" x14ac:dyDescent="0.15">
      <c r="A86" s="7" t="s">
        <v>256</v>
      </c>
      <c r="B86" s="6" t="s">
        <v>257</v>
      </c>
      <c r="C86" s="6" t="s">
        <v>55</v>
      </c>
      <c r="D86" s="6"/>
      <c r="E86" s="10">
        <v>865120710</v>
      </c>
      <c r="F86" s="10">
        <v>953137310.08000004</v>
      </c>
      <c r="G86" s="10">
        <v>480849310.07999998</v>
      </c>
      <c r="H86" s="10">
        <v>0</v>
      </c>
    </row>
    <row r="87" spans="1:8" ht="50.1" customHeight="1" x14ac:dyDescent="0.15">
      <c r="A87" s="7" t="s">
        <v>258</v>
      </c>
      <c r="B87" s="6" t="s">
        <v>259</v>
      </c>
      <c r="C87" s="6" t="s">
        <v>226</v>
      </c>
      <c r="D87" s="6" t="s">
        <v>154</v>
      </c>
      <c r="E87" s="10" t="s">
        <v>56</v>
      </c>
      <c r="F87" s="10" t="s">
        <v>56</v>
      </c>
      <c r="G87" s="10" t="s">
        <v>56</v>
      </c>
      <c r="H87" s="10" t="s">
        <v>56</v>
      </c>
    </row>
    <row r="88" spans="1:8" ht="50.1" customHeight="1" x14ac:dyDescent="0.15">
      <c r="A88" s="7" t="s">
        <v>260</v>
      </c>
      <c r="B88" s="6" t="s">
        <v>261</v>
      </c>
      <c r="C88" s="6" t="s">
        <v>262</v>
      </c>
      <c r="D88" s="6"/>
      <c r="E88" s="10">
        <v>0</v>
      </c>
      <c r="F88" s="10">
        <v>472288000</v>
      </c>
      <c r="G88" s="10">
        <v>0</v>
      </c>
      <c r="H88" s="10">
        <v>0</v>
      </c>
    </row>
    <row r="89" spans="1:8" ht="50.1" customHeight="1" x14ac:dyDescent="0.15">
      <c r="A89" s="7" t="s">
        <v>260</v>
      </c>
      <c r="B89" s="6" t="s">
        <v>263</v>
      </c>
      <c r="C89" s="6" t="s">
        <v>262</v>
      </c>
      <c r="D89" s="6"/>
      <c r="E89" s="10">
        <v>0</v>
      </c>
      <c r="F89" s="10">
        <v>472288000</v>
      </c>
      <c r="G89" s="10">
        <v>0</v>
      </c>
      <c r="H89" s="10">
        <v>0</v>
      </c>
    </row>
    <row r="90" spans="1:8" ht="50.1" customHeight="1" x14ac:dyDescent="0.15">
      <c r="A90" s="7" t="s">
        <v>260</v>
      </c>
      <c r="B90" s="6" t="s">
        <v>264</v>
      </c>
      <c r="C90" s="6" t="s">
        <v>262</v>
      </c>
      <c r="D90" s="6" t="s">
        <v>265</v>
      </c>
      <c r="E90" s="10">
        <v>0</v>
      </c>
      <c r="F90" s="10">
        <v>472288000</v>
      </c>
      <c r="G90" s="10">
        <v>0</v>
      </c>
      <c r="H90" s="10">
        <v>0</v>
      </c>
    </row>
    <row r="91" spans="1:8" ht="50.1" customHeight="1" x14ac:dyDescent="0.15">
      <c r="A91" s="7" t="s">
        <v>260</v>
      </c>
      <c r="B91" s="6" t="s">
        <v>266</v>
      </c>
      <c r="C91" s="6" t="s">
        <v>262</v>
      </c>
      <c r="D91" s="6" t="s">
        <v>154</v>
      </c>
      <c r="E91" s="10" t="s">
        <v>56</v>
      </c>
      <c r="F91" s="10" t="s">
        <v>56</v>
      </c>
      <c r="G91" s="10" t="s">
        <v>56</v>
      </c>
      <c r="H91" s="10" t="s">
        <v>56</v>
      </c>
    </row>
    <row r="92" spans="1:8" ht="24.95" customHeight="1" x14ac:dyDescent="0.15">
      <c r="A92" s="7" t="s">
        <v>267</v>
      </c>
      <c r="B92" s="6" t="s">
        <v>268</v>
      </c>
      <c r="C92" s="6" t="s">
        <v>262</v>
      </c>
      <c r="D92" s="6" t="s">
        <v>269</v>
      </c>
      <c r="E92" s="10" t="s">
        <v>56</v>
      </c>
      <c r="F92" s="10" t="s">
        <v>56</v>
      </c>
      <c r="G92" s="10" t="s">
        <v>56</v>
      </c>
      <c r="H92" s="10" t="s">
        <v>56</v>
      </c>
    </row>
    <row r="93" spans="1:8" ht="24.95" customHeight="1" x14ac:dyDescent="0.15">
      <c r="A93" s="7" t="s">
        <v>270</v>
      </c>
      <c r="B93" s="6" t="s">
        <v>271</v>
      </c>
      <c r="C93" s="6" t="s">
        <v>262</v>
      </c>
      <c r="D93" s="6" t="s">
        <v>272</v>
      </c>
      <c r="E93" s="10" t="s">
        <v>56</v>
      </c>
      <c r="F93" s="10" t="s">
        <v>56</v>
      </c>
      <c r="G93" s="10" t="s">
        <v>56</v>
      </c>
      <c r="H93" s="10" t="s">
        <v>56</v>
      </c>
    </row>
    <row r="94" spans="1:8" ht="24.95" customHeight="1" x14ac:dyDescent="0.15">
      <c r="A94" s="7" t="s">
        <v>273</v>
      </c>
      <c r="B94" s="6" t="s">
        <v>274</v>
      </c>
      <c r="C94" s="6" t="s">
        <v>275</v>
      </c>
      <c r="D94" s="6"/>
      <c r="E94" s="10">
        <v>778926130.25999999</v>
      </c>
      <c r="F94" s="10">
        <v>401650082.19</v>
      </c>
      <c r="G94" s="10">
        <v>401650082.19</v>
      </c>
      <c r="H94" s="10">
        <v>0</v>
      </c>
    </row>
    <row r="95" spans="1:8" ht="38.1" customHeight="1" x14ac:dyDescent="0.15">
      <c r="A95" s="7" t="s">
        <v>276</v>
      </c>
      <c r="B95" s="6" t="s">
        <v>277</v>
      </c>
      <c r="C95" s="6" t="s">
        <v>275</v>
      </c>
      <c r="D95" s="6"/>
      <c r="E95" s="10">
        <v>487365311.64999998</v>
      </c>
      <c r="F95" s="10">
        <v>288502234.95999998</v>
      </c>
      <c r="G95" s="10">
        <v>288502234.95999998</v>
      </c>
      <c r="H95" s="10">
        <v>0</v>
      </c>
    </row>
    <row r="96" spans="1:8" ht="38.1" customHeight="1" x14ac:dyDescent="0.15">
      <c r="A96" s="7" t="s">
        <v>278</v>
      </c>
      <c r="B96" s="6" t="s">
        <v>279</v>
      </c>
      <c r="C96" s="6" t="s">
        <v>275</v>
      </c>
      <c r="D96" s="6" t="s">
        <v>280</v>
      </c>
      <c r="E96" s="10">
        <v>6549030.5999999996</v>
      </c>
      <c r="F96" s="10">
        <v>6347511.5</v>
      </c>
      <c r="G96" s="10">
        <v>6347511.5</v>
      </c>
      <c r="H96" s="10">
        <v>0</v>
      </c>
    </row>
    <row r="97" spans="1:8" ht="24.95" customHeight="1" x14ac:dyDescent="0.15">
      <c r="A97" s="7" t="s">
        <v>149</v>
      </c>
      <c r="B97" s="6" t="s">
        <v>281</v>
      </c>
      <c r="C97" s="6" t="s">
        <v>275</v>
      </c>
      <c r="D97" s="6" t="s">
        <v>151</v>
      </c>
      <c r="E97" s="10">
        <v>12035333</v>
      </c>
      <c r="F97" s="10">
        <v>0</v>
      </c>
      <c r="G97" s="10">
        <v>0</v>
      </c>
      <c r="H97" s="10">
        <v>0</v>
      </c>
    </row>
    <row r="98" spans="1:8" ht="50.1" customHeight="1" x14ac:dyDescent="0.15">
      <c r="A98" s="7" t="s">
        <v>282</v>
      </c>
      <c r="B98" s="6" t="s">
        <v>283</v>
      </c>
      <c r="C98" s="6" t="s">
        <v>275</v>
      </c>
      <c r="D98" s="6" t="s">
        <v>284</v>
      </c>
      <c r="E98" s="10">
        <v>24596922.100000001</v>
      </c>
      <c r="F98" s="10">
        <v>19957496.469999999</v>
      </c>
      <c r="G98" s="10">
        <v>19957496.469999999</v>
      </c>
      <c r="H98" s="10">
        <v>0</v>
      </c>
    </row>
    <row r="99" spans="1:8" ht="24.95" customHeight="1" x14ac:dyDescent="0.15">
      <c r="A99" s="7" t="s">
        <v>285</v>
      </c>
      <c r="B99" s="6" t="s">
        <v>286</v>
      </c>
      <c r="C99" s="6" t="s">
        <v>275</v>
      </c>
      <c r="D99" s="6" t="s">
        <v>287</v>
      </c>
      <c r="E99" s="10">
        <v>884000</v>
      </c>
      <c r="F99" s="10">
        <v>884000</v>
      </c>
      <c r="G99" s="10">
        <v>884000</v>
      </c>
      <c r="H99" s="10">
        <v>0</v>
      </c>
    </row>
    <row r="100" spans="1:8" ht="24.95" customHeight="1" x14ac:dyDescent="0.15">
      <c r="A100" s="7" t="s">
        <v>288</v>
      </c>
      <c r="B100" s="6" t="s">
        <v>289</v>
      </c>
      <c r="C100" s="6" t="s">
        <v>275</v>
      </c>
      <c r="D100" s="6" t="s">
        <v>265</v>
      </c>
      <c r="E100" s="10">
        <v>273831772.49000001</v>
      </c>
      <c r="F100" s="10">
        <v>212120184.59</v>
      </c>
      <c r="G100" s="10">
        <v>212120184.59</v>
      </c>
      <c r="H100" s="10">
        <v>0</v>
      </c>
    </row>
    <row r="101" spans="1:8" ht="24.95" customHeight="1" x14ac:dyDescent="0.15">
      <c r="A101" s="7" t="s">
        <v>290</v>
      </c>
      <c r="B101" s="6" t="s">
        <v>291</v>
      </c>
      <c r="C101" s="6" t="s">
        <v>275</v>
      </c>
      <c r="D101" s="6" t="s">
        <v>154</v>
      </c>
      <c r="E101" s="10">
        <v>169116753.46000001</v>
      </c>
      <c r="F101" s="10">
        <v>48841542.399999999</v>
      </c>
      <c r="G101" s="10">
        <v>48841542.399999999</v>
      </c>
      <c r="H101" s="10">
        <v>0</v>
      </c>
    </row>
    <row r="102" spans="1:8" ht="24.95" customHeight="1" x14ac:dyDescent="0.15">
      <c r="A102" s="7" t="s">
        <v>292</v>
      </c>
      <c r="B102" s="6" t="s">
        <v>293</v>
      </c>
      <c r="C102" s="6" t="s">
        <v>275</v>
      </c>
      <c r="D102" s="6" t="s">
        <v>294</v>
      </c>
      <c r="E102" s="10">
        <v>351500</v>
      </c>
      <c r="F102" s="10">
        <v>351500</v>
      </c>
      <c r="G102" s="10">
        <v>351500</v>
      </c>
      <c r="H102" s="10">
        <v>0</v>
      </c>
    </row>
    <row r="103" spans="1:8" ht="38.1" customHeight="1" x14ac:dyDescent="0.15">
      <c r="A103" s="7" t="s">
        <v>295</v>
      </c>
      <c r="B103" s="6" t="s">
        <v>296</v>
      </c>
      <c r="C103" s="6" t="s">
        <v>275</v>
      </c>
      <c r="D103" s="6"/>
      <c r="E103" s="10">
        <v>291554818.61000001</v>
      </c>
      <c r="F103" s="10">
        <v>113141847.23</v>
      </c>
      <c r="G103" s="10">
        <v>113141847.23</v>
      </c>
      <c r="H103" s="10">
        <v>0</v>
      </c>
    </row>
    <row r="104" spans="1:8" ht="38.1" customHeight="1" x14ac:dyDescent="0.15">
      <c r="A104" s="7" t="s">
        <v>297</v>
      </c>
      <c r="B104" s="6" t="s">
        <v>298</v>
      </c>
      <c r="C104" s="6" t="s">
        <v>275</v>
      </c>
      <c r="D104" s="6" t="s">
        <v>299</v>
      </c>
      <c r="E104" s="10">
        <v>166516781.72</v>
      </c>
      <c r="F104" s="10">
        <v>54264617.780000001</v>
      </c>
      <c r="G104" s="10">
        <v>54264617.780000001</v>
      </c>
      <c r="H104" s="10">
        <v>0</v>
      </c>
    </row>
    <row r="105" spans="1:8" ht="24.95" customHeight="1" x14ac:dyDescent="0.15">
      <c r="A105" s="7" t="s">
        <v>300</v>
      </c>
      <c r="B105" s="6" t="s">
        <v>301</v>
      </c>
      <c r="C105" s="6" t="s">
        <v>275</v>
      </c>
      <c r="D105" s="6" t="s">
        <v>180</v>
      </c>
      <c r="E105" s="10" t="s">
        <v>56</v>
      </c>
      <c r="F105" s="10" t="s">
        <v>56</v>
      </c>
      <c r="G105" s="10" t="s">
        <v>56</v>
      </c>
      <c r="H105" s="10" t="s">
        <v>56</v>
      </c>
    </row>
    <row r="106" spans="1:8" ht="24.95" customHeight="1" x14ac:dyDescent="0.15">
      <c r="A106" s="7" t="s">
        <v>302</v>
      </c>
      <c r="B106" s="6" t="s">
        <v>303</v>
      </c>
      <c r="C106" s="6" t="s">
        <v>275</v>
      </c>
      <c r="D106" s="6" t="s">
        <v>304</v>
      </c>
      <c r="E106" s="10" t="s">
        <v>56</v>
      </c>
      <c r="F106" s="10" t="s">
        <v>56</v>
      </c>
      <c r="G106" s="10" t="s">
        <v>56</v>
      </c>
      <c r="H106" s="10" t="s">
        <v>56</v>
      </c>
    </row>
    <row r="107" spans="1:8" ht="50.1" customHeight="1" x14ac:dyDescent="0.15">
      <c r="A107" s="7" t="s">
        <v>305</v>
      </c>
      <c r="B107" s="6" t="s">
        <v>306</v>
      </c>
      <c r="C107" s="6" t="s">
        <v>275</v>
      </c>
      <c r="D107" s="6" t="s">
        <v>307</v>
      </c>
      <c r="E107" s="10">
        <v>150000</v>
      </c>
      <c r="F107" s="10">
        <v>150000</v>
      </c>
      <c r="G107" s="10">
        <v>150000</v>
      </c>
      <c r="H107" s="10">
        <v>0</v>
      </c>
    </row>
    <row r="108" spans="1:8" ht="24.95" customHeight="1" x14ac:dyDescent="0.15">
      <c r="A108" s="7" t="s">
        <v>308</v>
      </c>
      <c r="B108" s="6" t="s">
        <v>309</v>
      </c>
      <c r="C108" s="6" t="s">
        <v>275</v>
      </c>
      <c r="D108" s="6" t="s">
        <v>310</v>
      </c>
      <c r="E108" s="10" t="s">
        <v>56</v>
      </c>
      <c r="F108" s="10" t="s">
        <v>56</v>
      </c>
      <c r="G108" s="10" t="s">
        <v>56</v>
      </c>
      <c r="H108" s="10" t="s">
        <v>56</v>
      </c>
    </row>
    <row r="109" spans="1:8" ht="24.95" customHeight="1" x14ac:dyDescent="0.15">
      <c r="A109" s="7" t="s">
        <v>311</v>
      </c>
      <c r="B109" s="6" t="s">
        <v>312</v>
      </c>
      <c r="C109" s="6" t="s">
        <v>275</v>
      </c>
      <c r="D109" s="6" t="s">
        <v>313</v>
      </c>
      <c r="E109" s="10">
        <v>3500000</v>
      </c>
      <c r="F109" s="10">
        <v>3000000</v>
      </c>
      <c r="G109" s="10">
        <v>3000000</v>
      </c>
      <c r="H109" s="10">
        <v>0</v>
      </c>
    </row>
    <row r="110" spans="1:8" ht="24.95" customHeight="1" x14ac:dyDescent="0.15">
      <c r="A110" s="7" t="s">
        <v>314</v>
      </c>
      <c r="B110" s="6" t="s">
        <v>315</v>
      </c>
      <c r="C110" s="6" t="s">
        <v>275</v>
      </c>
      <c r="D110" s="6" t="s">
        <v>272</v>
      </c>
      <c r="E110" s="10">
        <v>13750000</v>
      </c>
      <c r="F110" s="10">
        <v>13750000</v>
      </c>
      <c r="G110" s="10">
        <v>13750000</v>
      </c>
      <c r="H110" s="10">
        <v>0</v>
      </c>
    </row>
    <row r="111" spans="1:8" ht="24.95" customHeight="1" x14ac:dyDescent="0.15">
      <c r="A111" s="7" t="s">
        <v>316</v>
      </c>
      <c r="B111" s="6" t="s">
        <v>317</v>
      </c>
      <c r="C111" s="6" t="s">
        <v>275</v>
      </c>
      <c r="D111" s="6" t="s">
        <v>318</v>
      </c>
      <c r="E111" s="10">
        <v>9378094</v>
      </c>
      <c r="F111" s="10">
        <v>1500000</v>
      </c>
      <c r="G111" s="10">
        <v>1500000</v>
      </c>
      <c r="H111" s="10">
        <v>0</v>
      </c>
    </row>
    <row r="112" spans="1:8" ht="24.95" customHeight="1" x14ac:dyDescent="0.15">
      <c r="A112" s="7" t="s">
        <v>319</v>
      </c>
      <c r="B112" s="6" t="s">
        <v>320</v>
      </c>
      <c r="C112" s="6" t="s">
        <v>275</v>
      </c>
      <c r="D112" s="6" t="s">
        <v>321</v>
      </c>
      <c r="E112" s="10">
        <v>95012895.290000007</v>
      </c>
      <c r="F112" s="10">
        <v>39477229.450000003</v>
      </c>
      <c r="G112" s="10">
        <v>39477229.450000003</v>
      </c>
      <c r="H112" s="10">
        <v>0</v>
      </c>
    </row>
    <row r="113" spans="1:8" ht="50.1" customHeight="1" x14ac:dyDescent="0.15">
      <c r="A113" s="7" t="s">
        <v>322</v>
      </c>
      <c r="B113" s="6" t="s">
        <v>323</v>
      </c>
      <c r="C113" s="6" t="s">
        <v>275</v>
      </c>
      <c r="D113" s="6" t="s">
        <v>269</v>
      </c>
      <c r="E113" s="10">
        <v>685304.6</v>
      </c>
      <c r="F113" s="10">
        <v>0</v>
      </c>
      <c r="G113" s="10">
        <v>0</v>
      </c>
      <c r="H113" s="10">
        <v>0</v>
      </c>
    </row>
    <row r="114" spans="1:8" ht="63" customHeight="1" x14ac:dyDescent="0.15">
      <c r="A114" s="7" t="s">
        <v>324</v>
      </c>
      <c r="B114" s="6" t="s">
        <v>325</v>
      </c>
      <c r="C114" s="6" t="s">
        <v>275</v>
      </c>
      <c r="D114" s="6" t="s">
        <v>326</v>
      </c>
      <c r="E114" s="10">
        <v>2561743</v>
      </c>
      <c r="F114" s="10">
        <v>1000000</v>
      </c>
      <c r="G114" s="10">
        <v>1000000</v>
      </c>
      <c r="H114" s="10">
        <v>0</v>
      </c>
    </row>
    <row r="115" spans="1:8" ht="75" customHeight="1" x14ac:dyDescent="0.15">
      <c r="A115" s="7" t="s">
        <v>327</v>
      </c>
      <c r="B115" s="6" t="s">
        <v>328</v>
      </c>
      <c r="C115" s="6" t="s">
        <v>275</v>
      </c>
      <c r="D115" s="6" t="s">
        <v>329</v>
      </c>
      <c r="E115" s="10" t="s">
        <v>56</v>
      </c>
      <c r="F115" s="10" t="s">
        <v>56</v>
      </c>
      <c r="G115" s="10" t="s">
        <v>56</v>
      </c>
      <c r="H115" s="10" t="s">
        <v>56</v>
      </c>
    </row>
    <row r="116" spans="1:8" ht="87.95" customHeight="1" x14ac:dyDescent="0.15">
      <c r="A116" s="7" t="s">
        <v>330</v>
      </c>
      <c r="B116" s="6" t="s">
        <v>331</v>
      </c>
      <c r="C116" s="6" t="s">
        <v>332</v>
      </c>
      <c r="D116" s="6"/>
      <c r="E116" s="10" t="s">
        <v>56</v>
      </c>
      <c r="F116" s="10" t="s">
        <v>56</v>
      </c>
      <c r="G116" s="10" t="s">
        <v>56</v>
      </c>
      <c r="H116" s="10" t="s">
        <v>56</v>
      </c>
    </row>
    <row r="117" spans="1:8" ht="24.95" customHeight="1" x14ac:dyDescent="0.15">
      <c r="A117" s="7" t="s">
        <v>333</v>
      </c>
      <c r="B117" s="6" t="s">
        <v>334</v>
      </c>
      <c r="C117" s="6" t="s">
        <v>335</v>
      </c>
      <c r="D117" s="6" t="s">
        <v>284</v>
      </c>
      <c r="E117" s="10">
        <v>86194579.739999995</v>
      </c>
      <c r="F117" s="10">
        <v>79199227.890000001</v>
      </c>
      <c r="G117" s="10">
        <v>79199227.890000001</v>
      </c>
      <c r="H117" s="10">
        <v>0</v>
      </c>
    </row>
    <row r="118" spans="1:8" ht="50.1" customHeight="1" x14ac:dyDescent="0.15">
      <c r="A118" s="7" t="s">
        <v>336</v>
      </c>
      <c r="B118" s="6" t="s">
        <v>337</v>
      </c>
      <c r="C118" s="6" t="s">
        <v>338</v>
      </c>
      <c r="D118" s="6"/>
      <c r="E118" s="10" t="s">
        <v>56</v>
      </c>
      <c r="F118" s="10" t="s">
        <v>56</v>
      </c>
      <c r="G118" s="10" t="s">
        <v>56</v>
      </c>
      <c r="H118" s="10" t="s">
        <v>56</v>
      </c>
    </row>
    <row r="119" spans="1:8" ht="63" customHeight="1" x14ac:dyDescent="0.15">
      <c r="A119" s="7" t="s">
        <v>339</v>
      </c>
      <c r="B119" s="6" t="s">
        <v>340</v>
      </c>
      <c r="C119" s="6" t="s">
        <v>341</v>
      </c>
      <c r="D119" s="6"/>
      <c r="E119" s="10" t="s">
        <v>56</v>
      </c>
      <c r="F119" s="10" t="s">
        <v>56</v>
      </c>
      <c r="G119" s="10" t="s">
        <v>56</v>
      </c>
      <c r="H119" s="10" t="s">
        <v>56</v>
      </c>
    </row>
    <row r="120" spans="1:8" ht="50.1" customHeight="1" x14ac:dyDescent="0.15">
      <c r="A120" s="7" t="s">
        <v>342</v>
      </c>
      <c r="B120" s="6" t="s">
        <v>343</v>
      </c>
      <c r="C120" s="6" t="s">
        <v>344</v>
      </c>
      <c r="D120" s="6"/>
      <c r="E120" s="10" t="s">
        <v>56</v>
      </c>
      <c r="F120" s="10" t="s">
        <v>56</v>
      </c>
      <c r="G120" s="10" t="s">
        <v>56</v>
      </c>
      <c r="H120" s="10" t="s">
        <v>56</v>
      </c>
    </row>
    <row r="121" spans="1:8" ht="24.95" customHeight="1" x14ac:dyDescent="0.15">
      <c r="A121" s="7" t="s">
        <v>345</v>
      </c>
      <c r="B121" s="6" t="s">
        <v>346</v>
      </c>
      <c r="C121" s="6" t="s">
        <v>347</v>
      </c>
      <c r="D121" s="6"/>
      <c r="E121" s="10">
        <v>-2503795.7599999998</v>
      </c>
      <c r="F121" s="10">
        <v>-1750000</v>
      </c>
      <c r="G121" s="10">
        <v>-1750000</v>
      </c>
      <c r="H121" s="10" t="s">
        <v>56</v>
      </c>
    </row>
    <row r="122" spans="1:8" ht="38.1" customHeight="1" x14ac:dyDescent="0.15">
      <c r="A122" s="7" t="s">
        <v>348</v>
      </c>
      <c r="B122" s="6" t="s">
        <v>349</v>
      </c>
      <c r="C122" s="6"/>
      <c r="D122" s="6"/>
      <c r="E122" s="10" t="s">
        <v>56</v>
      </c>
      <c r="F122" s="10" t="s">
        <v>56</v>
      </c>
      <c r="G122" s="10" t="s">
        <v>56</v>
      </c>
      <c r="H122" s="10" t="s">
        <v>56</v>
      </c>
    </row>
    <row r="123" spans="1:8" ht="24.95" customHeight="1" x14ac:dyDescent="0.15">
      <c r="A123" s="7" t="s">
        <v>350</v>
      </c>
      <c r="B123" s="6" t="s">
        <v>351</v>
      </c>
      <c r="C123" s="6"/>
      <c r="D123" s="6"/>
      <c r="E123" s="10">
        <v>-2503795.7599999998</v>
      </c>
      <c r="F123" s="10">
        <v>-1750000</v>
      </c>
      <c r="G123" s="10">
        <v>-1750000</v>
      </c>
      <c r="H123" s="10" t="s">
        <v>56</v>
      </c>
    </row>
    <row r="124" spans="1:8" ht="24.95" customHeight="1" x14ac:dyDescent="0.15">
      <c r="A124" s="7" t="s">
        <v>352</v>
      </c>
      <c r="B124" s="6" t="s">
        <v>353</v>
      </c>
      <c r="C124" s="6"/>
      <c r="D124" s="6"/>
      <c r="E124" s="10" t="s">
        <v>56</v>
      </c>
      <c r="F124" s="10" t="s">
        <v>56</v>
      </c>
      <c r="G124" s="10" t="s">
        <v>56</v>
      </c>
      <c r="H124" s="10" t="s">
        <v>56</v>
      </c>
    </row>
    <row r="125" spans="1:8" ht="24.95" customHeight="1" x14ac:dyDescent="0.15">
      <c r="A125" s="7" t="s">
        <v>354</v>
      </c>
      <c r="B125" s="6" t="s">
        <v>355</v>
      </c>
      <c r="C125" s="6" t="s">
        <v>55</v>
      </c>
      <c r="D125" s="6"/>
      <c r="E125" s="10">
        <v>18941539.690000001</v>
      </c>
      <c r="F125" s="10">
        <v>0</v>
      </c>
      <c r="G125" s="10">
        <v>0</v>
      </c>
      <c r="H125" s="10" t="s">
        <v>56</v>
      </c>
    </row>
    <row r="126" spans="1:8" ht="38.1" customHeight="1" x14ac:dyDescent="0.15">
      <c r="A126" s="7" t="s">
        <v>356</v>
      </c>
      <c r="B126" s="6" t="s">
        <v>357</v>
      </c>
      <c r="C126" s="6" t="s">
        <v>358</v>
      </c>
      <c r="D126" s="6"/>
      <c r="E126" s="10">
        <v>18941539.690000001</v>
      </c>
      <c r="F126" s="10">
        <v>0</v>
      </c>
      <c r="G126" s="10">
        <v>0</v>
      </c>
      <c r="H126" s="10" t="s">
        <v>56</v>
      </c>
    </row>
    <row r="127" spans="1:8" ht="24.95" customHeight="1" x14ac:dyDescent="0.15">
      <c r="A127" s="7" t="s">
        <v>359</v>
      </c>
      <c r="B127" s="6" t="s">
        <v>360</v>
      </c>
      <c r="C127" s="6" t="s">
        <v>358</v>
      </c>
      <c r="D127" s="6"/>
      <c r="E127" s="10" t="s">
        <v>56</v>
      </c>
      <c r="F127" s="10" t="s">
        <v>56</v>
      </c>
      <c r="G127" s="10" t="s">
        <v>56</v>
      </c>
      <c r="H127" s="10" t="s">
        <v>56</v>
      </c>
    </row>
  </sheetData>
  <sheetProtection password="8D96" sheet="1" objects="1" scenarios="1"/>
  <mergeCells count="6">
    <mergeCell ref="A2:H2"/>
    <mergeCell ref="A4:A5"/>
    <mergeCell ref="B4:B5"/>
    <mergeCell ref="C4:C5"/>
    <mergeCell ref="D4:D5"/>
    <mergeCell ref="E4:H4"/>
  </mergeCells>
  <phoneticPr fontId="0" type="noConversion"/>
  <pageMargins left="0.4" right="0.4" top="0.4" bottom="0.4" header="0.1" footer="0.1"/>
  <pageSetup paperSize="9" fitToHeight="0" orientation="landscape" verticalDpi="0"/>
  <headerFooter>
    <oddHeader>&amp;R&amp;R&amp;"Verdana,полужирный" &amp;12 &amp;K00-00924787.O36.336916</oddHeader>
    <oddFooter>&amp;L&amp;L&amp;"Verdana,Полужирный"&amp;K000000&amp;L&amp;"Verdana,Полужирный"&amp;K00-014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27"/>
  <sheetViews>
    <sheetView workbookViewId="0"/>
  </sheetViews>
  <sheetFormatPr defaultRowHeight="10.5" x14ac:dyDescent="0.15"/>
  <cols>
    <col min="1" max="1" width="57.28515625" customWidth="1"/>
    <col min="2" max="4" width="11.42578125" customWidth="1"/>
    <col min="5" max="11" width="22.85546875" customWidth="1"/>
  </cols>
  <sheetData>
    <row r="1" spans="1:11" ht="15" customHeight="1" x14ac:dyDescent="0.15"/>
    <row r="2" spans="1:11" ht="24.95" customHeight="1" x14ac:dyDescent="0.15">
      <c r="A2" s="14" t="s">
        <v>361</v>
      </c>
      <c r="B2" s="14"/>
      <c r="C2" s="14"/>
      <c r="D2" s="14"/>
      <c r="E2" s="14"/>
      <c r="F2" s="14"/>
      <c r="G2" s="14"/>
      <c r="H2" s="14"/>
      <c r="I2" s="14"/>
      <c r="J2" s="14"/>
      <c r="K2" s="14"/>
    </row>
    <row r="3" spans="1:11" ht="15" customHeight="1" x14ac:dyDescent="0.15"/>
    <row r="4" spans="1:11" ht="39.950000000000003" customHeight="1" x14ac:dyDescent="0.15">
      <c r="A4" s="19" t="s">
        <v>44</v>
      </c>
      <c r="B4" s="19" t="s">
        <v>45</v>
      </c>
      <c r="C4" s="19" t="s">
        <v>46</v>
      </c>
      <c r="D4" s="19" t="s">
        <v>362</v>
      </c>
      <c r="E4" s="19" t="s">
        <v>48</v>
      </c>
      <c r="F4" s="19"/>
      <c r="G4" s="19"/>
      <c r="H4" s="19"/>
      <c r="I4" s="19"/>
      <c r="J4" s="19"/>
      <c r="K4" s="19"/>
    </row>
    <row r="5" spans="1:11" ht="99.95" customHeight="1" x14ac:dyDescent="0.15">
      <c r="A5" s="19"/>
      <c r="B5" s="19"/>
      <c r="C5" s="19"/>
      <c r="D5" s="19"/>
      <c r="E5" s="6" t="s">
        <v>49</v>
      </c>
      <c r="F5" s="6" t="s">
        <v>363</v>
      </c>
      <c r="G5" s="6" t="s">
        <v>364</v>
      </c>
      <c r="H5" s="6" t="s">
        <v>365</v>
      </c>
      <c r="I5" s="6" t="s">
        <v>50</v>
      </c>
      <c r="J5" s="6" t="s">
        <v>51</v>
      </c>
      <c r="K5" s="6" t="s">
        <v>366</v>
      </c>
    </row>
    <row r="6" spans="1:11" ht="20.100000000000001" customHeight="1" x14ac:dyDescent="0.15">
      <c r="A6" s="6">
        <v>1</v>
      </c>
      <c r="B6" s="6">
        <v>2</v>
      </c>
      <c r="C6" s="6">
        <v>3</v>
      </c>
      <c r="D6" s="6">
        <v>4</v>
      </c>
      <c r="E6" s="6">
        <v>5</v>
      </c>
      <c r="F6" s="6">
        <v>6</v>
      </c>
      <c r="G6" s="6">
        <v>7</v>
      </c>
      <c r="H6" s="6">
        <v>8</v>
      </c>
      <c r="I6" s="6">
        <v>9</v>
      </c>
      <c r="J6" s="6">
        <v>10</v>
      </c>
      <c r="K6" s="6">
        <v>11</v>
      </c>
    </row>
    <row r="7" spans="1:11" ht="24.95" customHeight="1" x14ac:dyDescent="0.15">
      <c r="A7" s="7" t="s">
        <v>53</v>
      </c>
      <c r="B7" s="6" t="s">
        <v>54</v>
      </c>
      <c r="C7" s="6" t="s">
        <v>55</v>
      </c>
      <c r="D7" s="6" t="s">
        <v>55</v>
      </c>
      <c r="E7" s="10">
        <v>149598247.53</v>
      </c>
      <c r="F7" s="10">
        <v>31658015.920000002</v>
      </c>
      <c r="G7" s="10">
        <v>18941539.690000001</v>
      </c>
      <c r="H7" s="10">
        <v>98998691.920000002</v>
      </c>
      <c r="I7" s="10">
        <v>0</v>
      </c>
      <c r="J7" s="10">
        <v>0</v>
      </c>
      <c r="K7" s="10">
        <v>0</v>
      </c>
    </row>
    <row r="8" spans="1:11" ht="24.95" customHeight="1" x14ac:dyDescent="0.15">
      <c r="A8" s="7" t="s">
        <v>57</v>
      </c>
      <c r="B8" s="6" t="s">
        <v>58</v>
      </c>
      <c r="C8" s="6" t="s">
        <v>55</v>
      </c>
      <c r="D8" s="6" t="s">
        <v>55</v>
      </c>
      <c r="E8" s="10">
        <v>0</v>
      </c>
      <c r="F8" s="10">
        <v>0</v>
      </c>
      <c r="G8" s="10">
        <v>0</v>
      </c>
      <c r="H8" s="10">
        <v>0</v>
      </c>
      <c r="I8" s="10">
        <v>0</v>
      </c>
      <c r="J8" s="10">
        <v>0</v>
      </c>
      <c r="K8" s="10">
        <v>0</v>
      </c>
    </row>
    <row r="9" spans="1:11" ht="24.95" customHeight="1" x14ac:dyDescent="0.15">
      <c r="A9" s="7" t="s">
        <v>59</v>
      </c>
      <c r="B9" s="6" t="s">
        <v>60</v>
      </c>
      <c r="C9" s="6"/>
      <c r="D9" s="6"/>
      <c r="E9" s="10">
        <v>1482358177.99</v>
      </c>
      <c r="F9" s="10">
        <v>927339142.84000003</v>
      </c>
      <c r="G9" s="10">
        <v>316252981.5</v>
      </c>
      <c r="H9" s="10">
        <v>238766053.65000001</v>
      </c>
      <c r="I9" s="10">
        <v>1632731027.49</v>
      </c>
      <c r="J9" s="10">
        <v>1160443027.49</v>
      </c>
      <c r="K9" s="10">
        <v>0</v>
      </c>
    </row>
    <row r="10" spans="1:11" ht="38.1" customHeight="1" x14ac:dyDescent="0.15">
      <c r="A10" s="7" t="s">
        <v>61</v>
      </c>
      <c r="B10" s="6" t="s">
        <v>62</v>
      </c>
      <c r="C10" s="6" t="s">
        <v>63</v>
      </c>
      <c r="D10" s="6"/>
      <c r="E10" s="10">
        <v>39230706.18</v>
      </c>
      <c r="F10" s="10" t="s">
        <v>56</v>
      </c>
      <c r="G10" s="10" t="s">
        <v>56</v>
      </c>
      <c r="H10" s="10">
        <v>39230706.18</v>
      </c>
      <c r="I10" s="10">
        <v>39230706.18</v>
      </c>
      <c r="J10" s="10">
        <v>39230706.18</v>
      </c>
      <c r="K10" s="10">
        <v>0</v>
      </c>
    </row>
    <row r="11" spans="1:11" ht="24.95" customHeight="1" x14ac:dyDescent="0.15">
      <c r="A11" s="7" t="s">
        <v>64</v>
      </c>
      <c r="B11" s="6" t="s">
        <v>65</v>
      </c>
      <c r="C11" s="6" t="s">
        <v>63</v>
      </c>
      <c r="D11" s="6" t="s">
        <v>66</v>
      </c>
      <c r="E11" s="10">
        <v>0</v>
      </c>
      <c r="F11" s="10" t="s">
        <v>56</v>
      </c>
      <c r="G11" s="10" t="s">
        <v>56</v>
      </c>
      <c r="H11" s="10">
        <v>0</v>
      </c>
      <c r="I11" s="10">
        <v>0</v>
      </c>
      <c r="J11" s="10">
        <v>0</v>
      </c>
      <c r="K11" s="10">
        <v>0</v>
      </c>
    </row>
    <row r="12" spans="1:11" ht="24.95" customHeight="1" x14ac:dyDescent="0.15">
      <c r="A12" s="7" t="s">
        <v>67</v>
      </c>
      <c r="B12" s="6" t="s">
        <v>68</v>
      </c>
      <c r="C12" s="6" t="s">
        <v>63</v>
      </c>
      <c r="D12" s="6" t="s">
        <v>69</v>
      </c>
      <c r="E12" s="10">
        <v>39230706.18</v>
      </c>
      <c r="F12" s="10" t="s">
        <v>56</v>
      </c>
      <c r="G12" s="10" t="s">
        <v>56</v>
      </c>
      <c r="H12" s="10">
        <v>39230706.18</v>
      </c>
      <c r="I12" s="10">
        <v>39230706.18</v>
      </c>
      <c r="J12" s="10">
        <v>39230706.18</v>
      </c>
      <c r="K12" s="10">
        <v>0</v>
      </c>
    </row>
    <row r="13" spans="1:11" ht="50.1" customHeight="1" x14ac:dyDescent="0.15">
      <c r="A13" s="7" t="s">
        <v>70</v>
      </c>
      <c r="B13" s="6" t="s">
        <v>71</v>
      </c>
      <c r="C13" s="6" t="s">
        <v>72</v>
      </c>
      <c r="D13" s="6"/>
      <c r="E13" s="10">
        <v>1125953197.5699999</v>
      </c>
      <c r="F13" s="10">
        <v>927339142.84000003</v>
      </c>
      <c r="G13" s="10" t="s">
        <v>56</v>
      </c>
      <c r="H13" s="10">
        <v>198614054.72999999</v>
      </c>
      <c r="I13" s="10">
        <v>1121041028.5699999</v>
      </c>
      <c r="J13" s="10">
        <v>1121041028.5699999</v>
      </c>
      <c r="K13" s="10">
        <v>0</v>
      </c>
    </row>
    <row r="14" spans="1:11" ht="87.95" customHeight="1" x14ac:dyDescent="0.15">
      <c r="A14" s="7" t="s">
        <v>73</v>
      </c>
      <c r="B14" s="6" t="s">
        <v>74</v>
      </c>
      <c r="C14" s="6" t="s">
        <v>72</v>
      </c>
      <c r="D14" s="6" t="s">
        <v>75</v>
      </c>
      <c r="E14" s="10">
        <v>927339142.84000003</v>
      </c>
      <c r="F14" s="10">
        <v>927339142.84000003</v>
      </c>
      <c r="G14" s="10" t="s">
        <v>56</v>
      </c>
      <c r="H14" s="10">
        <v>0</v>
      </c>
      <c r="I14" s="10">
        <v>927339142.84000003</v>
      </c>
      <c r="J14" s="10">
        <v>927339142.84000003</v>
      </c>
      <c r="K14" s="10">
        <v>0</v>
      </c>
    </row>
    <row r="15" spans="1:11" ht="50.1" customHeight="1" x14ac:dyDescent="0.15">
      <c r="A15" s="7" t="s">
        <v>76</v>
      </c>
      <c r="B15" s="6" t="s">
        <v>77</v>
      </c>
      <c r="C15" s="6" t="s">
        <v>72</v>
      </c>
      <c r="D15" s="6" t="s">
        <v>78</v>
      </c>
      <c r="E15" s="10">
        <v>0</v>
      </c>
      <c r="F15" s="10" t="s">
        <v>56</v>
      </c>
      <c r="G15" s="10" t="s">
        <v>56</v>
      </c>
      <c r="H15" s="10">
        <v>0</v>
      </c>
      <c r="I15" s="10">
        <v>0</v>
      </c>
      <c r="J15" s="10">
        <v>0</v>
      </c>
      <c r="K15" s="10">
        <v>0</v>
      </c>
    </row>
    <row r="16" spans="1:11" ht="50.1" customHeight="1" x14ac:dyDescent="0.15">
      <c r="A16" s="7" t="s">
        <v>79</v>
      </c>
      <c r="B16" s="6" t="s">
        <v>80</v>
      </c>
      <c r="C16" s="6" t="s">
        <v>81</v>
      </c>
      <c r="D16" s="6"/>
      <c r="E16" s="10">
        <v>171292.74</v>
      </c>
      <c r="F16" s="10" t="s">
        <v>56</v>
      </c>
      <c r="G16" s="10" t="s">
        <v>56</v>
      </c>
      <c r="H16" s="10">
        <v>171292.74</v>
      </c>
      <c r="I16" s="10">
        <v>171292.74</v>
      </c>
      <c r="J16" s="10">
        <v>171292.74</v>
      </c>
      <c r="K16" s="10">
        <v>0</v>
      </c>
    </row>
    <row r="17" spans="1:11" ht="38.1" customHeight="1" x14ac:dyDescent="0.15">
      <c r="A17" s="7" t="s">
        <v>82</v>
      </c>
      <c r="B17" s="6" t="s">
        <v>83</v>
      </c>
      <c r="C17" s="6" t="s">
        <v>81</v>
      </c>
      <c r="D17" s="6" t="s">
        <v>84</v>
      </c>
      <c r="E17" s="10">
        <v>0</v>
      </c>
      <c r="F17" s="10" t="s">
        <v>56</v>
      </c>
      <c r="G17" s="10" t="s">
        <v>56</v>
      </c>
      <c r="H17" s="10">
        <v>0</v>
      </c>
      <c r="I17" s="10">
        <v>0</v>
      </c>
      <c r="J17" s="10">
        <v>0</v>
      </c>
      <c r="K17" s="10">
        <v>0</v>
      </c>
    </row>
    <row r="18" spans="1:11" ht="24.95" customHeight="1" x14ac:dyDescent="0.15">
      <c r="A18" s="7" t="s">
        <v>85</v>
      </c>
      <c r="B18" s="6" t="s">
        <v>86</v>
      </c>
      <c r="C18" s="6" t="s">
        <v>87</v>
      </c>
      <c r="D18" s="6"/>
      <c r="E18" s="10">
        <v>317002981.5</v>
      </c>
      <c r="F18" s="10" t="s">
        <v>56</v>
      </c>
      <c r="G18" s="10">
        <v>316252981.5</v>
      </c>
      <c r="H18" s="10">
        <v>750000</v>
      </c>
      <c r="I18" s="10">
        <v>472288000</v>
      </c>
      <c r="J18" s="10">
        <v>0</v>
      </c>
      <c r="K18" s="10">
        <v>0</v>
      </c>
    </row>
    <row r="19" spans="1:11" ht="38.1" customHeight="1" x14ac:dyDescent="0.15">
      <c r="A19" s="7" t="s">
        <v>88</v>
      </c>
      <c r="B19" s="6" t="s">
        <v>89</v>
      </c>
      <c r="C19" s="6" t="s">
        <v>87</v>
      </c>
      <c r="D19" s="6"/>
      <c r="E19" s="10">
        <v>316252981.5</v>
      </c>
      <c r="F19" s="10" t="s">
        <v>56</v>
      </c>
      <c r="G19" s="10">
        <v>316252981.5</v>
      </c>
      <c r="H19" s="10">
        <v>0</v>
      </c>
      <c r="I19" s="10">
        <v>472288000</v>
      </c>
      <c r="J19" s="10">
        <v>0</v>
      </c>
      <c r="K19" s="10">
        <v>0</v>
      </c>
    </row>
    <row r="20" spans="1:11" ht="24.95" customHeight="1" x14ac:dyDescent="0.15">
      <c r="A20" s="7" t="s">
        <v>90</v>
      </c>
      <c r="B20" s="6" t="s">
        <v>91</v>
      </c>
      <c r="C20" s="6" t="s">
        <v>87</v>
      </c>
      <c r="D20" s="6"/>
      <c r="E20" s="10">
        <v>0</v>
      </c>
      <c r="F20" s="10" t="s">
        <v>56</v>
      </c>
      <c r="G20" s="10" t="s">
        <v>56</v>
      </c>
      <c r="H20" s="10">
        <v>0</v>
      </c>
      <c r="I20" s="10">
        <v>0</v>
      </c>
      <c r="J20" s="10">
        <v>0</v>
      </c>
      <c r="K20" s="10">
        <v>0</v>
      </c>
    </row>
    <row r="21" spans="1:11" ht="24.95" customHeight="1" x14ac:dyDescent="0.15">
      <c r="A21" s="7" t="s">
        <v>92</v>
      </c>
      <c r="B21" s="6" t="s">
        <v>93</v>
      </c>
      <c r="C21" s="6" t="s">
        <v>87</v>
      </c>
      <c r="D21" s="6"/>
      <c r="E21" s="10">
        <v>750000</v>
      </c>
      <c r="F21" s="10" t="s">
        <v>56</v>
      </c>
      <c r="G21" s="10" t="s">
        <v>56</v>
      </c>
      <c r="H21" s="10">
        <v>750000</v>
      </c>
      <c r="I21" s="10">
        <v>0</v>
      </c>
      <c r="J21" s="10">
        <v>0</v>
      </c>
      <c r="K21" s="10">
        <v>0</v>
      </c>
    </row>
    <row r="22" spans="1:11" ht="24.95" customHeight="1" x14ac:dyDescent="0.15">
      <c r="A22" s="7" t="s">
        <v>94</v>
      </c>
      <c r="B22" s="6" t="s">
        <v>95</v>
      </c>
      <c r="C22" s="6" t="s">
        <v>87</v>
      </c>
      <c r="D22" s="6"/>
      <c r="E22" s="10">
        <v>0</v>
      </c>
      <c r="F22" s="10" t="s">
        <v>56</v>
      </c>
      <c r="G22" s="10" t="s">
        <v>56</v>
      </c>
      <c r="H22" s="10">
        <v>0</v>
      </c>
      <c r="I22" s="10">
        <v>0</v>
      </c>
      <c r="J22" s="10">
        <v>0</v>
      </c>
      <c r="K22" s="10">
        <v>0</v>
      </c>
    </row>
    <row r="23" spans="1:11" ht="24.95" customHeight="1" x14ac:dyDescent="0.15">
      <c r="A23" s="7" t="s">
        <v>96</v>
      </c>
      <c r="B23" s="6" t="s">
        <v>97</v>
      </c>
      <c r="C23" s="6" t="s">
        <v>98</v>
      </c>
      <c r="D23" s="6"/>
      <c r="E23" s="10">
        <v>0</v>
      </c>
      <c r="F23" s="10" t="s">
        <v>56</v>
      </c>
      <c r="G23" s="10" t="s">
        <v>56</v>
      </c>
      <c r="H23" s="10">
        <v>0</v>
      </c>
      <c r="I23" s="10">
        <v>0</v>
      </c>
      <c r="J23" s="10">
        <v>0</v>
      </c>
      <c r="K23" s="10">
        <v>0</v>
      </c>
    </row>
    <row r="24" spans="1:11" ht="24.95" customHeight="1" x14ac:dyDescent="0.15">
      <c r="A24" s="7" t="s">
        <v>99</v>
      </c>
      <c r="B24" s="6" t="s">
        <v>100</v>
      </c>
      <c r="C24" s="6" t="s">
        <v>98</v>
      </c>
      <c r="D24" s="6"/>
      <c r="E24" s="10">
        <v>0</v>
      </c>
      <c r="F24" s="10" t="s">
        <v>56</v>
      </c>
      <c r="G24" s="10" t="s">
        <v>56</v>
      </c>
      <c r="H24" s="10">
        <v>0</v>
      </c>
      <c r="I24" s="10">
        <v>0</v>
      </c>
      <c r="J24" s="10">
        <v>0</v>
      </c>
      <c r="K24" s="10">
        <v>0</v>
      </c>
    </row>
    <row r="25" spans="1:11" ht="24.95" customHeight="1" x14ac:dyDescent="0.15">
      <c r="A25" s="7" t="s">
        <v>101</v>
      </c>
      <c r="B25" s="6" t="s">
        <v>102</v>
      </c>
      <c r="C25" s="6" t="s">
        <v>55</v>
      </c>
      <c r="D25" s="6"/>
      <c r="E25" s="10">
        <v>0</v>
      </c>
      <c r="F25" s="10" t="s">
        <v>56</v>
      </c>
      <c r="G25" s="10" t="s">
        <v>56</v>
      </c>
      <c r="H25" s="10">
        <v>0</v>
      </c>
      <c r="I25" s="10">
        <v>0</v>
      </c>
      <c r="J25" s="10">
        <v>0</v>
      </c>
      <c r="K25" s="10">
        <v>0</v>
      </c>
    </row>
    <row r="26" spans="1:11" ht="24.95" customHeight="1" x14ac:dyDescent="0.15">
      <c r="A26" s="7" t="s">
        <v>103</v>
      </c>
      <c r="B26" s="6" t="s">
        <v>104</v>
      </c>
      <c r="C26" s="6" t="s">
        <v>55</v>
      </c>
      <c r="D26" s="6"/>
      <c r="E26" s="10">
        <v>0</v>
      </c>
      <c r="F26" s="10" t="s">
        <v>56</v>
      </c>
      <c r="G26" s="10" t="s">
        <v>56</v>
      </c>
      <c r="H26" s="10">
        <v>0</v>
      </c>
      <c r="I26" s="10">
        <v>0</v>
      </c>
      <c r="J26" s="10">
        <v>0</v>
      </c>
      <c r="K26" s="10">
        <v>0</v>
      </c>
    </row>
    <row r="27" spans="1:11" ht="50.1" customHeight="1" x14ac:dyDescent="0.15">
      <c r="A27" s="7" t="s">
        <v>105</v>
      </c>
      <c r="B27" s="6" t="s">
        <v>106</v>
      </c>
      <c r="C27" s="6" t="s">
        <v>107</v>
      </c>
      <c r="D27" s="6"/>
      <c r="E27" s="10">
        <v>0</v>
      </c>
      <c r="F27" s="10" t="s">
        <v>56</v>
      </c>
      <c r="G27" s="10" t="s">
        <v>56</v>
      </c>
      <c r="H27" s="10">
        <v>0</v>
      </c>
      <c r="I27" s="10">
        <v>0</v>
      </c>
      <c r="J27" s="10">
        <v>0</v>
      </c>
      <c r="K27" s="10">
        <v>0</v>
      </c>
    </row>
    <row r="28" spans="1:11" ht="24.95" customHeight="1" x14ac:dyDescent="0.15">
      <c r="A28" s="7" t="s">
        <v>108</v>
      </c>
      <c r="B28" s="6" t="s">
        <v>109</v>
      </c>
      <c r="C28" s="6" t="s">
        <v>55</v>
      </c>
      <c r="D28" s="6"/>
      <c r="E28" s="10">
        <v>1610511090.0699999</v>
      </c>
      <c r="F28" s="10">
        <v>958997158.75999999</v>
      </c>
      <c r="G28" s="10">
        <v>316252981.5</v>
      </c>
      <c r="H28" s="10">
        <v>335260949.81</v>
      </c>
      <c r="I28" s="10">
        <v>1630981027.49</v>
      </c>
      <c r="J28" s="10">
        <v>1158693027.49</v>
      </c>
      <c r="K28" s="10">
        <v>0</v>
      </c>
    </row>
    <row r="29" spans="1:11" ht="38.1" customHeight="1" x14ac:dyDescent="0.15">
      <c r="A29" s="7" t="s">
        <v>110</v>
      </c>
      <c r="B29" s="6" t="s">
        <v>111</v>
      </c>
      <c r="C29" s="6" t="s">
        <v>55</v>
      </c>
      <c r="D29" s="6"/>
      <c r="E29" s="10">
        <v>725911514.44000006</v>
      </c>
      <c r="F29" s="10">
        <v>578994784.45000005</v>
      </c>
      <c r="G29" s="10">
        <v>64309544.899999999</v>
      </c>
      <c r="H29" s="10">
        <v>82607185.090000004</v>
      </c>
      <c r="I29" s="10">
        <v>661092857.41999996</v>
      </c>
      <c r="J29" s="10">
        <v>661092857.41999996</v>
      </c>
      <c r="K29" s="10">
        <v>0</v>
      </c>
    </row>
    <row r="30" spans="1:11" ht="38.1" customHeight="1" x14ac:dyDescent="0.15">
      <c r="A30" s="7" t="s">
        <v>112</v>
      </c>
      <c r="B30" s="6" t="s">
        <v>113</v>
      </c>
      <c r="C30" s="6" t="s">
        <v>114</v>
      </c>
      <c r="D30" s="6"/>
      <c r="E30" s="10">
        <v>554694542.33000004</v>
      </c>
      <c r="F30" s="10">
        <v>442584319.86000001</v>
      </c>
      <c r="G30" s="10">
        <v>48982384.759999998</v>
      </c>
      <c r="H30" s="10">
        <v>63127837.710000001</v>
      </c>
      <c r="I30" s="10">
        <v>505333991.87</v>
      </c>
      <c r="J30" s="10">
        <v>505333991.87</v>
      </c>
      <c r="K30" s="10">
        <v>0</v>
      </c>
    </row>
    <row r="31" spans="1:11" ht="38.1" customHeight="1" x14ac:dyDescent="0.15">
      <c r="A31" s="7" t="s">
        <v>115</v>
      </c>
      <c r="B31" s="6" t="s">
        <v>116</v>
      </c>
      <c r="C31" s="6" t="s">
        <v>114</v>
      </c>
      <c r="D31" s="6" t="s">
        <v>117</v>
      </c>
      <c r="E31" s="10">
        <v>554694542.33000004</v>
      </c>
      <c r="F31" s="10">
        <v>442584319.86000001</v>
      </c>
      <c r="G31" s="10">
        <v>48982384.759999998</v>
      </c>
      <c r="H31" s="10">
        <v>63127837.710000001</v>
      </c>
      <c r="I31" s="10">
        <v>505333991.87</v>
      </c>
      <c r="J31" s="10">
        <v>505333991.87</v>
      </c>
      <c r="K31" s="10">
        <v>0</v>
      </c>
    </row>
    <row r="32" spans="1:11" ht="38.1" customHeight="1" x14ac:dyDescent="0.15">
      <c r="A32" s="7" t="s">
        <v>118</v>
      </c>
      <c r="B32" s="6" t="s">
        <v>119</v>
      </c>
      <c r="C32" s="6" t="s">
        <v>114</v>
      </c>
      <c r="D32" s="6" t="s">
        <v>117</v>
      </c>
      <c r="E32" s="10">
        <v>403581481.10000002</v>
      </c>
      <c r="F32" s="10">
        <v>319239001.81</v>
      </c>
      <c r="G32" s="10">
        <v>42772419.560000002</v>
      </c>
      <c r="H32" s="10">
        <v>41570059.729999997</v>
      </c>
      <c r="I32" s="10">
        <v>358781565.52999997</v>
      </c>
      <c r="J32" s="10">
        <v>358781565.52999997</v>
      </c>
      <c r="K32" s="10">
        <v>0</v>
      </c>
    </row>
    <row r="33" spans="1:11" ht="24.95" customHeight="1" x14ac:dyDescent="0.15">
      <c r="A33" s="7" t="s">
        <v>120</v>
      </c>
      <c r="B33" s="6" t="s">
        <v>121</v>
      </c>
      <c r="C33" s="6" t="s">
        <v>114</v>
      </c>
      <c r="D33" s="6" t="s">
        <v>117</v>
      </c>
      <c r="E33" s="10">
        <v>310242616.42000002</v>
      </c>
      <c r="F33" s="10">
        <v>246424266.25</v>
      </c>
      <c r="G33" s="10">
        <v>34630409.159999996</v>
      </c>
      <c r="H33" s="10">
        <v>29187941.010000002</v>
      </c>
      <c r="I33" s="10">
        <v>273584711.25</v>
      </c>
      <c r="J33" s="10">
        <v>273584711.25</v>
      </c>
      <c r="K33" s="10">
        <v>0</v>
      </c>
    </row>
    <row r="34" spans="1:11" ht="24.95" customHeight="1" x14ac:dyDescent="0.15">
      <c r="A34" s="7" t="s">
        <v>122</v>
      </c>
      <c r="B34" s="6" t="s">
        <v>123</v>
      </c>
      <c r="C34" s="6" t="s">
        <v>114</v>
      </c>
      <c r="D34" s="6" t="s">
        <v>117</v>
      </c>
      <c r="E34" s="10">
        <v>93338864.680000007</v>
      </c>
      <c r="F34" s="10">
        <v>72814735.560000002</v>
      </c>
      <c r="G34" s="10">
        <v>8142010.4000000004</v>
      </c>
      <c r="H34" s="10">
        <v>12382118.720000001</v>
      </c>
      <c r="I34" s="10">
        <v>85196854.280000001</v>
      </c>
      <c r="J34" s="10">
        <v>85196854.280000001</v>
      </c>
      <c r="K34" s="10">
        <v>0</v>
      </c>
    </row>
    <row r="35" spans="1:11" ht="24.95" customHeight="1" x14ac:dyDescent="0.15">
      <c r="A35" s="7" t="s">
        <v>124</v>
      </c>
      <c r="B35" s="6" t="s">
        <v>125</v>
      </c>
      <c r="C35" s="6" t="s">
        <v>114</v>
      </c>
      <c r="D35" s="6" t="s">
        <v>117</v>
      </c>
      <c r="E35" s="10">
        <v>151113061.22999999</v>
      </c>
      <c r="F35" s="10">
        <v>123345318.05</v>
      </c>
      <c r="G35" s="10">
        <v>6209965.2000000002</v>
      </c>
      <c r="H35" s="10">
        <v>21557777.98</v>
      </c>
      <c r="I35" s="10">
        <v>146552426.34</v>
      </c>
      <c r="J35" s="10">
        <v>146552426.34</v>
      </c>
      <c r="K35" s="10">
        <v>0</v>
      </c>
    </row>
    <row r="36" spans="1:11" ht="24.95" customHeight="1" x14ac:dyDescent="0.15">
      <c r="A36" s="7" t="s">
        <v>126</v>
      </c>
      <c r="B36" s="6" t="s">
        <v>127</v>
      </c>
      <c r="C36" s="6" t="s">
        <v>114</v>
      </c>
      <c r="D36" s="6" t="s">
        <v>117</v>
      </c>
      <c r="E36" s="10">
        <v>33171929.280000001</v>
      </c>
      <c r="F36" s="10">
        <v>20319701.059999999</v>
      </c>
      <c r="G36" s="10">
        <v>2836880.4</v>
      </c>
      <c r="H36" s="10">
        <v>10015347.82</v>
      </c>
      <c r="I36" s="10">
        <v>31165726.440000001</v>
      </c>
      <c r="J36" s="10">
        <v>31165726.440000001</v>
      </c>
      <c r="K36" s="10">
        <v>0</v>
      </c>
    </row>
    <row r="37" spans="1:11" ht="24.95" customHeight="1" x14ac:dyDescent="0.15">
      <c r="A37" s="7" t="s">
        <v>128</v>
      </c>
      <c r="B37" s="6" t="s">
        <v>129</v>
      </c>
      <c r="C37" s="6" t="s">
        <v>114</v>
      </c>
      <c r="D37" s="6" t="s">
        <v>117</v>
      </c>
      <c r="E37" s="10">
        <v>24680410.800000001</v>
      </c>
      <c r="F37" s="10">
        <v>21165402.84</v>
      </c>
      <c r="G37" s="10">
        <v>717444</v>
      </c>
      <c r="H37" s="10">
        <v>2797563.96</v>
      </c>
      <c r="I37" s="10">
        <v>24570417.300000001</v>
      </c>
      <c r="J37" s="10">
        <v>24570417.300000001</v>
      </c>
      <c r="K37" s="10">
        <v>0</v>
      </c>
    </row>
    <row r="38" spans="1:11" ht="24.95" customHeight="1" x14ac:dyDescent="0.15">
      <c r="A38" s="7" t="s">
        <v>130</v>
      </c>
      <c r="B38" s="6" t="s">
        <v>131</v>
      </c>
      <c r="C38" s="6" t="s">
        <v>114</v>
      </c>
      <c r="D38" s="6" t="s">
        <v>117</v>
      </c>
      <c r="E38" s="10">
        <v>0</v>
      </c>
      <c r="F38" s="10" t="s">
        <v>56</v>
      </c>
      <c r="G38" s="10" t="s">
        <v>56</v>
      </c>
      <c r="H38" s="10">
        <v>0</v>
      </c>
      <c r="I38" s="10">
        <v>0</v>
      </c>
      <c r="J38" s="10">
        <v>0</v>
      </c>
      <c r="K38" s="10">
        <v>0</v>
      </c>
    </row>
    <row r="39" spans="1:11" ht="24.95" customHeight="1" x14ac:dyDescent="0.15">
      <c r="A39" s="7" t="s">
        <v>132</v>
      </c>
      <c r="B39" s="6" t="s">
        <v>133</v>
      </c>
      <c r="C39" s="6" t="s">
        <v>114</v>
      </c>
      <c r="D39" s="6" t="s">
        <v>117</v>
      </c>
      <c r="E39" s="10">
        <v>24680410.800000001</v>
      </c>
      <c r="F39" s="10">
        <v>21165402.84</v>
      </c>
      <c r="G39" s="10">
        <v>717444</v>
      </c>
      <c r="H39" s="10">
        <v>2797563.96</v>
      </c>
      <c r="I39" s="10">
        <v>24570417.300000001</v>
      </c>
      <c r="J39" s="10">
        <v>24570417.300000001</v>
      </c>
      <c r="K39" s="10">
        <v>0</v>
      </c>
    </row>
    <row r="40" spans="1:11" ht="24.95" customHeight="1" x14ac:dyDescent="0.15">
      <c r="A40" s="7" t="s">
        <v>134</v>
      </c>
      <c r="B40" s="6" t="s">
        <v>135</v>
      </c>
      <c r="C40" s="6" t="s">
        <v>114</v>
      </c>
      <c r="D40" s="6" t="s">
        <v>117</v>
      </c>
      <c r="E40" s="10">
        <v>41055098.149999999</v>
      </c>
      <c r="F40" s="10">
        <v>34356993.350000001</v>
      </c>
      <c r="G40" s="10">
        <v>2655640.7999999998</v>
      </c>
      <c r="H40" s="10">
        <v>4042464</v>
      </c>
      <c r="I40" s="10">
        <v>38610659.600000001</v>
      </c>
      <c r="J40" s="10">
        <v>38610659.600000001</v>
      </c>
      <c r="K40" s="10">
        <v>0</v>
      </c>
    </row>
    <row r="41" spans="1:11" ht="24.95" customHeight="1" x14ac:dyDescent="0.15">
      <c r="A41" s="7" t="s">
        <v>136</v>
      </c>
      <c r="B41" s="6" t="s">
        <v>137</v>
      </c>
      <c r="C41" s="6" t="s">
        <v>114</v>
      </c>
      <c r="D41" s="6" t="s">
        <v>117</v>
      </c>
      <c r="E41" s="10">
        <v>47109163</v>
      </c>
      <c r="F41" s="10">
        <v>42406760.799999997</v>
      </c>
      <c r="G41" s="10" t="s">
        <v>56</v>
      </c>
      <c r="H41" s="10">
        <v>4702402.2</v>
      </c>
      <c r="I41" s="10">
        <v>47109163</v>
      </c>
      <c r="J41" s="10">
        <v>47109163</v>
      </c>
      <c r="K41" s="10">
        <v>0</v>
      </c>
    </row>
    <row r="42" spans="1:11" ht="24.95" customHeight="1" x14ac:dyDescent="0.15">
      <c r="A42" s="7" t="s">
        <v>138</v>
      </c>
      <c r="B42" s="6" t="s">
        <v>139</v>
      </c>
      <c r="C42" s="6" t="s">
        <v>114</v>
      </c>
      <c r="D42" s="6" t="s">
        <v>117</v>
      </c>
      <c r="E42" s="10">
        <v>5096460</v>
      </c>
      <c r="F42" s="10">
        <v>5096460</v>
      </c>
      <c r="G42" s="10" t="s">
        <v>56</v>
      </c>
      <c r="H42" s="10">
        <v>0</v>
      </c>
      <c r="I42" s="10">
        <v>5096460</v>
      </c>
      <c r="J42" s="10">
        <v>5096460</v>
      </c>
      <c r="K42" s="10">
        <v>0</v>
      </c>
    </row>
    <row r="43" spans="1:11" ht="24.95" customHeight="1" x14ac:dyDescent="0.15">
      <c r="A43" s="7" t="s">
        <v>140</v>
      </c>
      <c r="B43" s="6" t="s">
        <v>141</v>
      </c>
      <c r="C43" s="6" t="s">
        <v>114</v>
      </c>
      <c r="D43" s="6" t="s">
        <v>142</v>
      </c>
      <c r="E43" s="10">
        <v>0</v>
      </c>
      <c r="F43" s="10" t="s">
        <v>56</v>
      </c>
      <c r="G43" s="10" t="s">
        <v>56</v>
      </c>
      <c r="H43" s="10">
        <v>0</v>
      </c>
      <c r="I43" s="10">
        <v>0</v>
      </c>
      <c r="J43" s="10">
        <v>0</v>
      </c>
      <c r="K43" s="10">
        <v>0</v>
      </c>
    </row>
    <row r="44" spans="1:11" ht="50.1" customHeight="1" x14ac:dyDescent="0.15">
      <c r="A44" s="7" t="s">
        <v>143</v>
      </c>
      <c r="B44" s="6" t="s">
        <v>144</v>
      </c>
      <c r="C44" s="6" t="s">
        <v>145</v>
      </c>
      <c r="D44" s="6"/>
      <c r="E44" s="10">
        <v>3416126</v>
      </c>
      <c r="F44" s="10">
        <v>2583646</v>
      </c>
      <c r="G44" s="10">
        <v>534480</v>
      </c>
      <c r="H44" s="10">
        <v>298000</v>
      </c>
      <c r="I44" s="10">
        <v>3048000</v>
      </c>
      <c r="J44" s="10">
        <v>3048000</v>
      </c>
      <c r="K44" s="10">
        <v>0</v>
      </c>
    </row>
    <row r="45" spans="1:11" ht="63" customHeight="1" x14ac:dyDescent="0.15">
      <c r="A45" s="7" t="s">
        <v>146</v>
      </c>
      <c r="B45" s="6" t="s">
        <v>147</v>
      </c>
      <c r="C45" s="6" t="s">
        <v>145</v>
      </c>
      <c r="D45" s="6" t="s">
        <v>148</v>
      </c>
      <c r="E45" s="10">
        <v>146217.65</v>
      </c>
      <c r="F45" s="10">
        <v>46217.65</v>
      </c>
      <c r="G45" s="10" t="s">
        <v>56</v>
      </c>
      <c r="H45" s="10">
        <v>100000</v>
      </c>
      <c r="I45" s="10">
        <v>146217.65</v>
      </c>
      <c r="J45" s="10">
        <v>146217.65</v>
      </c>
      <c r="K45" s="10">
        <v>0</v>
      </c>
    </row>
    <row r="46" spans="1:11" ht="24.95" customHeight="1" x14ac:dyDescent="0.15">
      <c r="A46" s="7" t="s">
        <v>149</v>
      </c>
      <c r="B46" s="6" t="s">
        <v>150</v>
      </c>
      <c r="C46" s="6" t="s">
        <v>145</v>
      </c>
      <c r="D46" s="6" t="s">
        <v>151</v>
      </c>
      <c r="E46" s="10">
        <v>0</v>
      </c>
      <c r="F46" s="10" t="s">
        <v>56</v>
      </c>
      <c r="G46" s="10" t="s">
        <v>56</v>
      </c>
      <c r="H46" s="10">
        <v>0</v>
      </c>
      <c r="I46" s="10">
        <v>0</v>
      </c>
      <c r="J46" s="10">
        <v>0</v>
      </c>
      <c r="K46" s="10">
        <v>0</v>
      </c>
    </row>
    <row r="47" spans="1:11" ht="75" customHeight="1" x14ac:dyDescent="0.15">
      <c r="A47" s="7" t="s">
        <v>152</v>
      </c>
      <c r="B47" s="6" t="s">
        <v>153</v>
      </c>
      <c r="C47" s="6" t="s">
        <v>145</v>
      </c>
      <c r="D47" s="6" t="s">
        <v>154</v>
      </c>
      <c r="E47" s="10">
        <v>3269908.35</v>
      </c>
      <c r="F47" s="10">
        <v>2537428.35</v>
      </c>
      <c r="G47" s="10">
        <v>534480</v>
      </c>
      <c r="H47" s="10">
        <v>198000</v>
      </c>
      <c r="I47" s="10">
        <v>2901782.35</v>
      </c>
      <c r="J47" s="10">
        <v>2901782.35</v>
      </c>
      <c r="K47" s="10">
        <v>0</v>
      </c>
    </row>
    <row r="48" spans="1:11" ht="50.1" customHeight="1" x14ac:dyDescent="0.15">
      <c r="A48" s="7" t="s">
        <v>155</v>
      </c>
      <c r="B48" s="6" t="s">
        <v>156</v>
      </c>
      <c r="C48" s="6" t="s">
        <v>145</v>
      </c>
      <c r="D48" s="6" t="s">
        <v>142</v>
      </c>
      <c r="E48" s="10">
        <v>0</v>
      </c>
      <c r="F48" s="10" t="s">
        <v>56</v>
      </c>
      <c r="G48" s="10" t="s">
        <v>56</v>
      </c>
      <c r="H48" s="10">
        <v>0</v>
      </c>
      <c r="I48" s="10">
        <v>0</v>
      </c>
      <c r="J48" s="10">
        <v>0</v>
      </c>
      <c r="K48" s="10">
        <v>0</v>
      </c>
    </row>
    <row r="49" spans="1:11" ht="24.95" customHeight="1" x14ac:dyDescent="0.15">
      <c r="A49" s="7" t="s">
        <v>157</v>
      </c>
      <c r="B49" s="6" t="s">
        <v>158</v>
      </c>
      <c r="C49" s="6" t="s">
        <v>145</v>
      </c>
      <c r="D49" s="6" t="s">
        <v>159</v>
      </c>
      <c r="E49" s="10">
        <v>0</v>
      </c>
      <c r="F49" s="10" t="s">
        <v>56</v>
      </c>
      <c r="G49" s="10" t="s">
        <v>56</v>
      </c>
      <c r="H49" s="10">
        <v>0</v>
      </c>
      <c r="I49" s="10">
        <v>0</v>
      </c>
      <c r="J49" s="10">
        <v>0</v>
      </c>
      <c r="K49" s="10">
        <v>0</v>
      </c>
    </row>
    <row r="50" spans="1:11" ht="50.1" customHeight="1" x14ac:dyDescent="0.15">
      <c r="A50" s="7" t="s">
        <v>160</v>
      </c>
      <c r="B50" s="6" t="s">
        <v>161</v>
      </c>
      <c r="C50" s="6" t="s">
        <v>162</v>
      </c>
      <c r="D50" s="6"/>
      <c r="E50" s="10">
        <v>266354</v>
      </c>
      <c r="F50" s="10">
        <v>166354</v>
      </c>
      <c r="G50" s="10" t="s">
        <v>56</v>
      </c>
      <c r="H50" s="10">
        <v>100000</v>
      </c>
      <c r="I50" s="10">
        <v>100000</v>
      </c>
      <c r="J50" s="10">
        <v>100000</v>
      </c>
      <c r="K50" s="10">
        <v>0</v>
      </c>
    </row>
    <row r="51" spans="1:11" ht="63" customHeight="1" x14ac:dyDescent="0.15">
      <c r="A51" s="7" t="s">
        <v>146</v>
      </c>
      <c r="B51" s="6" t="s">
        <v>163</v>
      </c>
      <c r="C51" s="6" t="s">
        <v>162</v>
      </c>
      <c r="D51" s="6" t="s">
        <v>148</v>
      </c>
      <c r="E51" s="10">
        <v>0</v>
      </c>
      <c r="F51" s="10" t="s">
        <v>56</v>
      </c>
      <c r="G51" s="10" t="s">
        <v>56</v>
      </c>
      <c r="H51" s="10">
        <v>0</v>
      </c>
      <c r="I51" s="10">
        <v>0</v>
      </c>
      <c r="J51" s="10">
        <v>0</v>
      </c>
      <c r="K51" s="10">
        <v>0</v>
      </c>
    </row>
    <row r="52" spans="1:11" ht="24.95" customHeight="1" x14ac:dyDescent="0.15">
      <c r="A52" s="7" t="s">
        <v>149</v>
      </c>
      <c r="B52" s="6" t="s">
        <v>164</v>
      </c>
      <c r="C52" s="6" t="s">
        <v>162</v>
      </c>
      <c r="D52" s="6" t="s">
        <v>151</v>
      </c>
      <c r="E52" s="10">
        <v>0</v>
      </c>
      <c r="F52" s="10" t="s">
        <v>56</v>
      </c>
      <c r="G52" s="10" t="s">
        <v>56</v>
      </c>
      <c r="H52" s="10">
        <v>0</v>
      </c>
      <c r="I52" s="10">
        <v>0</v>
      </c>
      <c r="J52" s="10">
        <v>0</v>
      </c>
      <c r="K52" s="10">
        <v>0</v>
      </c>
    </row>
    <row r="53" spans="1:11" ht="75" customHeight="1" x14ac:dyDescent="0.15">
      <c r="A53" s="7" t="s">
        <v>152</v>
      </c>
      <c r="B53" s="6" t="s">
        <v>165</v>
      </c>
      <c r="C53" s="6" t="s">
        <v>162</v>
      </c>
      <c r="D53" s="6" t="s">
        <v>154</v>
      </c>
      <c r="E53" s="10">
        <v>266354</v>
      </c>
      <c r="F53" s="10">
        <v>166354</v>
      </c>
      <c r="G53" s="10" t="s">
        <v>56</v>
      </c>
      <c r="H53" s="10">
        <v>100000</v>
      </c>
      <c r="I53" s="10">
        <v>100000</v>
      </c>
      <c r="J53" s="10">
        <v>100000</v>
      </c>
      <c r="K53" s="10">
        <v>0</v>
      </c>
    </row>
    <row r="54" spans="1:11" ht="50.1" customHeight="1" x14ac:dyDescent="0.15">
      <c r="A54" s="7" t="s">
        <v>155</v>
      </c>
      <c r="B54" s="6" t="s">
        <v>166</v>
      </c>
      <c r="C54" s="6" t="s">
        <v>162</v>
      </c>
      <c r="D54" s="6" t="s">
        <v>142</v>
      </c>
      <c r="E54" s="10">
        <v>0</v>
      </c>
      <c r="F54" s="10" t="s">
        <v>56</v>
      </c>
      <c r="G54" s="10" t="s">
        <v>56</v>
      </c>
      <c r="H54" s="10">
        <v>0</v>
      </c>
      <c r="I54" s="10">
        <v>0</v>
      </c>
      <c r="J54" s="10">
        <v>0</v>
      </c>
      <c r="K54" s="10">
        <v>0</v>
      </c>
    </row>
    <row r="55" spans="1:11" ht="75" customHeight="1" x14ac:dyDescent="0.15">
      <c r="A55" s="7" t="s">
        <v>167</v>
      </c>
      <c r="B55" s="6" t="s">
        <v>168</v>
      </c>
      <c r="C55" s="6" t="s">
        <v>169</v>
      </c>
      <c r="D55" s="6"/>
      <c r="E55" s="10">
        <v>167534492.11000001</v>
      </c>
      <c r="F55" s="10">
        <v>133660464.59</v>
      </c>
      <c r="G55" s="10">
        <v>14792680.140000001</v>
      </c>
      <c r="H55" s="10">
        <v>19081347.379999999</v>
      </c>
      <c r="I55" s="10">
        <v>152610865.55000001</v>
      </c>
      <c r="J55" s="10">
        <v>152610865.55000001</v>
      </c>
      <c r="K55" s="10">
        <v>0</v>
      </c>
    </row>
    <row r="56" spans="1:11" ht="38.1" customHeight="1" x14ac:dyDescent="0.15">
      <c r="A56" s="7" t="s">
        <v>170</v>
      </c>
      <c r="B56" s="6" t="s">
        <v>171</v>
      </c>
      <c r="C56" s="6" t="s">
        <v>169</v>
      </c>
      <c r="D56" s="6" t="s">
        <v>172</v>
      </c>
      <c r="E56" s="10">
        <v>167517751.71000001</v>
      </c>
      <c r="F56" s="10">
        <v>133660464.59</v>
      </c>
      <c r="G56" s="10">
        <v>14792680.140000001</v>
      </c>
      <c r="H56" s="10">
        <v>19064606.98</v>
      </c>
      <c r="I56" s="10">
        <v>152610865.55000001</v>
      </c>
      <c r="J56" s="10">
        <v>152610865.55000001</v>
      </c>
      <c r="K56" s="10">
        <v>0</v>
      </c>
    </row>
    <row r="57" spans="1:11" ht="24.95" customHeight="1" x14ac:dyDescent="0.15">
      <c r="A57" s="7" t="s">
        <v>173</v>
      </c>
      <c r="B57" s="6" t="s">
        <v>174</v>
      </c>
      <c r="C57" s="6" t="s">
        <v>169</v>
      </c>
      <c r="D57" s="6"/>
      <c r="E57" s="10">
        <v>16740.400000000001</v>
      </c>
      <c r="F57" s="10" t="s">
        <v>56</v>
      </c>
      <c r="G57" s="10" t="s">
        <v>56</v>
      </c>
      <c r="H57" s="10">
        <v>16740.400000000001</v>
      </c>
      <c r="I57" s="10">
        <v>0</v>
      </c>
      <c r="J57" s="10">
        <v>0</v>
      </c>
      <c r="K57" s="10">
        <v>0</v>
      </c>
    </row>
    <row r="58" spans="1:11" ht="24.95" customHeight="1" x14ac:dyDescent="0.15">
      <c r="A58" s="7" t="s">
        <v>175</v>
      </c>
      <c r="B58" s="6" t="s">
        <v>176</v>
      </c>
      <c r="C58" s="6" t="s">
        <v>177</v>
      </c>
      <c r="D58" s="6"/>
      <c r="E58" s="10">
        <v>2565428.08</v>
      </c>
      <c r="F58" s="10">
        <v>1723429.98</v>
      </c>
      <c r="G58" s="10" t="s">
        <v>56</v>
      </c>
      <c r="H58" s="10">
        <v>841998.1</v>
      </c>
      <c r="I58" s="10">
        <v>50000</v>
      </c>
      <c r="J58" s="10">
        <v>50000</v>
      </c>
      <c r="K58" s="10">
        <v>0</v>
      </c>
    </row>
    <row r="59" spans="1:11" ht="63" customHeight="1" x14ac:dyDescent="0.15">
      <c r="A59" s="7" t="s">
        <v>178</v>
      </c>
      <c r="B59" s="6" t="s">
        <v>179</v>
      </c>
      <c r="C59" s="6" t="s">
        <v>180</v>
      </c>
      <c r="D59" s="6" t="s">
        <v>181</v>
      </c>
      <c r="E59" s="10">
        <v>2197428.08</v>
      </c>
      <c r="F59" s="10">
        <v>1723429.98</v>
      </c>
      <c r="G59" s="10" t="s">
        <v>56</v>
      </c>
      <c r="H59" s="10">
        <v>473998.1</v>
      </c>
      <c r="I59" s="10">
        <v>50000</v>
      </c>
      <c r="J59" s="10">
        <v>50000</v>
      </c>
      <c r="K59" s="10">
        <v>0</v>
      </c>
    </row>
    <row r="60" spans="1:11" ht="63" customHeight="1" x14ac:dyDescent="0.15">
      <c r="A60" s="7" t="s">
        <v>182</v>
      </c>
      <c r="B60" s="6" t="s">
        <v>183</v>
      </c>
      <c r="C60" s="6" t="s">
        <v>184</v>
      </c>
      <c r="D60" s="6" t="s">
        <v>181</v>
      </c>
      <c r="E60" s="10">
        <v>2197428.08</v>
      </c>
      <c r="F60" s="10">
        <v>1723429.98</v>
      </c>
      <c r="G60" s="10" t="s">
        <v>56</v>
      </c>
      <c r="H60" s="10">
        <v>473998.1</v>
      </c>
      <c r="I60" s="10">
        <v>50000</v>
      </c>
      <c r="J60" s="10">
        <v>50000</v>
      </c>
      <c r="K60" s="10">
        <v>0</v>
      </c>
    </row>
    <row r="61" spans="1:11" ht="50.1" customHeight="1" x14ac:dyDescent="0.15">
      <c r="A61" s="7" t="s">
        <v>185</v>
      </c>
      <c r="B61" s="6" t="s">
        <v>186</v>
      </c>
      <c r="C61" s="6" t="s">
        <v>187</v>
      </c>
      <c r="D61" s="6"/>
      <c r="E61" s="10">
        <v>368000</v>
      </c>
      <c r="F61" s="10" t="s">
        <v>56</v>
      </c>
      <c r="G61" s="10" t="s">
        <v>56</v>
      </c>
      <c r="H61" s="10">
        <v>368000</v>
      </c>
      <c r="I61" s="10">
        <v>0</v>
      </c>
      <c r="J61" s="10">
        <v>0</v>
      </c>
      <c r="K61" s="10">
        <v>0</v>
      </c>
    </row>
    <row r="62" spans="1:11" ht="24.95" customHeight="1" x14ac:dyDescent="0.15">
      <c r="A62" s="7" t="s">
        <v>188</v>
      </c>
      <c r="B62" s="6" t="s">
        <v>189</v>
      </c>
      <c r="C62" s="6" t="s">
        <v>187</v>
      </c>
      <c r="D62" s="6" t="s">
        <v>190</v>
      </c>
      <c r="E62" s="10">
        <v>0</v>
      </c>
      <c r="F62" s="10" t="s">
        <v>56</v>
      </c>
      <c r="G62" s="10" t="s">
        <v>56</v>
      </c>
      <c r="H62" s="10">
        <v>0</v>
      </c>
      <c r="I62" s="10">
        <v>0</v>
      </c>
      <c r="J62" s="10">
        <v>0</v>
      </c>
      <c r="K62" s="10">
        <v>0</v>
      </c>
    </row>
    <row r="63" spans="1:11" ht="63" customHeight="1" x14ac:dyDescent="0.15">
      <c r="A63" s="7" t="s">
        <v>191</v>
      </c>
      <c r="B63" s="6" t="s">
        <v>192</v>
      </c>
      <c r="C63" s="6" t="s">
        <v>187</v>
      </c>
      <c r="D63" s="6" t="s">
        <v>193</v>
      </c>
      <c r="E63" s="10">
        <v>368000</v>
      </c>
      <c r="F63" s="10" t="s">
        <v>56</v>
      </c>
      <c r="G63" s="10" t="s">
        <v>56</v>
      </c>
      <c r="H63" s="10">
        <v>368000</v>
      </c>
      <c r="I63" s="10">
        <v>0</v>
      </c>
      <c r="J63" s="10">
        <v>0</v>
      </c>
      <c r="K63" s="10">
        <v>0</v>
      </c>
    </row>
    <row r="64" spans="1:11" ht="99.95" customHeight="1" x14ac:dyDescent="0.15">
      <c r="A64" s="7" t="s">
        <v>194</v>
      </c>
      <c r="B64" s="6" t="s">
        <v>195</v>
      </c>
      <c r="C64" s="6" t="s">
        <v>196</v>
      </c>
      <c r="D64" s="6" t="s">
        <v>193</v>
      </c>
      <c r="E64" s="10">
        <v>0</v>
      </c>
      <c r="F64" s="10" t="s">
        <v>56</v>
      </c>
      <c r="G64" s="10" t="s">
        <v>56</v>
      </c>
      <c r="H64" s="10">
        <v>0</v>
      </c>
      <c r="I64" s="10">
        <v>0</v>
      </c>
      <c r="J64" s="10">
        <v>0</v>
      </c>
      <c r="K64" s="10">
        <v>0</v>
      </c>
    </row>
    <row r="65" spans="1:11" ht="24.95" customHeight="1" x14ac:dyDescent="0.15">
      <c r="A65" s="7" t="s">
        <v>197</v>
      </c>
      <c r="B65" s="6" t="s">
        <v>198</v>
      </c>
      <c r="C65" s="6" t="s">
        <v>199</v>
      </c>
      <c r="D65" s="6" t="s">
        <v>190</v>
      </c>
      <c r="E65" s="10">
        <v>0</v>
      </c>
      <c r="F65" s="10" t="s">
        <v>56</v>
      </c>
      <c r="G65" s="10" t="s">
        <v>56</v>
      </c>
      <c r="H65" s="10">
        <v>0</v>
      </c>
      <c r="I65" s="10">
        <v>0</v>
      </c>
      <c r="J65" s="10">
        <v>0</v>
      </c>
      <c r="K65" s="10">
        <v>0</v>
      </c>
    </row>
    <row r="66" spans="1:11" ht="24.95" customHeight="1" x14ac:dyDescent="0.15">
      <c r="A66" s="7" t="s">
        <v>200</v>
      </c>
      <c r="B66" s="6" t="s">
        <v>201</v>
      </c>
      <c r="C66" s="6" t="s">
        <v>202</v>
      </c>
      <c r="D66" s="6"/>
      <c r="E66" s="10">
        <v>15762954.529999999</v>
      </c>
      <c r="F66" s="10">
        <v>14640413.73</v>
      </c>
      <c r="G66" s="10" t="s">
        <v>56</v>
      </c>
      <c r="H66" s="10">
        <v>1122540.8</v>
      </c>
      <c r="I66" s="10">
        <v>15617284.529999999</v>
      </c>
      <c r="J66" s="10">
        <v>15617284.529999999</v>
      </c>
      <c r="K66" s="10">
        <v>0</v>
      </c>
    </row>
    <row r="67" spans="1:11" ht="38.1" customHeight="1" x14ac:dyDescent="0.15">
      <c r="A67" s="7" t="s">
        <v>203</v>
      </c>
      <c r="B67" s="6" t="s">
        <v>204</v>
      </c>
      <c r="C67" s="6" t="s">
        <v>205</v>
      </c>
      <c r="D67" s="6" t="s">
        <v>206</v>
      </c>
      <c r="E67" s="10">
        <v>14039082</v>
      </c>
      <c r="F67" s="10">
        <v>14039082</v>
      </c>
      <c r="G67" s="10" t="s">
        <v>56</v>
      </c>
      <c r="H67" s="10">
        <v>0</v>
      </c>
      <c r="I67" s="10">
        <v>14039082</v>
      </c>
      <c r="J67" s="10">
        <v>14039082</v>
      </c>
      <c r="K67" s="10">
        <v>0</v>
      </c>
    </row>
    <row r="68" spans="1:11" ht="75" customHeight="1" x14ac:dyDescent="0.15">
      <c r="A68" s="7" t="s">
        <v>207</v>
      </c>
      <c r="B68" s="6" t="s">
        <v>208</v>
      </c>
      <c r="C68" s="6" t="s">
        <v>209</v>
      </c>
      <c r="D68" s="6" t="s">
        <v>206</v>
      </c>
      <c r="E68" s="10">
        <v>800001.73</v>
      </c>
      <c r="F68" s="10">
        <v>601331.73</v>
      </c>
      <c r="G68" s="10" t="s">
        <v>56</v>
      </c>
      <c r="H68" s="10">
        <v>198670</v>
      </c>
      <c r="I68" s="10">
        <v>654331.73</v>
      </c>
      <c r="J68" s="10">
        <v>654331.73</v>
      </c>
      <c r="K68" s="10">
        <v>0</v>
      </c>
    </row>
    <row r="69" spans="1:11" ht="50.1" customHeight="1" x14ac:dyDescent="0.15">
      <c r="A69" s="7" t="s">
        <v>210</v>
      </c>
      <c r="B69" s="6" t="s">
        <v>211</v>
      </c>
      <c r="C69" s="6" t="s">
        <v>212</v>
      </c>
      <c r="D69" s="6"/>
      <c r="E69" s="10">
        <v>923870.8</v>
      </c>
      <c r="F69" s="10" t="s">
        <v>56</v>
      </c>
      <c r="G69" s="10" t="s">
        <v>56</v>
      </c>
      <c r="H69" s="10">
        <v>923870.8</v>
      </c>
      <c r="I69" s="10">
        <v>923870.8</v>
      </c>
      <c r="J69" s="10">
        <v>923870.8</v>
      </c>
      <c r="K69" s="10">
        <v>0</v>
      </c>
    </row>
    <row r="70" spans="1:11" ht="24.95" customHeight="1" x14ac:dyDescent="0.15">
      <c r="A70" s="7" t="s">
        <v>213</v>
      </c>
      <c r="B70" s="6" t="s">
        <v>214</v>
      </c>
      <c r="C70" s="6" t="s">
        <v>212</v>
      </c>
      <c r="D70" s="6" t="s">
        <v>215</v>
      </c>
      <c r="E70" s="10">
        <v>605870.80000000005</v>
      </c>
      <c r="F70" s="10" t="s">
        <v>56</v>
      </c>
      <c r="G70" s="10" t="s">
        <v>56</v>
      </c>
      <c r="H70" s="10">
        <v>605870.80000000005</v>
      </c>
      <c r="I70" s="10">
        <v>605870.80000000005</v>
      </c>
      <c r="J70" s="10">
        <v>605870.80000000005</v>
      </c>
      <c r="K70" s="10">
        <v>0</v>
      </c>
    </row>
    <row r="71" spans="1:11" ht="24.95" customHeight="1" x14ac:dyDescent="0.15">
      <c r="A71" s="7" t="s">
        <v>216</v>
      </c>
      <c r="B71" s="6" t="s">
        <v>217</v>
      </c>
      <c r="C71" s="6" t="s">
        <v>212</v>
      </c>
      <c r="D71" s="6" t="s">
        <v>193</v>
      </c>
      <c r="E71" s="10">
        <v>77900</v>
      </c>
      <c r="F71" s="10" t="s">
        <v>56</v>
      </c>
      <c r="G71" s="10" t="s">
        <v>56</v>
      </c>
      <c r="H71" s="10">
        <v>77900</v>
      </c>
      <c r="I71" s="10">
        <v>77900</v>
      </c>
      <c r="J71" s="10">
        <v>77900</v>
      </c>
      <c r="K71" s="10">
        <v>0</v>
      </c>
    </row>
    <row r="72" spans="1:11" ht="24.95" customHeight="1" x14ac:dyDescent="0.15">
      <c r="A72" s="7" t="s">
        <v>218</v>
      </c>
      <c r="B72" s="6" t="s">
        <v>219</v>
      </c>
      <c r="C72" s="6" t="s">
        <v>212</v>
      </c>
      <c r="D72" s="6" t="s">
        <v>220</v>
      </c>
      <c r="E72" s="10">
        <v>240100</v>
      </c>
      <c r="F72" s="10" t="s">
        <v>56</v>
      </c>
      <c r="G72" s="10" t="s">
        <v>56</v>
      </c>
      <c r="H72" s="10">
        <v>240100</v>
      </c>
      <c r="I72" s="10">
        <v>240100</v>
      </c>
      <c r="J72" s="10">
        <v>240100</v>
      </c>
      <c r="K72" s="10">
        <v>0</v>
      </c>
    </row>
    <row r="73" spans="1:11" ht="24.95" customHeight="1" x14ac:dyDescent="0.15">
      <c r="A73" s="7" t="s">
        <v>221</v>
      </c>
      <c r="B73" s="6" t="s">
        <v>222</v>
      </c>
      <c r="C73" s="6" t="s">
        <v>55</v>
      </c>
      <c r="D73" s="6"/>
      <c r="E73" s="10">
        <v>0</v>
      </c>
      <c r="F73" s="10" t="s">
        <v>56</v>
      </c>
      <c r="G73" s="10" t="s">
        <v>56</v>
      </c>
      <c r="H73" s="10">
        <v>0</v>
      </c>
      <c r="I73" s="10">
        <v>0</v>
      </c>
      <c r="J73" s="10">
        <v>0</v>
      </c>
      <c r="K73" s="10">
        <v>0</v>
      </c>
    </row>
    <row r="74" spans="1:11" ht="38.1" customHeight="1" x14ac:dyDescent="0.15">
      <c r="A74" s="7" t="s">
        <v>223</v>
      </c>
      <c r="B74" s="6" t="s">
        <v>224</v>
      </c>
      <c r="C74" s="6" t="s">
        <v>225</v>
      </c>
      <c r="D74" s="6" t="s">
        <v>226</v>
      </c>
      <c r="E74" s="10">
        <v>0</v>
      </c>
      <c r="F74" s="10" t="s">
        <v>56</v>
      </c>
      <c r="G74" s="10" t="s">
        <v>56</v>
      </c>
      <c r="H74" s="10">
        <v>0</v>
      </c>
      <c r="I74" s="10">
        <v>0</v>
      </c>
      <c r="J74" s="10">
        <v>0</v>
      </c>
      <c r="K74" s="10">
        <v>0</v>
      </c>
    </row>
    <row r="75" spans="1:11" ht="24.95" customHeight="1" x14ac:dyDescent="0.15">
      <c r="A75" s="7" t="s">
        <v>227</v>
      </c>
      <c r="B75" s="6" t="s">
        <v>228</v>
      </c>
      <c r="C75" s="6" t="s">
        <v>229</v>
      </c>
      <c r="D75" s="6" t="s">
        <v>226</v>
      </c>
      <c r="E75" s="10">
        <v>0</v>
      </c>
      <c r="F75" s="10" t="s">
        <v>56</v>
      </c>
      <c r="G75" s="10" t="s">
        <v>56</v>
      </c>
      <c r="H75" s="10">
        <v>0</v>
      </c>
      <c r="I75" s="10">
        <v>0</v>
      </c>
      <c r="J75" s="10">
        <v>0</v>
      </c>
      <c r="K75" s="10">
        <v>0</v>
      </c>
    </row>
    <row r="76" spans="1:11" ht="50.1" customHeight="1" x14ac:dyDescent="0.15">
      <c r="A76" s="7" t="s">
        <v>230</v>
      </c>
      <c r="B76" s="6" t="s">
        <v>231</v>
      </c>
      <c r="C76" s="6" t="s">
        <v>232</v>
      </c>
      <c r="D76" s="6" t="s">
        <v>233</v>
      </c>
      <c r="E76" s="10">
        <v>0</v>
      </c>
      <c r="F76" s="10" t="s">
        <v>56</v>
      </c>
      <c r="G76" s="10" t="s">
        <v>56</v>
      </c>
      <c r="H76" s="10">
        <v>0</v>
      </c>
      <c r="I76" s="10">
        <v>0</v>
      </c>
      <c r="J76" s="10">
        <v>0</v>
      </c>
      <c r="K76" s="10">
        <v>0</v>
      </c>
    </row>
    <row r="77" spans="1:11" ht="50.1" customHeight="1" x14ac:dyDescent="0.15">
      <c r="A77" s="7" t="s">
        <v>234</v>
      </c>
      <c r="B77" s="6" t="s">
        <v>235</v>
      </c>
      <c r="C77" s="6" t="s">
        <v>236</v>
      </c>
      <c r="D77" s="6" t="s">
        <v>233</v>
      </c>
      <c r="E77" s="10">
        <v>0</v>
      </c>
      <c r="F77" s="10" t="s">
        <v>56</v>
      </c>
      <c r="G77" s="10" t="s">
        <v>56</v>
      </c>
      <c r="H77" s="10">
        <v>0</v>
      </c>
      <c r="I77" s="10">
        <v>0</v>
      </c>
      <c r="J77" s="10">
        <v>0</v>
      </c>
      <c r="K77" s="10">
        <v>0</v>
      </c>
    </row>
    <row r="78" spans="1:11" ht="24.95" customHeight="1" x14ac:dyDescent="0.15">
      <c r="A78" s="7" t="s">
        <v>237</v>
      </c>
      <c r="B78" s="6" t="s">
        <v>238</v>
      </c>
      <c r="C78" s="6" t="s">
        <v>239</v>
      </c>
      <c r="D78" s="6" t="s">
        <v>240</v>
      </c>
      <c r="E78" s="10">
        <v>0</v>
      </c>
      <c r="F78" s="10" t="s">
        <v>56</v>
      </c>
      <c r="G78" s="10" t="s">
        <v>56</v>
      </c>
      <c r="H78" s="10">
        <v>0</v>
      </c>
      <c r="I78" s="10">
        <v>0</v>
      </c>
      <c r="J78" s="10">
        <v>0</v>
      </c>
      <c r="K78" s="10">
        <v>0</v>
      </c>
    </row>
    <row r="79" spans="1:11" ht="63" customHeight="1" x14ac:dyDescent="0.15">
      <c r="A79" s="7" t="s">
        <v>241</v>
      </c>
      <c r="B79" s="6" t="s">
        <v>242</v>
      </c>
      <c r="C79" s="6" t="s">
        <v>239</v>
      </c>
      <c r="D79" s="6" t="s">
        <v>240</v>
      </c>
      <c r="E79" s="10">
        <v>0</v>
      </c>
      <c r="F79" s="10" t="s">
        <v>56</v>
      </c>
      <c r="G79" s="10" t="s">
        <v>56</v>
      </c>
      <c r="H79" s="10">
        <v>0</v>
      </c>
      <c r="I79" s="10">
        <v>0</v>
      </c>
      <c r="J79" s="10">
        <v>0</v>
      </c>
      <c r="K79" s="10">
        <v>0</v>
      </c>
    </row>
    <row r="80" spans="1:11" ht="50.1" customHeight="1" x14ac:dyDescent="0.15">
      <c r="A80" s="7" t="s">
        <v>243</v>
      </c>
      <c r="B80" s="6" t="s">
        <v>244</v>
      </c>
      <c r="C80" s="6" t="s">
        <v>239</v>
      </c>
      <c r="D80" s="6" t="s">
        <v>220</v>
      </c>
      <c r="E80" s="10">
        <v>0</v>
      </c>
      <c r="F80" s="10" t="s">
        <v>56</v>
      </c>
      <c r="G80" s="10" t="s">
        <v>56</v>
      </c>
      <c r="H80" s="10">
        <v>0</v>
      </c>
      <c r="I80" s="10">
        <v>0</v>
      </c>
      <c r="J80" s="10">
        <v>0</v>
      </c>
      <c r="K80" s="10">
        <v>0</v>
      </c>
    </row>
    <row r="81" spans="1:11" ht="75" customHeight="1" x14ac:dyDescent="0.15">
      <c r="A81" s="7" t="s">
        <v>245</v>
      </c>
      <c r="B81" s="6" t="s">
        <v>246</v>
      </c>
      <c r="C81" s="6" t="s">
        <v>247</v>
      </c>
      <c r="D81" s="6"/>
      <c r="E81" s="10">
        <v>0</v>
      </c>
      <c r="F81" s="10" t="s">
        <v>56</v>
      </c>
      <c r="G81" s="10" t="s">
        <v>56</v>
      </c>
      <c r="H81" s="10">
        <v>0</v>
      </c>
      <c r="I81" s="10">
        <v>0</v>
      </c>
      <c r="J81" s="10">
        <v>0</v>
      </c>
      <c r="K81" s="10">
        <v>0</v>
      </c>
    </row>
    <row r="82" spans="1:11" ht="63" customHeight="1" x14ac:dyDescent="0.15">
      <c r="A82" s="7" t="s">
        <v>241</v>
      </c>
      <c r="B82" s="6" t="s">
        <v>248</v>
      </c>
      <c r="C82" s="6" t="s">
        <v>247</v>
      </c>
      <c r="D82" s="6" t="s">
        <v>240</v>
      </c>
      <c r="E82" s="10">
        <v>0</v>
      </c>
      <c r="F82" s="10" t="s">
        <v>56</v>
      </c>
      <c r="G82" s="10" t="s">
        <v>56</v>
      </c>
      <c r="H82" s="10">
        <v>0</v>
      </c>
      <c r="I82" s="10">
        <v>0</v>
      </c>
      <c r="J82" s="10">
        <v>0</v>
      </c>
      <c r="K82" s="10">
        <v>0</v>
      </c>
    </row>
    <row r="83" spans="1:11" ht="50.1" customHeight="1" x14ac:dyDescent="0.15">
      <c r="A83" s="7" t="s">
        <v>243</v>
      </c>
      <c r="B83" s="6" t="s">
        <v>249</v>
      </c>
      <c r="C83" s="6" t="s">
        <v>247</v>
      </c>
      <c r="D83" s="6" t="s">
        <v>220</v>
      </c>
      <c r="E83" s="10">
        <v>0</v>
      </c>
      <c r="F83" s="10" t="s">
        <v>56</v>
      </c>
      <c r="G83" s="10" t="s">
        <v>56</v>
      </c>
      <c r="H83" s="10">
        <v>0</v>
      </c>
      <c r="I83" s="10">
        <v>0</v>
      </c>
      <c r="J83" s="10">
        <v>0</v>
      </c>
      <c r="K83" s="10">
        <v>0</v>
      </c>
    </row>
    <row r="84" spans="1:11" ht="50.1" customHeight="1" x14ac:dyDescent="0.15">
      <c r="A84" s="7" t="s">
        <v>250</v>
      </c>
      <c r="B84" s="6" t="s">
        <v>251</v>
      </c>
      <c r="C84" s="6" t="s">
        <v>55</v>
      </c>
      <c r="D84" s="6"/>
      <c r="E84" s="10">
        <v>1150483.02</v>
      </c>
      <c r="F84" s="10">
        <v>679190.28</v>
      </c>
      <c r="G84" s="10" t="s">
        <v>56</v>
      </c>
      <c r="H84" s="10">
        <v>471292.74</v>
      </c>
      <c r="I84" s="10">
        <v>1083575.46</v>
      </c>
      <c r="J84" s="10">
        <v>1083575.46</v>
      </c>
      <c r="K84" s="10">
        <v>0</v>
      </c>
    </row>
    <row r="85" spans="1:11" ht="75" customHeight="1" x14ac:dyDescent="0.15">
      <c r="A85" s="7" t="s">
        <v>252</v>
      </c>
      <c r="B85" s="6" t="s">
        <v>253</v>
      </c>
      <c r="C85" s="6" t="s">
        <v>254</v>
      </c>
      <c r="D85" s="6" t="s">
        <v>255</v>
      </c>
      <c r="E85" s="10">
        <v>1150483.02</v>
      </c>
      <c r="F85" s="10">
        <v>679190.28</v>
      </c>
      <c r="G85" s="10" t="s">
        <v>56</v>
      </c>
      <c r="H85" s="10">
        <v>471292.74</v>
      </c>
      <c r="I85" s="10">
        <v>1083575.46</v>
      </c>
      <c r="J85" s="10">
        <v>1083575.46</v>
      </c>
      <c r="K85" s="10">
        <v>0</v>
      </c>
    </row>
    <row r="86" spans="1:11" ht="24.95" customHeight="1" x14ac:dyDescent="0.15">
      <c r="A86" s="7" t="s">
        <v>256</v>
      </c>
      <c r="B86" s="6" t="s">
        <v>257</v>
      </c>
      <c r="C86" s="6" t="s">
        <v>55</v>
      </c>
      <c r="D86" s="6"/>
      <c r="E86" s="10">
        <v>865120710</v>
      </c>
      <c r="F86" s="10">
        <v>362959340.31999999</v>
      </c>
      <c r="G86" s="10">
        <v>251943436.59999999</v>
      </c>
      <c r="H86" s="10">
        <v>250217933.08000001</v>
      </c>
      <c r="I86" s="10">
        <v>953137310.08000004</v>
      </c>
      <c r="J86" s="10">
        <v>480849310.07999998</v>
      </c>
      <c r="K86" s="10">
        <v>0</v>
      </c>
    </row>
    <row r="87" spans="1:11" ht="50.1" customHeight="1" x14ac:dyDescent="0.15">
      <c r="A87" s="7" t="s">
        <v>258</v>
      </c>
      <c r="B87" s="6" t="s">
        <v>259</v>
      </c>
      <c r="C87" s="6" t="s">
        <v>226</v>
      </c>
      <c r="D87" s="6" t="s">
        <v>154</v>
      </c>
      <c r="E87" s="10">
        <v>0</v>
      </c>
      <c r="F87" s="10" t="s">
        <v>56</v>
      </c>
      <c r="G87" s="10" t="s">
        <v>56</v>
      </c>
      <c r="H87" s="10">
        <v>0</v>
      </c>
      <c r="I87" s="10">
        <v>0</v>
      </c>
      <c r="J87" s="10">
        <v>0</v>
      </c>
      <c r="K87" s="10">
        <v>0</v>
      </c>
    </row>
    <row r="88" spans="1:11" ht="50.1" customHeight="1" x14ac:dyDescent="0.15">
      <c r="A88" s="7" t="s">
        <v>260</v>
      </c>
      <c r="B88" s="6" t="s">
        <v>261</v>
      </c>
      <c r="C88" s="6" t="s">
        <v>262</v>
      </c>
      <c r="D88" s="6"/>
      <c r="E88" s="10">
        <v>0</v>
      </c>
      <c r="F88" s="10" t="s">
        <v>56</v>
      </c>
      <c r="G88" s="10">
        <v>0</v>
      </c>
      <c r="H88" s="10">
        <v>0</v>
      </c>
      <c r="I88" s="10">
        <v>472288000</v>
      </c>
      <c r="J88" s="10">
        <v>0</v>
      </c>
      <c r="K88" s="10">
        <v>0</v>
      </c>
    </row>
    <row r="89" spans="1:11" ht="50.1" customHeight="1" x14ac:dyDescent="0.15">
      <c r="A89" s="7" t="s">
        <v>260</v>
      </c>
      <c r="B89" s="6" t="s">
        <v>263</v>
      </c>
      <c r="C89" s="6" t="s">
        <v>262</v>
      </c>
      <c r="D89" s="6"/>
      <c r="E89" s="10">
        <v>0</v>
      </c>
      <c r="F89" s="10" t="s">
        <v>56</v>
      </c>
      <c r="G89" s="10">
        <v>0</v>
      </c>
      <c r="H89" s="10">
        <v>0</v>
      </c>
      <c r="I89" s="10">
        <v>472288000</v>
      </c>
      <c r="J89" s="10">
        <v>0</v>
      </c>
      <c r="K89" s="10">
        <v>0</v>
      </c>
    </row>
    <row r="90" spans="1:11" ht="50.1" customHeight="1" x14ac:dyDescent="0.15">
      <c r="A90" s="7" t="s">
        <v>260</v>
      </c>
      <c r="B90" s="6" t="s">
        <v>264</v>
      </c>
      <c r="C90" s="6" t="s">
        <v>262</v>
      </c>
      <c r="D90" s="6" t="s">
        <v>265</v>
      </c>
      <c r="E90" s="10">
        <v>0</v>
      </c>
      <c r="F90" s="10" t="s">
        <v>56</v>
      </c>
      <c r="G90" s="10">
        <v>0</v>
      </c>
      <c r="H90" s="10">
        <v>0</v>
      </c>
      <c r="I90" s="10">
        <v>472288000</v>
      </c>
      <c r="J90" s="10">
        <v>0</v>
      </c>
      <c r="K90" s="10">
        <v>0</v>
      </c>
    </row>
    <row r="91" spans="1:11" ht="50.1" customHeight="1" x14ac:dyDescent="0.15">
      <c r="A91" s="7" t="s">
        <v>260</v>
      </c>
      <c r="B91" s="6" t="s">
        <v>266</v>
      </c>
      <c r="C91" s="6" t="s">
        <v>262</v>
      </c>
      <c r="D91" s="6" t="s">
        <v>154</v>
      </c>
      <c r="E91" s="10">
        <v>0</v>
      </c>
      <c r="F91" s="10" t="s">
        <v>56</v>
      </c>
      <c r="G91" s="10" t="s">
        <v>56</v>
      </c>
      <c r="H91" s="10">
        <v>0</v>
      </c>
      <c r="I91" s="10">
        <v>0</v>
      </c>
      <c r="J91" s="10">
        <v>0</v>
      </c>
      <c r="K91" s="10">
        <v>0</v>
      </c>
    </row>
    <row r="92" spans="1:11" ht="24.95" customHeight="1" x14ac:dyDescent="0.15">
      <c r="A92" s="7" t="s">
        <v>267</v>
      </c>
      <c r="B92" s="6" t="s">
        <v>268</v>
      </c>
      <c r="C92" s="6" t="s">
        <v>262</v>
      </c>
      <c r="D92" s="6" t="s">
        <v>269</v>
      </c>
      <c r="E92" s="10">
        <v>0</v>
      </c>
      <c r="F92" s="10" t="s">
        <v>56</v>
      </c>
      <c r="G92" s="10" t="s">
        <v>56</v>
      </c>
      <c r="H92" s="10">
        <v>0</v>
      </c>
      <c r="I92" s="10">
        <v>0</v>
      </c>
      <c r="J92" s="10">
        <v>0</v>
      </c>
      <c r="K92" s="10">
        <v>0</v>
      </c>
    </row>
    <row r="93" spans="1:11" ht="24.95" customHeight="1" x14ac:dyDescent="0.15">
      <c r="A93" s="7" t="s">
        <v>270</v>
      </c>
      <c r="B93" s="6" t="s">
        <v>271</v>
      </c>
      <c r="C93" s="6" t="s">
        <v>262</v>
      </c>
      <c r="D93" s="6" t="s">
        <v>272</v>
      </c>
      <c r="E93" s="10">
        <v>0</v>
      </c>
      <c r="F93" s="10" t="s">
        <v>56</v>
      </c>
      <c r="G93" s="10" t="s">
        <v>56</v>
      </c>
      <c r="H93" s="10">
        <v>0</v>
      </c>
      <c r="I93" s="10">
        <v>0</v>
      </c>
      <c r="J93" s="10">
        <v>0</v>
      </c>
      <c r="K93" s="10">
        <v>0</v>
      </c>
    </row>
    <row r="94" spans="1:11" ht="24.95" customHeight="1" x14ac:dyDescent="0.15">
      <c r="A94" s="7" t="s">
        <v>273</v>
      </c>
      <c r="B94" s="6" t="s">
        <v>274</v>
      </c>
      <c r="C94" s="6" t="s">
        <v>275</v>
      </c>
      <c r="D94" s="6"/>
      <c r="E94" s="10">
        <v>778926130.25999999</v>
      </c>
      <c r="F94" s="10">
        <v>312294575.12</v>
      </c>
      <c r="G94" s="10">
        <v>251943436.59999999</v>
      </c>
      <c r="H94" s="10">
        <v>214688118.53999999</v>
      </c>
      <c r="I94" s="10">
        <v>401650082.19</v>
      </c>
      <c r="J94" s="10">
        <v>401650082.19</v>
      </c>
      <c r="K94" s="10">
        <v>0</v>
      </c>
    </row>
    <row r="95" spans="1:11" ht="38.1" customHeight="1" x14ac:dyDescent="0.15">
      <c r="A95" s="7" t="s">
        <v>276</v>
      </c>
      <c r="B95" s="6" t="s">
        <v>277</v>
      </c>
      <c r="C95" s="6" t="s">
        <v>275</v>
      </c>
      <c r="D95" s="6"/>
      <c r="E95" s="10">
        <v>487365311.64999998</v>
      </c>
      <c r="F95" s="10">
        <v>241633218.66</v>
      </c>
      <c r="G95" s="10">
        <v>93717277</v>
      </c>
      <c r="H95" s="10">
        <v>152014815.99000001</v>
      </c>
      <c r="I95" s="10">
        <v>288502234.95999998</v>
      </c>
      <c r="J95" s="10">
        <v>288502234.95999998</v>
      </c>
      <c r="K95" s="10">
        <v>0</v>
      </c>
    </row>
    <row r="96" spans="1:11" ht="38.1" customHeight="1" x14ac:dyDescent="0.15">
      <c r="A96" s="7" t="s">
        <v>278</v>
      </c>
      <c r="B96" s="6" t="s">
        <v>279</v>
      </c>
      <c r="C96" s="6" t="s">
        <v>275</v>
      </c>
      <c r="D96" s="6" t="s">
        <v>280</v>
      </c>
      <c r="E96" s="10">
        <v>6549030.5999999996</v>
      </c>
      <c r="F96" s="10">
        <v>1317519.1000000001</v>
      </c>
      <c r="G96" s="10" t="s">
        <v>56</v>
      </c>
      <c r="H96" s="10">
        <v>5231511.5</v>
      </c>
      <c r="I96" s="10">
        <v>6347511.5</v>
      </c>
      <c r="J96" s="10">
        <v>6347511.5</v>
      </c>
      <c r="K96" s="10">
        <v>0</v>
      </c>
    </row>
    <row r="97" spans="1:11" ht="24.95" customHeight="1" x14ac:dyDescent="0.15">
      <c r="A97" s="7" t="s">
        <v>149</v>
      </c>
      <c r="B97" s="6" t="s">
        <v>281</v>
      </c>
      <c r="C97" s="6" t="s">
        <v>275</v>
      </c>
      <c r="D97" s="6" t="s">
        <v>151</v>
      </c>
      <c r="E97" s="10">
        <v>12035333</v>
      </c>
      <c r="F97" s="10" t="s">
        <v>56</v>
      </c>
      <c r="G97" s="10">
        <v>12035333</v>
      </c>
      <c r="H97" s="10">
        <v>0</v>
      </c>
      <c r="I97" s="10">
        <v>0</v>
      </c>
      <c r="J97" s="10">
        <v>0</v>
      </c>
      <c r="K97" s="10">
        <v>0</v>
      </c>
    </row>
    <row r="98" spans="1:11" ht="50.1" customHeight="1" x14ac:dyDescent="0.15">
      <c r="A98" s="7" t="s">
        <v>282</v>
      </c>
      <c r="B98" s="6" t="s">
        <v>283</v>
      </c>
      <c r="C98" s="6" t="s">
        <v>275</v>
      </c>
      <c r="D98" s="6" t="s">
        <v>284</v>
      </c>
      <c r="E98" s="10">
        <v>24596922.100000001</v>
      </c>
      <c r="F98" s="10">
        <v>11165699.560000001</v>
      </c>
      <c r="G98" s="10" t="s">
        <v>56</v>
      </c>
      <c r="H98" s="10">
        <v>13431222.539999999</v>
      </c>
      <c r="I98" s="10">
        <v>19957496.469999999</v>
      </c>
      <c r="J98" s="10">
        <v>19957496.469999999</v>
      </c>
      <c r="K98" s="10">
        <v>0</v>
      </c>
    </row>
    <row r="99" spans="1:11" ht="24.95" customHeight="1" x14ac:dyDescent="0.15">
      <c r="A99" s="7" t="s">
        <v>285</v>
      </c>
      <c r="B99" s="6" t="s">
        <v>286</v>
      </c>
      <c r="C99" s="6" t="s">
        <v>275</v>
      </c>
      <c r="D99" s="6" t="s">
        <v>287</v>
      </c>
      <c r="E99" s="10">
        <v>884000</v>
      </c>
      <c r="F99" s="10" t="s">
        <v>56</v>
      </c>
      <c r="G99" s="10" t="s">
        <v>56</v>
      </c>
      <c r="H99" s="10">
        <v>884000</v>
      </c>
      <c r="I99" s="10">
        <v>884000</v>
      </c>
      <c r="J99" s="10">
        <v>884000</v>
      </c>
      <c r="K99" s="10">
        <v>0</v>
      </c>
    </row>
    <row r="100" spans="1:11" ht="24.95" customHeight="1" x14ac:dyDescent="0.15">
      <c r="A100" s="7" t="s">
        <v>288</v>
      </c>
      <c r="B100" s="6" t="s">
        <v>289</v>
      </c>
      <c r="C100" s="6" t="s">
        <v>275</v>
      </c>
      <c r="D100" s="6" t="s">
        <v>265</v>
      </c>
      <c r="E100" s="10">
        <v>273831772.49000001</v>
      </c>
      <c r="F100" s="10">
        <v>194300000</v>
      </c>
      <c r="G100" s="10">
        <v>3000000</v>
      </c>
      <c r="H100" s="10">
        <v>76531772.489999995</v>
      </c>
      <c r="I100" s="10">
        <v>212120184.59</v>
      </c>
      <c r="J100" s="10">
        <v>212120184.59</v>
      </c>
      <c r="K100" s="10">
        <v>0</v>
      </c>
    </row>
    <row r="101" spans="1:11" ht="24.95" customHeight="1" x14ac:dyDescent="0.15">
      <c r="A101" s="7" t="s">
        <v>290</v>
      </c>
      <c r="B101" s="6" t="s">
        <v>291</v>
      </c>
      <c r="C101" s="6" t="s">
        <v>275</v>
      </c>
      <c r="D101" s="6" t="s">
        <v>154</v>
      </c>
      <c r="E101" s="10">
        <v>169116753.46000001</v>
      </c>
      <c r="F101" s="10">
        <v>34500000</v>
      </c>
      <c r="G101" s="10">
        <v>78681944</v>
      </c>
      <c r="H101" s="10">
        <v>55934809.460000001</v>
      </c>
      <c r="I101" s="10">
        <v>48841542.399999999</v>
      </c>
      <c r="J101" s="10">
        <v>48841542.399999999</v>
      </c>
      <c r="K101" s="10">
        <v>0</v>
      </c>
    </row>
    <row r="102" spans="1:11" ht="24.95" customHeight="1" x14ac:dyDescent="0.15">
      <c r="A102" s="7" t="s">
        <v>292</v>
      </c>
      <c r="B102" s="6" t="s">
        <v>293</v>
      </c>
      <c r="C102" s="6" t="s">
        <v>275</v>
      </c>
      <c r="D102" s="6" t="s">
        <v>294</v>
      </c>
      <c r="E102" s="10">
        <v>351500</v>
      </c>
      <c r="F102" s="10">
        <v>350000</v>
      </c>
      <c r="G102" s="10" t="s">
        <v>56</v>
      </c>
      <c r="H102" s="10">
        <v>1500</v>
      </c>
      <c r="I102" s="10">
        <v>351500</v>
      </c>
      <c r="J102" s="10">
        <v>351500</v>
      </c>
      <c r="K102" s="10">
        <v>0</v>
      </c>
    </row>
    <row r="103" spans="1:11" ht="38.1" customHeight="1" x14ac:dyDescent="0.15">
      <c r="A103" s="7" t="s">
        <v>295</v>
      </c>
      <c r="B103" s="6" t="s">
        <v>296</v>
      </c>
      <c r="C103" s="6" t="s">
        <v>275</v>
      </c>
      <c r="D103" s="6"/>
      <c r="E103" s="10">
        <v>291554818.61000001</v>
      </c>
      <c r="F103" s="10">
        <v>70661356.459999993</v>
      </c>
      <c r="G103" s="10">
        <v>158226159.59999999</v>
      </c>
      <c r="H103" s="10">
        <v>62667302.549999997</v>
      </c>
      <c r="I103" s="10">
        <v>113141847.23</v>
      </c>
      <c r="J103" s="10">
        <v>113141847.23</v>
      </c>
      <c r="K103" s="10">
        <v>0</v>
      </c>
    </row>
    <row r="104" spans="1:11" ht="38.1" customHeight="1" x14ac:dyDescent="0.15">
      <c r="A104" s="7" t="s">
        <v>297</v>
      </c>
      <c r="B104" s="6" t="s">
        <v>298</v>
      </c>
      <c r="C104" s="6" t="s">
        <v>275</v>
      </c>
      <c r="D104" s="6" t="s">
        <v>299</v>
      </c>
      <c r="E104" s="10">
        <v>166516781.72</v>
      </c>
      <c r="F104" s="10">
        <v>14156830.939999999</v>
      </c>
      <c r="G104" s="10">
        <v>97663333</v>
      </c>
      <c r="H104" s="10">
        <v>54696617.780000001</v>
      </c>
      <c r="I104" s="10">
        <v>54264617.780000001</v>
      </c>
      <c r="J104" s="10">
        <v>54264617.780000001</v>
      </c>
      <c r="K104" s="10">
        <v>0</v>
      </c>
    </row>
    <row r="105" spans="1:11" ht="24.95" customHeight="1" x14ac:dyDescent="0.15">
      <c r="A105" s="7" t="s">
        <v>300</v>
      </c>
      <c r="B105" s="6" t="s">
        <v>301</v>
      </c>
      <c r="C105" s="6" t="s">
        <v>275</v>
      </c>
      <c r="D105" s="6" t="s">
        <v>180</v>
      </c>
      <c r="E105" s="10">
        <v>0</v>
      </c>
      <c r="F105" s="10" t="s">
        <v>56</v>
      </c>
      <c r="G105" s="10" t="s">
        <v>56</v>
      </c>
      <c r="H105" s="10">
        <v>0</v>
      </c>
      <c r="I105" s="10">
        <v>0</v>
      </c>
      <c r="J105" s="10">
        <v>0</v>
      </c>
      <c r="K105" s="10">
        <v>0</v>
      </c>
    </row>
    <row r="106" spans="1:11" ht="24.95" customHeight="1" x14ac:dyDescent="0.15">
      <c r="A106" s="7" t="s">
        <v>302</v>
      </c>
      <c r="B106" s="6" t="s">
        <v>303</v>
      </c>
      <c r="C106" s="6" t="s">
        <v>275</v>
      </c>
      <c r="D106" s="6" t="s">
        <v>304</v>
      </c>
      <c r="E106" s="10">
        <v>0</v>
      </c>
      <c r="F106" s="10" t="s">
        <v>56</v>
      </c>
      <c r="G106" s="10" t="s">
        <v>56</v>
      </c>
      <c r="H106" s="10">
        <v>0</v>
      </c>
      <c r="I106" s="10">
        <v>0</v>
      </c>
      <c r="J106" s="10">
        <v>0</v>
      </c>
      <c r="K106" s="10">
        <v>0</v>
      </c>
    </row>
    <row r="107" spans="1:11" ht="50.1" customHeight="1" x14ac:dyDescent="0.15">
      <c r="A107" s="7" t="s">
        <v>305</v>
      </c>
      <c r="B107" s="6" t="s">
        <v>306</v>
      </c>
      <c r="C107" s="6" t="s">
        <v>275</v>
      </c>
      <c r="D107" s="6" t="s">
        <v>307</v>
      </c>
      <c r="E107" s="10">
        <v>150000</v>
      </c>
      <c r="F107" s="10">
        <v>150000</v>
      </c>
      <c r="G107" s="10" t="s">
        <v>56</v>
      </c>
      <c r="H107" s="10">
        <v>0</v>
      </c>
      <c r="I107" s="10">
        <v>150000</v>
      </c>
      <c r="J107" s="10">
        <v>150000</v>
      </c>
      <c r="K107" s="10">
        <v>0</v>
      </c>
    </row>
    <row r="108" spans="1:11" ht="24.95" customHeight="1" x14ac:dyDescent="0.15">
      <c r="A108" s="7" t="s">
        <v>308</v>
      </c>
      <c r="B108" s="6" t="s">
        <v>309</v>
      </c>
      <c r="C108" s="6" t="s">
        <v>275</v>
      </c>
      <c r="D108" s="6" t="s">
        <v>310</v>
      </c>
      <c r="E108" s="10">
        <v>0</v>
      </c>
      <c r="F108" s="10" t="s">
        <v>56</v>
      </c>
      <c r="G108" s="10" t="s">
        <v>56</v>
      </c>
      <c r="H108" s="10">
        <v>0</v>
      </c>
      <c r="I108" s="10">
        <v>0</v>
      </c>
      <c r="J108" s="10">
        <v>0</v>
      </c>
      <c r="K108" s="10">
        <v>0</v>
      </c>
    </row>
    <row r="109" spans="1:11" ht="24.95" customHeight="1" x14ac:dyDescent="0.15">
      <c r="A109" s="7" t="s">
        <v>311</v>
      </c>
      <c r="B109" s="6" t="s">
        <v>312</v>
      </c>
      <c r="C109" s="6" t="s">
        <v>275</v>
      </c>
      <c r="D109" s="6" t="s">
        <v>313</v>
      </c>
      <c r="E109" s="10">
        <v>3500000</v>
      </c>
      <c r="F109" s="10">
        <v>3500000</v>
      </c>
      <c r="G109" s="10" t="s">
        <v>56</v>
      </c>
      <c r="H109" s="10">
        <v>0</v>
      </c>
      <c r="I109" s="10">
        <v>3000000</v>
      </c>
      <c r="J109" s="10">
        <v>3000000</v>
      </c>
      <c r="K109" s="10">
        <v>0</v>
      </c>
    </row>
    <row r="110" spans="1:11" ht="24.95" customHeight="1" x14ac:dyDescent="0.15">
      <c r="A110" s="7" t="s">
        <v>314</v>
      </c>
      <c r="B110" s="6" t="s">
        <v>315</v>
      </c>
      <c r="C110" s="6" t="s">
        <v>275</v>
      </c>
      <c r="D110" s="6" t="s">
        <v>272</v>
      </c>
      <c r="E110" s="10">
        <v>13750000</v>
      </c>
      <c r="F110" s="10">
        <v>10250000</v>
      </c>
      <c r="G110" s="10" t="s">
        <v>56</v>
      </c>
      <c r="H110" s="10">
        <v>3500000</v>
      </c>
      <c r="I110" s="10">
        <v>13750000</v>
      </c>
      <c r="J110" s="10">
        <v>13750000</v>
      </c>
      <c r="K110" s="10">
        <v>0</v>
      </c>
    </row>
    <row r="111" spans="1:11" ht="24.95" customHeight="1" x14ac:dyDescent="0.15">
      <c r="A111" s="7" t="s">
        <v>316</v>
      </c>
      <c r="B111" s="6" t="s">
        <v>317</v>
      </c>
      <c r="C111" s="6" t="s">
        <v>275</v>
      </c>
      <c r="D111" s="6" t="s">
        <v>318</v>
      </c>
      <c r="E111" s="10">
        <v>9378094</v>
      </c>
      <c r="F111" s="10">
        <v>1500000</v>
      </c>
      <c r="G111" s="10">
        <v>7878094</v>
      </c>
      <c r="H111" s="10">
        <v>0</v>
      </c>
      <c r="I111" s="10">
        <v>1500000</v>
      </c>
      <c r="J111" s="10">
        <v>1500000</v>
      </c>
      <c r="K111" s="10">
        <v>0</v>
      </c>
    </row>
    <row r="112" spans="1:11" ht="24.95" customHeight="1" x14ac:dyDescent="0.15">
      <c r="A112" s="7" t="s">
        <v>319</v>
      </c>
      <c r="B112" s="6" t="s">
        <v>320</v>
      </c>
      <c r="C112" s="6" t="s">
        <v>275</v>
      </c>
      <c r="D112" s="6" t="s">
        <v>321</v>
      </c>
      <c r="E112" s="10">
        <v>95012895.290000007</v>
      </c>
      <c r="F112" s="10">
        <v>40104525.520000003</v>
      </c>
      <c r="G112" s="10">
        <v>50437685</v>
      </c>
      <c r="H112" s="10">
        <v>4470684.7699999996</v>
      </c>
      <c r="I112" s="10">
        <v>39477229.450000003</v>
      </c>
      <c r="J112" s="10">
        <v>39477229.450000003</v>
      </c>
      <c r="K112" s="10">
        <v>0</v>
      </c>
    </row>
    <row r="113" spans="1:11" ht="50.1" customHeight="1" x14ac:dyDescent="0.15">
      <c r="A113" s="7" t="s">
        <v>322</v>
      </c>
      <c r="B113" s="6" t="s">
        <v>323</v>
      </c>
      <c r="C113" s="6" t="s">
        <v>275</v>
      </c>
      <c r="D113" s="6" t="s">
        <v>269</v>
      </c>
      <c r="E113" s="10">
        <v>685304.6</v>
      </c>
      <c r="F113" s="10" t="s">
        <v>56</v>
      </c>
      <c r="G113" s="10">
        <v>685304.6</v>
      </c>
      <c r="H113" s="10">
        <v>0</v>
      </c>
      <c r="I113" s="10">
        <v>0</v>
      </c>
      <c r="J113" s="10">
        <v>0</v>
      </c>
      <c r="K113" s="10">
        <v>0</v>
      </c>
    </row>
    <row r="114" spans="1:11" ht="63" customHeight="1" x14ac:dyDescent="0.15">
      <c r="A114" s="7" t="s">
        <v>324</v>
      </c>
      <c r="B114" s="6" t="s">
        <v>325</v>
      </c>
      <c r="C114" s="6" t="s">
        <v>275</v>
      </c>
      <c r="D114" s="6" t="s">
        <v>326</v>
      </c>
      <c r="E114" s="10">
        <v>2561743</v>
      </c>
      <c r="F114" s="10">
        <v>1000000</v>
      </c>
      <c r="G114" s="10">
        <v>1561743</v>
      </c>
      <c r="H114" s="10">
        <v>0</v>
      </c>
      <c r="I114" s="10">
        <v>1000000</v>
      </c>
      <c r="J114" s="10">
        <v>1000000</v>
      </c>
      <c r="K114" s="10">
        <v>0</v>
      </c>
    </row>
    <row r="115" spans="1:11" ht="75" customHeight="1" x14ac:dyDescent="0.15">
      <c r="A115" s="7" t="s">
        <v>327</v>
      </c>
      <c r="B115" s="6" t="s">
        <v>328</v>
      </c>
      <c r="C115" s="6" t="s">
        <v>275</v>
      </c>
      <c r="D115" s="6" t="s">
        <v>329</v>
      </c>
      <c r="E115" s="10">
        <v>0</v>
      </c>
      <c r="F115" s="10" t="s">
        <v>56</v>
      </c>
      <c r="G115" s="10" t="s">
        <v>56</v>
      </c>
      <c r="H115" s="10">
        <v>0</v>
      </c>
      <c r="I115" s="10">
        <v>0</v>
      </c>
      <c r="J115" s="10">
        <v>0</v>
      </c>
      <c r="K115" s="10">
        <v>0</v>
      </c>
    </row>
    <row r="116" spans="1:11" ht="87.95" customHeight="1" x14ac:dyDescent="0.15">
      <c r="A116" s="7" t="s">
        <v>330</v>
      </c>
      <c r="B116" s="6" t="s">
        <v>331</v>
      </c>
      <c r="C116" s="6" t="s">
        <v>332</v>
      </c>
      <c r="D116" s="6"/>
      <c r="E116" s="10">
        <v>0</v>
      </c>
      <c r="F116" s="10" t="s">
        <v>56</v>
      </c>
      <c r="G116" s="10" t="s">
        <v>56</v>
      </c>
      <c r="H116" s="10">
        <v>0</v>
      </c>
      <c r="I116" s="10">
        <v>0</v>
      </c>
      <c r="J116" s="10">
        <v>0</v>
      </c>
      <c r="K116" s="10">
        <v>0</v>
      </c>
    </row>
    <row r="117" spans="1:11" ht="24.95" customHeight="1" x14ac:dyDescent="0.15">
      <c r="A117" s="7" t="s">
        <v>333</v>
      </c>
      <c r="B117" s="6" t="s">
        <v>334</v>
      </c>
      <c r="C117" s="6" t="s">
        <v>335</v>
      </c>
      <c r="D117" s="6" t="s">
        <v>284</v>
      </c>
      <c r="E117" s="10">
        <v>86194579.739999995</v>
      </c>
      <c r="F117" s="10">
        <v>50664765.200000003</v>
      </c>
      <c r="G117" s="10" t="s">
        <v>56</v>
      </c>
      <c r="H117" s="10">
        <v>35529814.539999999</v>
      </c>
      <c r="I117" s="10">
        <v>79199227.890000001</v>
      </c>
      <c r="J117" s="10">
        <v>79199227.890000001</v>
      </c>
      <c r="K117" s="10">
        <v>0</v>
      </c>
    </row>
    <row r="118" spans="1:11" ht="50.1" customHeight="1" x14ac:dyDescent="0.15">
      <c r="A118" s="7" t="s">
        <v>336</v>
      </c>
      <c r="B118" s="6" t="s">
        <v>337</v>
      </c>
      <c r="C118" s="6" t="s">
        <v>338</v>
      </c>
      <c r="D118" s="6"/>
      <c r="E118" s="10">
        <v>0</v>
      </c>
      <c r="F118" s="10" t="s">
        <v>56</v>
      </c>
      <c r="G118" s="10" t="s">
        <v>56</v>
      </c>
      <c r="H118" s="10">
        <v>0</v>
      </c>
      <c r="I118" s="10">
        <v>0</v>
      </c>
      <c r="J118" s="10">
        <v>0</v>
      </c>
      <c r="K118" s="10">
        <v>0</v>
      </c>
    </row>
    <row r="119" spans="1:11" ht="63" customHeight="1" x14ac:dyDescent="0.15">
      <c r="A119" s="7" t="s">
        <v>339</v>
      </c>
      <c r="B119" s="6" t="s">
        <v>340</v>
      </c>
      <c r="C119" s="6" t="s">
        <v>341</v>
      </c>
      <c r="D119" s="6"/>
      <c r="E119" s="10">
        <v>0</v>
      </c>
      <c r="F119" s="10" t="s">
        <v>56</v>
      </c>
      <c r="G119" s="10" t="s">
        <v>56</v>
      </c>
      <c r="H119" s="10">
        <v>0</v>
      </c>
      <c r="I119" s="10">
        <v>0</v>
      </c>
      <c r="J119" s="10">
        <v>0</v>
      </c>
      <c r="K119" s="10">
        <v>0</v>
      </c>
    </row>
    <row r="120" spans="1:11" ht="50.1" customHeight="1" x14ac:dyDescent="0.15">
      <c r="A120" s="7" t="s">
        <v>342</v>
      </c>
      <c r="B120" s="6" t="s">
        <v>343</v>
      </c>
      <c r="C120" s="6" t="s">
        <v>344</v>
      </c>
      <c r="D120" s="6"/>
      <c r="E120" s="10">
        <v>0</v>
      </c>
      <c r="F120" s="10" t="s">
        <v>56</v>
      </c>
      <c r="G120" s="10" t="s">
        <v>56</v>
      </c>
      <c r="H120" s="10">
        <v>0</v>
      </c>
      <c r="I120" s="10">
        <v>0</v>
      </c>
      <c r="J120" s="10">
        <v>0</v>
      </c>
      <c r="K120" s="10">
        <v>0</v>
      </c>
    </row>
    <row r="121" spans="1:11" ht="24.95" customHeight="1" x14ac:dyDescent="0.15">
      <c r="A121" s="7" t="s">
        <v>345</v>
      </c>
      <c r="B121" s="6" t="s">
        <v>346</v>
      </c>
      <c r="C121" s="6" t="s">
        <v>347</v>
      </c>
      <c r="D121" s="6"/>
      <c r="E121" s="10">
        <v>-2503795.7599999998</v>
      </c>
      <c r="F121" s="10" t="s">
        <v>56</v>
      </c>
      <c r="G121" s="10" t="s">
        <v>56</v>
      </c>
      <c r="H121" s="10">
        <v>-2503795.7599999998</v>
      </c>
      <c r="I121" s="10">
        <v>-1750000</v>
      </c>
      <c r="J121" s="10">
        <v>-1750000</v>
      </c>
      <c r="K121" s="10">
        <v>0</v>
      </c>
    </row>
    <row r="122" spans="1:11" ht="38.1" customHeight="1" x14ac:dyDescent="0.15">
      <c r="A122" s="7" t="s">
        <v>348</v>
      </c>
      <c r="B122" s="6" t="s">
        <v>349</v>
      </c>
      <c r="C122" s="6"/>
      <c r="D122" s="6"/>
      <c r="E122" s="10">
        <v>0</v>
      </c>
      <c r="F122" s="10" t="s">
        <v>56</v>
      </c>
      <c r="G122" s="10" t="s">
        <v>56</v>
      </c>
      <c r="H122" s="10">
        <v>0</v>
      </c>
      <c r="I122" s="10">
        <v>0</v>
      </c>
      <c r="J122" s="10">
        <v>0</v>
      </c>
      <c r="K122" s="10">
        <v>0</v>
      </c>
    </row>
    <row r="123" spans="1:11" ht="24.95" customHeight="1" x14ac:dyDescent="0.15">
      <c r="A123" s="7" t="s">
        <v>350</v>
      </c>
      <c r="B123" s="6" t="s">
        <v>351</v>
      </c>
      <c r="C123" s="6"/>
      <c r="D123" s="6"/>
      <c r="E123" s="10">
        <v>-2503795.7599999998</v>
      </c>
      <c r="F123" s="10" t="s">
        <v>56</v>
      </c>
      <c r="G123" s="10" t="s">
        <v>56</v>
      </c>
      <c r="H123" s="10">
        <v>-2503795.7599999998</v>
      </c>
      <c r="I123" s="10">
        <v>-1750000</v>
      </c>
      <c r="J123" s="10">
        <v>-1750000</v>
      </c>
      <c r="K123" s="10">
        <v>0</v>
      </c>
    </row>
    <row r="124" spans="1:11" ht="24.95" customHeight="1" x14ac:dyDescent="0.15">
      <c r="A124" s="7" t="s">
        <v>352</v>
      </c>
      <c r="B124" s="6" t="s">
        <v>353</v>
      </c>
      <c r="C124" s="6"/>
      <c r="D124" s="6"/>
      <c r="E124" s="10">
        <v>0</v>
      </c>
      <c r="F124" s="10" t="s">
        <v>56</v>
      </c>
      <c r="G124" s="10" t="s">
        <v>56</v>
      </c>
      <c r="H124" s="10">
        <v>0</v>
      </c>
      <c r="I124" s="10">
        <v>0</v>
      </c>
      <c r="J124" s="10">
        <v>0</v>
      </c>
      <c r="K124" s="10">
        <v>0</v>
      </c>
    </row>
    <row r="125" spans="1:11" ht="24.95" customHeight="1" x14ac:dyDescent="0.15">
      <c r="A125" s="7" t="s">
        <v>354</v>
      </c>
      <c r="B125" s="6" t="s">
        <v>355</v>
      </c>
      <c r="C125" s="6" t="s">
        <v>55</v>
      </c>
      <c r="D125" s="6"/>
      <c r="E125" s="10">
        <v>18941539.690000001</v>
      </c>
      <c r="F125" s="10" t="s">
        <v>56</v>
      </c>
      <c r="G125" s="10">
        <v>18941539.690000001</v>
      </c>
      <c r="H125" s="10">
        <v>0</v>
      </c>
      <c r="I125" s="10">
        <v>0</v>
      </c>
      <c r="J125" s="10">
        <v>0</v>
      </c>
      <c r="K125" s="10">
        <v>0</v>
      </c>
    </row>
    <row r="126" spans="1:11" ht="38.1" customHeight="1" x14ac:dyDescent="0.15">
      <c r="A126" s="7" t="s">
        <v>356</v>
      </c>
      <c r="B126" s="6" t="s">
        <v>357</v>
      </c>
      <c r="C126" s="6" t="s">
        <v>358</v>
      </c>
      <c r="D126" s="6"/>
      <c r="E126" s="10">
        <v>18941539.690000001</v>
      </c>
      <c r="F126" s="10" t="s">
        <v>56</v>
      </c>
      <c r="G126" s="10">
        <v>18941539.690000001</v>
      </c>
      <c r="H126" s="10">
        <v>0</v>
      </c>
      <c r="I126" s="10">
        <v>0</v>
      </c>
      <c r="J126" s="10">
        <v>0</v>
      </c>
      <c r="K126" s="10">
        <v>0</v>
      </c>
    </row>
    <row r="127" spans="1:11" ht="24.95" customHeight="1" x14ac:dyDescent="0.15">
      <c r="A127" s="7" t="s">
        <v>359</v>
      </c>
      <c r="B127" s="6" t="s">
        <v>360</v>
      </c>
      <c r="C127" s="6" t="s">
        <v>358</v>
      </c>
      <c r="D127" s="6"/>
      <c r="E127" s="10">
        <v>0</v>
      </c>
      <c r="F127" s="10" t="s">
        <v>56</v>
      </c>
      <c r="G127" s="10" t="s">
        <v>56</v>
      </c>
      <c r="H127" s="10">
        <v>0</v>
      </c>
      <c r="I127" s="10">
        <v>0</v>
      </c>
      <c r="J127" s="10">
        <v>0</v>
      </c>
      <c r="K127" s="10">
        <v>0</v>
      </c>
    </row>
  </sheetData>
  <sheetProtection password="8D96" sheet="1" objects="1" scenarios="1"/>
  <mergeCells count="6">
    <mergeCell ref="A2:K2"/>
    <mergeCell ref="A4:A5"/>
    <mergeCell ref="B4:B5"/>
    <mergeCell ref="C4:C5"/>
    <mergeCell ref="D4:D5"/>
    <mergeCell ref="E4:K4"/>
  </mergeCells>
  <phoneticPr fontId="0" type="noConversion"/>
  <pageMargins left="0.4" right="0.4" top="0.4" bottom="0.4" header="0.1" footer="0.1"/>
  <pageSetup paperSize="9" fitToHeight="0" orientation="landscape" verticalDpi="0"/>
  <headerFooter>
    <oddHeader>&amp;R&amp;R&amp;"Verdana,полужирный" &amp;12 &amp;K00-00924787.O36.336916</oddHeader>
    <oddFooter>&amp;L&amp;L&amp;"Verdana,Полужирный"&amp;K000000&amp;L&amp;"Verdana,Полужирный"&amp;K00-014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50"/>
  <sheetViews>
    <sheetView workbookViewId="0"/>
  </sheetViews>
  <sheetFormatPr defaultRowHeight="10.5" x14ac:dyDescent="0.15"/>
  <cols>
    <col min="1" max="1" width="9.5703125" customWidth="1"/>
    <col min="2" max="2" width="57.28515625" customWidth="1"/>
    <col min="3" max="5" width="9.5703125" customWidth="1"/>
    <col min="6" max="6" width="19.140625" customWidth="1"/>
    <col min="7" max="10" width="17.140625" customWidth="1"/>
  </cols>
  <sheetData>
    <row r="1" spans="1:10" ht="15" customHeight="1" x14ac:dyDescent="0.15"/>
    <row r="2" spans="1:10" ht="24.95" customHeight="1" x14ac:dyDescent="0.15">
      <c r="A2" s="14" t="s">
        <v>367</v>
      </c>
      <c r="B2" s="14"/>
      <c r="C2" s="14"/>
      <c r="D2" s="14"/>
      <c r="E2" s="14"/>
      <c r="F2" s="14"/>
      <c r="G2" s="14"/>
      <c r="H2" s="14"/>
      <c r="I2" s="14"/>
      <c r="J2" s="14"/>
    </row>
    <row r="3" spans="1:10" ht="15" customHeight="1" x14ac:dyDescent="0.15"/>
    <row r="4" spans="1:10" ht="24.95" customHeight="1" x14ac:dyDescent="0.15">
      <c r="A4" s="19" t="s">
        <v>368</v>
      </c>
      <c r="B4" s="19" t="s">
        <v>44</v>
      </c>
      <c r="C4" s="19" t="s">
        <v>45</v>
      </c>
      <c r="D4" s="19" t="s">
        <v>369</v>
      </c>
      <c r="E4" s="19" t="s">
        <v>46</v>
      </c>
      <c r="F4" s="19" t="s">
        <v>370</v>
      </c>
      <c r="G4" s="19" t="s">
        <v>48</v>
      </c>
      <c r="H4" s="19"/>
      <c r="I4" s="19"/>
      <c r="J4" s="19"/>
    </row>
    <row r="5" spans="1:10" ht="50.1" customHeight="1" x14ac:dyDescent="0.15">
      <c r="A5" s="19"/>
      <c r="B5" s="19"/>
      <c r="C5" s="19"/>
      <c r="D5" s="19"/>
      <c r="E5" s="19"/>
      <c r="F5" s="19"/>
      <c r="G5" s="6" t="s">
        <v>371</v>
      </c>
      <c r="H5" s="6" t="s">
        <v>372</v>
      </c>
      <c r="I5" s="6" t="s">
        <v>373</v>
      </c>
      <c r="J5" s="6" t="s">
        <v>52</v>
      </c>
    </row>
    <row r="6" spans="1:10" ht="20.100000000000001" customHeight="1" x14ac:dyDescent="0.15">
      <c r="A6" s="6">
        <v>1</v>
      </c>
      <c r="B6" s="6">
        <v>2</v>
      </c>
      <c r="C6" s="6">
        <v>3</v>
      </c>
      <c r="D6" s="6">
        <v>4</v>
      </c>
      <c r="E6" s="6">
        <v>5</v>
      </c>
      <c r="F6" s="6">
        <v>6</v>
      </c>
      <c r="G6" s="6">
        <v>7</v>
      </c>
      <c r="H6" s="6">
        <v>8</v>
      </c>
      <c r="I6" s="6">
        <v>9</v>
      </c>
      <c r="J6" s="6">
        <v>10</v>
      </c>
    </row>
    <row r="7" spans="1:10" x14ac:dyDescent="0.15">
      <c r="A7" s="6" t="s">
        <v>374</v>
      </c>
      <c r="B7" s="7" t="s">
        <v>375</v>
      </c>
      <c r="C7" s="6" t="s">
        <v>376</v>
      </c>
      <c r="D7" s="6" t="s">
        <v>56</v>
      </c>
      <c r="E7" s="6"/>
      <c r="F7" s="6"/>
      <c r="G7" s="10">
        <f>G8+G9+G11+G12+G15+G16+G18+G19+G20+G22+G23+G25+G26</f>
        <v>865120710</v>
      </c>
      <c r="H7" s="10">
        <f>H8+H9+H11+H12+H15+H16+H18+H19+H20+H22+H23+H25+H26</f>
        <v>953137310.08000004</v>
      </c>
      <c r="I7" s="10">
        <f>I8+I9+I11+I12+I15+I16+I18+I19+I20+I22+I23+I25+I26</f>
        <v>480849310.08000004</v>
      </c>
      <c r="J7" s="10" t="s">
        <v>377</v>
      </c>
    </row>
    <row r="8" spans="1:10" ht="42" x14ac:dyDescent="0.15">
      <c r="A8" s="6" t="s">
        <v>378</v>
      </c>
      <c r="B8" s="7" t="s">
        <v>379</v>
      </c>
      <c r="C8" s="6" t="s">
        <v>380</v>
      </c>
      <c r="D8" s="6" t="s">
        <v>56</v>
      </c>
      <c r="E8" s="6"/>
      <c r="F8" s="6"/>
      <c r="G8" s="10">
        <v>0</v>
      </c>
      <c r="H8" s="10">
        <v>0</v>
      </c>
      <c r="I8" s="10">
        <v>0</v>
      </c>
      <c r="J8" s="10" t="s">
        <v>377</v>
      </c>
    </row>
    <row r="9" spans="1:10" ht="42" x14ac:dyDescent="0.15">
      <c r="A9" s="6" t="s">
        <v>381</v>
      </c>
      <c r="B9" s="7" t="s">
        <v>382</v>
      </c>
      <c r="C9" s="6" t="s">
        <v>383</v>
      </c>
      <c r="D9" s="6" t="s">
        <v>56</v>
      </c>
      <c r="E9" s="6"/>
      <c r="F9" s="6"/>
      <c r="G9" s="10">
        <v>0</v>
      </c>
      <c r="H9" s="10">
        <v>0</v>
      </c>
      <c r="I9" s="10">
        <v>0</v>
      </c>
      <c r="J9" s="10" t="s">
        <v>377</v>
      </c>
    </row>
    <row r="10" spans="1:10" ht="31.5" x14ac:dyDescent="0.15">
      <c r="A10" s="6" t="s">
        <v>384</v>
      </c>
      <c r="B10" s="7" t="s">
        <v>385</v>
      </c>
      <c r="C10" s="6" t="s">
        <v>386</v>
      </c>
      <c r="D10" s="6" t="s">
        <v>56</v>
      </c>
      <c r="E10" s="6"/>
      <c r="F10" s="6"/>
      <c r="G10" s="10">
        <v>116211557.88</v>
      </c>
      <c r="H10" s="10">
        <v>21371628.719999999</v>
      </c>
      <c r="I10" s="10">
        <v>20921628.719999999</v>
      </c>
      <c r="J10" s="10" t="s">
        <v>377</v>
      </c>
    </row>
    <row r="11" spans="1:10" x14ac:dyDescent="0.15">
      <c r="A11" s="6" t="s">
        <v>387</v>
      </c>
      <c r="B11" s="7" t="s">
        <v>388</v>
      </c>
      <c r="C11" s="6" t="s">
        <v>389</v>
      </c>
      <c r="D11" s="6" t="s">
        <v>56</v>
      </c>
      <c r="E11" s="6"/>
      <c r="F11" s="6"/>
      <c r="G11" s="10">
        <v>5453647.3300000001</v>
      </c>
      <c r="H11" s="10">
        <v>0</v>
      </c>
      <c r="I11" s="10">
        <v>0</v>
      </c>
      <c r="J11" s="10" t="s">
        <v>377</v>
      </c>
    </row>
    <row r="12" spans="1:10" x14ac:dyDescent="0.15">
      <c r="A12" s="6" t="s">
        <v>390</v>
      </c>
      <c r="B12" s="7" t="s">
        <v>391</v>
      </c>
      <c r="C12" s="6" t="s">
        <v>392</v>
      </c>
      <c r="D12" s="6" t="s">
        <v>56</v>
      </c>
      <c r="E12" s="6"/>
      <c r="F12" s="6"/>
      <c r="G12" s="10">
        <v>110757910.55</v>
      </c>
      <c r="H12" s="10">
        <v>21371628.719999999</v>
      </c>
      <c r="I12" s="10">
        <v>20921628.719999999</v>
      </c>
      <c r="J12" s="10" t="s">
        <v>377</v>
      </c>
    </row>
    <row r="13" spans="1:10" ht="42" x14ac:dyDescent="0.15">
      <c r="A13" s="6" t="s">
        <v>393</v>
      </c>
      <c r="B13" s="7" t="s">
        <v>394</v>
      </c>
      <c r="C13" s="6" t="s">
        <v>395</v>
      </c>
      <c r="D13" s="6" t="s">
        <v>56</v>
      </c>
      <c r="E13" s="6"/>
      <c r="F13" s="6"/>
      <c r="G13" s="10">
        <f>G15+G16+G18+G19+G20+G22+G23+G25+G26</f>
        <v>748909152.12</v>
      </c>
      <c r="H13" s="10">
        <f>H15+H16+H18+H19+H20+H22+H23+H25+H26</f>
        <v>931765681.36000001</v>
      </c>
      <c r="I13" s="10">
        <f>I15+I16+I18+I19+I20+I22+I23+I25+I26</f>
        <v>459927681.36000001</v>
      </c>
      <c r="J13" s="10" t="s">
        <v>377</v>
      </c>
    </row>
    <row r="14" spans="1:10" ht="31.5" x14ac:dyDescent="0.15">
      <c r="A14" s="6" t="s">
        <v>396</v>
      </c>
      <c r="B14" s="7" t="s">
        <v>397</v>
      </c>
      <c r="C14" s="6" t="s">
        <v>398</v>
      </c>
      <c r="D14" s="6" t="s">
        <v>56</v>
      </c>
      <c r="E14" s="6"/>
      <c r="F14" s="6"/>
      <c r="G14" s="10">
        <f>G15+G16</f>
        <v>297784593.43000001</v>
      </c>
      <c r="H14" s="10">
        <f>H15+H16</f>
        <v>312350065.63999999</v>
      </c>
      <c r="I14" s="10">
        <f>I15+I16</f>
        <v>312800065.63999999</v>
      </c>
      <c r="J14" s="10" t="s">
        <v>377</v>
      </c>
    </row>
    <row r="15" spans="1:10" x14ac:dyDescent="0.15">
      <c r="A15" s="6" t="s">
        <v>399</v>
      </c>
      <c r="B15" s="7" t="s">
        <v>388</v>
      </c>
      <c r="C15" s="6" t="s">
        <v>400</v>
      </c>
      <c r="D15" s="6" t="s">
        <v>56</v>
      </c>
      <c r="E15" s="6"/>
      <c r="F15" s="6"/>
      <c r="G15" s="10">
        <v>0</v>
      </c>
      <c r="H15" s="10">
        <v>0</v>
      </c>
      <c r="I15" s="10">
        <v>0</v>
      </c>
      <c r="J15" s="10" t="s">
        <v>377</v>
      </c>
    </row>
    <row r="16" spans="1:10" x14ac:dyDescent="0.15">
      <c r="A16" s="6" t="s">
        <v>401</v>
      </c>
      <c r="B16" s="7" t="s">
        <v>391</v>
      </c>
      <c r="C16" s="6" t="s">
        <v>402</v>
      </c>
      <c r="D16" s="6" t="s">
        <v>56</v>
      </c>
      <c r="E16" s="6"/>
      <c r="F16" s="6"/>
      <c r="G16" s="10">
        <v>297784593.43000001</v>
      </c>
      <c r="H16" s="10">
        <v>312350065.63999999</v>
      </c>
      <c r="I16" s="10">
        <v>312800065.63999999</v>
      </c>
      <c r="J16" s="10" t="s">
        <v>377</v>
      </c>
    </row>
    <row r="17" spans="1:10" ht="31.5" x14ac:dyDescent="0.15">
      <c r="A17" s="6" t="s">
        <v>403</v>
      </c>
      <c r="B17" s="7" t="s">
        <v>404</v>
      </c>
      <c r="C17" s="6" t="s">
        <v>405</v>
      </c>
      <c r="D17" s="6" t="s">
        <v>56</v>
      </c>
      <c r="E17" s="6"/>
      <c r="F17" s="6"/>
      <c r="G17" s="10">
        <f>G18+G19</f>
        <v>251943436.59999999</v>
      </c>
      <c r="H17" s="10">
        <f>H18+H19</f>
        <v>472288000</v>
      </c>
      <c r="I17" s="10">
        <f>I18+I19</f>
        <v>0</v>
      </c>
      <c r="J17" s="10" t="s">
        <v>377</v>
      </c>
    </row>
    <row r="18" spans="1:10" x14ac:dyDescent="0.15">
      <c r="A18" s="6" t="s">
        <v>406</v>
      </c>
      <c r="B18" s="7" t="s">
        <v>388</v>
      </c>
      <c r="C18" s="6" t="s">
        <v>407</v>
      </c>
      <c r="D18" s="6" t="s">
        <v>56</v>
      </c>
      <c r="E18" s="6"/>
      <c r="F18" s="6"/>
      <c r="G18" s="10">
        <v>0</v>
      </c>
      <c r="H18" s="10">
        <v>0</v>
      </c>
      <c r="I18" s="10">
        <v>0</v>
      </c>
      <c r="J18" s="10" t="s">
        <v>377</v>
      </c>
    </row>
    <row r="19" spans="1:10" x14ac:dyDescent="0.15">
      <c r="A19" s="6" t="s">
        <v>408</v>
      </c>
      <c r="B19" s="7" t="s">
        <v>391</v>
      </c>
      <c r="C19" s="6" t="s">
        <v>409</v>
      </c>
      <c r="D19" s="6" t="s">
        <v>56</v>
      </c>
      <c r="E19" s="6"/>
      <c r="F19" s="6"/>
      <c r="G19" s="10">
        <v>251943436.59999999</v>
      </c>
      <c r="H19" s="10">
        <v>472288000</v>
      </c>
      <c r="I19" s="10">
        <v>0</v>
      </c>
      <c r="J19" s="10" t="s">
        <v>377</v>
      </c>
    </row>
    <row r="20" spans="1:10" ht="21" x14ac:dyDescent="0.15">
      <c r="A20" s="6" t="s">
        <v>410</v>
      </c>
      <c r="B20" s="7" t="s">
        <v>411</v>
      </c>
      <c r="C20" s="6" t="s">
        <v>412</v>
      </c>
      <c r="D20" s="6" t="s">
        <v>56</v>
      </c>
      <c r="E20" s="6"/>
      <c r="F20" s="6"/>
      <c r="G20" s="10">
        <v>0</v>
      </c>
      <c r="H20" s="10">
        <v>0</v>
      </c>
      <c r="I20" s="10">
        <v>0</v>
      </c>
      <c r="J20" s="10" t="s">
        <v>377</v>
      </c>
    </row>
    <row r="21" spans="1:10" x14ac:dyDescent="0.15">
      <c r="A21" s="6" t="s">
        <v>413</v>
      </c>
      <c r="B21" s="7" t="s">
        <v>414</v>
      </c>
      <c r="C21" s="6" t="s">
        <v>415</v>
      </c>
      <c r="D21" s="6" t="s">
        <v>56</v>
      </c>
      <c r="E21" s="6"/>
      <c r="F21" s="6"/>
      <c r="G21" s="10">
        <f>G22+G23</f>
        <v>0</v>
      </c>
      <c r="H21" s="10">
        <f>H22+H23</f>
        <v>0</v>
      </c>
      <c r="I21" s="10">
        <f>I22+I23</f>
        <v>0</v>
      </c>
      <c r="J21" s="10" t="s">
        <v>377</v>
      </c>
    </row>
    <row r="22" spans="1:10" x14ac:dyDescent="0.15">
      <c r="A22" s="6" t="s">
        <v>416</v>
      </c>
      <c r="B22" s="7" t="s">
        <v>388</v>
      </c>
      <c r="C22" s="6" t="s">
        <v>417</v>
      </c>
      <c r="D22" s="6" t="s">
        <v>56</v>
      </c>
      <c r="E22" s="6"/>
      <c r="F22" s="6"/>
      <c r="G22" s="10">
        <v>0</v>
      </c>
      <c r="H22" s="10">
        <v>0</v>
      </c>
      <c r="I22" s="10">
        <v>0</v>
      </c>
      <c r="J22" s="10" t="s">
        <v>377</v>
      </c>
    </row>
    <row r="23" spans="1:10" x14ac:dyDescent="0.15">
      <c r="A23" s="6" t="s">
        <v>418</v>
      </c>
      <c r="B23" s="7" t="s">
        <v>391</v>
      </c>
      <c r="C23" s="6" t="s">
        <v>419</v>
      </c>
      <c r="D23" s="6" t="s">
        <v>56</v>
      </c>
      <c r="E23" s="6"/>
      <c r="F23" s="6"/>
      <c r="G23" s="10">
        <v>0</v>
      </c>
      <c r="H23" s="10">
        <v>0</v>
      </c>
      <c r="I23" s="10">
        <v>0</v>
      </c>
      <c r="J23" s="10" t="s">
        <v>377</v>
      </c>
    </row>
    <row r="24" spans="1:10" x14ac:dyDescent="0.15">
      <c r="A24" s="6" t="s">
        <v>420</v>
      </c>
      <c r="B24" s="7" t="s">
        <v>421</v>
      </c>
      <c r="C24" s="6" t="s">
        <v>422</v>
      </c>
      <c r="D24" s="6" t="s">
        <v>56</v>
      </c>
      <c r="E24" s="6"/>
      <c r="F24" s="6"/>
      <c r="G24" s="10">
        <f>G25+G26</f>
        <v>199181122.09</v>
      </c>
      <c r="H24" s="10">
        <f>H25+H26</f>
        <v>147127615.72</v>
      </c>
      <c r="I24" s="10">
        <f>I25+I26</f>
        <v>147127615.72</v>
      </c>
      <c r="J24" s="10" t="s">
        <v>377</v>
      </c>
    </row>
    <row r="25" spans="1:10" x14ac:dyDescent="0.15">
      <c r="A25" s="6" t="s">
        <v>423</v>
      </c>
      <c r="B25" s="7" t="s">
        <v>388</v>
      </c>
      <c r="C25" s="6" t="s">
        <v>424</v>
      </c>
      <c r="D25" s="6" t="s">
        <v>56</v>
      </c>
      <c r="E25" s="6"/>
      <c r="F25" s="6"/>
      <c r="G25" s="10">
        <v>0</v>
      </c>
      <c r="H25" s="10">
        <v>0</v>
      </c>
      <c r="I25" s="10">
        <v>0</v>
      </c>
      <c r="J25" s="10" t="s">
        <v>377</v>
      </c>
    </row>
    <row r="26" spans="1:10" x14ac:dyDescent="0.15">
      <c r="A26" s="6" t="s">
        <v>425</v>
      </c>
      <c r="B26" s="7" t="s">
        <v>391</v>
      </c>
      <c r="C26" s="6" t="s">
        <v>426</v>
      </c>
      <c r="D26" s="6" t="s">
        <v>56</v>
      </c>
      <c r="E26" s="6"/>
      <c r="F26" s="6"/>
      <c r="G26" s="10">
        <v>199181122.09</v>
      </c>
      <c r="H26" s="10">
        <v>147127615.72</v>
      </c>
      <c r="I26" s="10">
        <v>147127615.72</v>
      </c>
      <c r="J26" s="10" t="s">
        <v>377</v>
      </c>
    </row>
    <row r="27" spans="1:10" ht="42" x14ac:dyDescent="0.15">
      <c r="A27" s="6" t="s">
        <v>427</v>
      </c>
      <c r="B27" s="7" t="s">
        <v>428</v>
      </c>
      <c r="C27" s="6" t="s">
        <v>429</v>
      </c>
      <c r="D27" s="6" t="s">
        <v>56</v>
      </c>
      <c r="E27" s="6"/>
      <c r="F27" s="6"/>
      <c r="G27" s="10">
        <f>G28+G29+G30</f>
        <v>0</v>
      </c>
      <c r="H27" s="10">
        <f>H28+H29+H30</f>
        <v>0</v>
      </c>
      <c r="I27" s="10">
        <f>I28+I29+I30</f>
        <v>0</v>
      </c>
      <c r="J27" s="10" t="s">
        <v>377</v>
      </c>
    </row>
    <row r="28" spans="1:10" x14ac:dyDescent="0.15">
      <c r="A28" s="6" t="s">
        <v>430</v>
      </c>
      <c r="B28" s="7" t="s">
        <v>431</v>
      </c>
      <c r="C28" s="6" t="s">
        <v>432</v>
      </c>
      <c r="D28" s="6" t="s">
        <v>433</v>
      </c>
      <c r="E28" s="6"/>
      <c r="F28" s="6"/>
      <c r="G28" s="10">
        <v>0</v>
      </c>
      <c r="H28" s="10">
        <v>0</v>
      </c>
      <c r="I28" s="10">
        <v>0</v>
      </c>
      <c r="J28" s="10" t="s">
        <v>377</v>
      </c>
    </row>
    <row r="29" spans="1:10" x14ac:dyDescent="0.15">
      <c r="A29" s="6" t="s">
        <v>434</v>
      </c>
      <c r="B29" s="7" t="s">
        <v>431</v>
      </c>
      <c r="C29" s="6" t="s">
        <v>435</v>
      </c>
      <c r="D29" s="6" t="s">
        <v>436</v>
      </c>
      <c r="E29" s="6"/>
      <c r="F29" s="6"/>
      <c r="G29" s="10">
        <v>0</v>
      </c>
      <c r="H29" s="10">
        <v>0</v>
      </c>
      <c r="I29" s="10">
        <v>0</v>
      </c>
      <c r="J29" s="10" t="s">
        <v>377</v>
      </c>
    </row>
    <row r="30" spans="1:10" x14ac:dyDescent="0.15">
      <c r="A30" s="6" t="s">
        <v>437</v>
      </c>
      <c r="B30" s="7" t="s">
        <v>431</v>
      </c>
      <c r="C30" s="6" t="s">
        <v>438</v>
      </c>
      <c r="D30" s="6" t="s">
        <v>439</v>
      </c>
      <c r="E30" s="6"/>
      <c r="F30" s="6"/>
      <c r="G30" s="10">
        <v>0</v>
      </c>
      <c r="H30" s="10">
        <v>0</v>
      </c>
      <c r="I30" s="10">
        <v>0</v>
      </c>
      <c r="J30" s="10" t="s">
        <v>377</v>
      </c>
    </row>
    <row r="31" spans="1:10" ht="42" x14ac:dyDescent="0.15">
      <c r="A31" s="6" t="s">
        <v>440</v>
      </c>
      <c r="B31" s="7" t="s">
        <v>441</v>
      </c>
      <c r="C31" s="6" t="s">
        <v>442</v>
      </c>
      <c r="D31" s="6" t="s">
        <v>56</v>
      </c>
      <c r="E31" s="6"/>
      <c r="F31" s="6"/>
      <c r="G31" s="10">
        <f>G32+G33+G34</f>
        <v>748909152.12</v>
      </c>
      <c r="H31" s="10">
        <f>H32+H33+H34</f>
        <v>931765681.36000001</v>
      </c>
      <c r="I31" s="10">
        <f>I32+I33+I34</f>
        <v>459927681.36000001</v>
      </c>
      <c r="J31" s="10" t="s">
        <v>377</v>
      </c>
    </row>
    <row r="32" spans="1:10" x14ac:dyDescent="0.15">
      <c r="A32" s="6" t="s">
        <v>443</v>
      </c>
      <c r="B32" s="7" t="s">
        <v>431</v>
      </c>
      <c r="C32" s="6" t="s">
        <v>444</v>
      </c>
      <c r="D32" s="6" t="s">
        <v>433</v>
      </c>
      <c r="E32" s="6"/>
      <c r="F32" s="6"/>
      <c r="G32" s="10">
        <v>748909152.12</v>
      </c>
      <c r="H32" s="10">
        <v>459477681.36000001</v>
      </c>
      <c r="I32" s="10">
        <v>459927681.36000001</v>
      </c>
      <c r="J32" s="10" t="s">
        <v>377</v>
      </c>
    </row>
    <row r="33" spans="1:10" x14ac:dyDescent="0.15">
      <c r="A33" s="6" t="s">
        <v>445</v>
      </c>
      <c r="B33" s="7" t="s">
        <v>431</v>
      </c>
      <c r="C33" s="6" t="s">
        <v>446</v>
      </c>
      <c r="D33" s="6" t="s">
        <v>436</v>
      </c>
      <c r="E33" s="6"/>
      <c r="F33" s="6"/>
      <c r="G33" s="10">
        <v>0</v>
      </c>
      <c r="H33" s="10">
        <v>472288000</v>
      </c>
      <c r="I33" s="10">
        <v>0</v>
      </c>
      <c r="J33" s="10" t="s">
        <v>377</v>
      </c>
    </row>
    <row r="34" spans="1:10" x14ac:dyDescent="0.15">
      <c r="A34" s="6" t="s">
        <v>447</v>
      </c>
      <c r="B34" s="7" t="s">
        <v>431</v>
      </c>
      <c r="C34" s="6" t="s">
        <v>448</v>
      </c>
      <c r="D34" s="6" t="s">
        <v>439</v>
      </c>
      <c r="E34" s="6"/>
      <c r="F34" s="6"/>
      <c r="G34" s="10">
        <v>0</v>
      </c>
      <c r="H34" s="10">
        <v>0</v>
      </c>
      <c r="I34" s="10">
        <v>0</v>
      </c>
      <c r="J34" s="10" t="s">
        <v>377</v>
      </c>
    </row>
    <row r="35" spans="1:10" ht="15" customHeight="1" x14ac:dyDescent="0.15"/>
    <row r="36" spans="1:10" ht="39.950000000000003" customHeight="1" x14ac:dyDescent="0.15">
      <c r="A36" s="24" t="s">
        <v>449</v>
      </c>
      <c r="B36" s="24"/>
      <c r="C36" s="15"/>
      <c r="D36" s="15"/>
      <c r="E36" s="8"/>
      <c r="F36" s="15"/>
      <c r="G36" s="15"/>
    </row>
    <row r="37" spans="1:10" ht="20.100000000000001" customHeight="1" x14ac:dyDescent="0.15">
      <c r="C37" s="17" t="s">
        <v>450</v>
      </c>
      <c r="D37" s="17"/>
      <c r="E37" s="2" t="s">
        <v>7</v>
      </c>
      <c r="F37" s="17" t="s">
        <v>8</v>
      </c>
      <c r="G37" s="17"/>
    </row>
    <row r="38" spans="1:10" ht="15" customHeight="1" x14ac:dyDescent="0.15"/>
    <row r="39" spans="1:10" ht="39.950000000000003" customHeight="1" x14ac:dyDescent="0.15">
      <c r="A39" s="24" t="s">
        <v>451</v>
      </c>
      <c r="B39" s="24"/>
      <c r="C39" s="15"/>
      <c r="D39" s="15"/>
      <c r="E39" s="8"/>
      <c r="F39" s="15"/>
      <c r="G39" s="15"/>
    </row>
    <row r="40" spans="1:10" ht="20.100000000000001" customHeight="1" x14ac:dyDescent="0.15">
      <c r="C40" s="17" t="s">
        <v>450</v>
      </c>
      <c r="D40" s="17"/>
      <c r="E40" s="2" t="s">
        <v>452</v>
      </c>
      <c r="F40" s="17" t="s">
        <v>453</v>
      </c>
      <c r="G40" s="17"/>
    </row>
    <row r="41" spans="1:10" ht="20.100000000000001" customHeight="1" x14ac:dyDescent="0.15">
      <c r="A41" s="17" t="s">
        <v>454</v>
      </c>
      <c r="B41" s="17"/>
    </row>
    <row r="42" spans="1:10" ht="15" customHeight="1" x14ac:dyDescent="0.15"/>
    <row r="43" spans="1:10" ht="20.100000000000001" customHeight="1" x14ac:dyDescent="0.15">
      <c r="A43" s="25" t="s">
        <v>0</v>
      </c>
      <c r="B43" s="25"/>
      <c r="C43" s="25"/>
      <c r="D43" s="25"/>
      <c r="E43" s="25"/>
    </row>
    <row r="44" spans="1:10" ht="39.950000000000003" customHeight="1" x14ac:dyDescent="0.15">
      <c r="A44" s="15" t="s">
        <v>2</v>
      </c>
      <c r="B44" s="15"/>
      <c r="C44" s="15"/>
      <c r="D44" s="15"/>
      <c r="E44" s="15"/>
    </row>
    <row r="45" spans="1:10" ht="20.100000000000001" customHeight="1" x14ac:dyDescent="0.15">
      <c r="A45" s="17" t="s">
        <v>455</v>
      </c>
      <c r="B45" s="17"/>
      <c r="C45" s="17"/>
      <c r="D45" s="17"/>
      <c r="E45" s="17"/>
    </row>
    <row r="46" spans="1:10" ht="15" customHeight="1" x14ac:dyDescent="0.15"/>
    <row r="47" spans="1:10" ht="39.950000000000003" customHeight="1" x14ac:dyDescent="0.15">
      <c r="A47" s="15"/>
      <c r="B47" s="15"/>
      <c r="C47" s="15"/>
      <c r="D47" s="15"/>
      <c r="E47" s="15"/>
    </row>
    <row r="48" spans="1:10" ht="20.100000000000001" customHeight="1" x14ac:dyDescent="0.15">
      <c r="A48" s="17" t="s">
        <v>7</v>
      </c>
      <c r="B48" s="17"/>
      <c r="C48" s="17" t="s">
        <v>8</v>
      </c>
      <c r="D48" s="17"/>
      <c r="E48" s="17"/>
    </row>
    <row r="49" spans="1:2" ht="20.100000000000001" customHeight="1" x14ac:dyDescent="0.15">
      <c r="A49" s="17" t="s">
        <v>454</v>
      </c>
      <c r="B49" s="17"/>
    </row>
    <row r="50" spans="1:2" ht="20.100000000000001" customHeight="1" x14ac:dyDescent="0.15">
      <c r="A50" s="4" t="s">
        <v>456</v>
      </c>
    </row>
  </sheetData>
  <sheetProtection password="8D96" sheet="1" objects="1" scenarios="1"/>
  <mergeCells count="27">
    <mergeCell ref="A48:B48"/>
    <mergeCell ref="C48:E48"/>
    <mergeCell ref="A49:B49"/>
    <mergeCell ref="A41:B41"/>
    <mergeCell ref="A43:E43"/>
    <mergeCell ref="A44:E44"/>
    <mergeCell ref="A45:E45"/>
    <mergeCell ref="A47:B47"/>
    <mergeCell ref="C47:E47"/>
    <mergeCell ref="A39:B39"/>
    <mergeCell ref="C39:D39"/>
    <mergeCell ref="F39:G39"/>
    <mergeCell ref="C40:D40"/>
    <mergeCell ref="F40:G40"/>
    <mergeCell ref="A36:B36"/>
    <mergeCell ref="C36:D36"/>
    <mergeCell ref="F36:G36"/>
    <mergeCell ref="C37:D37"/>
    <mergeCell ref="F37:G37"/>
    <mergeCell ref="A2:J2"/>
    <mergeCell ref="A4:A5"/>
    <mergeCell ref="B4:B5"/>
    <mergeCell ref="C4:C5"/>
    <mergeCell ref="D4:D5"/>
    <mergeCell ref="E4:E5"/>
    <mergeCell ref="F4:F5"/>
    <mergeCell ref="G4:J4"/>
  </mergeCells>
  <phoneticPr fontId="0" type="noConversion"/>
  <pageMargins left="0.4" right="0.4" top="0.4" bottom="0.4" header="0.1" footer="0.1"/>
  <pageSetup paperSize="9" fitToHeight="0" orientation="landscape" verticalDpi="0"/>
  <headerFooter>
    <oddHeader>&amp;R&amp;R&amp;"Verdana,полужирный" &amp;12 &amp;K00-00924787.O36.336916</oddHeader>
    <oddFooter>&amp;L&amp;L&amp;"Verdana,Полужирный"&amp;K000000&amp;L&amp;"Verdana,Полужирный"&amp;K00-014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85"/>
  <sheetViews>
    <sheetView workbookViewId="0"/>
  </sheetViews>
  <sheetFormatPr defaultRowHeight="10.5" x14ac:dyDescent="0.15"/>
  <cols>
    <col min="1" max="1" width="11.42578125" customWidth="1"/>
    <col min="2" max="2" width="57.28515625" customWidth="1"/>
    <col min="3" max="10" width="19.140625" customWidth="1"/>
  </cols>
  <sheetData>
    <row r="1" spans="1:8" ht="24.95" customHeight="1" x14ac:dyDescent="0.15"/>
    <row r="2" spans="1:8" ht="24.95" customHeight="1" x14ac:dyDescent="0.15">
      <c r="A2" s="26" t="s">
        <v>457</v>
      </c>
      <c r="B2" s="26"/>
      <c r="C2" s="27" t="s">
        <v>114</v>
      </c>
      <c r="D2" s="27"/>
      <c r="E2" s="27"/>
      <c r="F2" s="27"/>
      <c r="G2" s="27"/>
      <c r="H2" s="27"/>
    </row>
    <row r="3" spans="1:8" ht="24.95" customHeight="1" x14ac:dyDescent="0.15">
      <c r="A3" s="26" t="s">
        <v>458</v>
      </c>
      <c r="B3" s="26"/>
      <c r="C3" s="27" t="s">
        <v>459</v>
      </c>
      <c r="D3" s="27"/>
      <c r="E3" s="27"/>
      <c r="F3" s="27"/>
      <c r="G3" s="27"/>
      <c r="H3" s="27"/>
    </row>
    <row r="4" spans="1:8" ht="24.95" customHeight="1" x14ac:dyDescent="0.15">
      <c r="A4" s="17" t="s">
        <v>460</v>
      </c>
      <c r="B4" s="17"/>
      <c r="C4" s="17"/>
      <c r="D4" s="17"/>
      <c r="E4" s="17"/>
      <c r="F4" s="17"/>
      <c r="G4" s="17"/>
      <c r="H4" s="17"/>
    </row>
    <row r="5" spans="1:8" ht="24.95" customHeight="1" x14ac:dyDescent="0.15"/>
    <row r="6" spans="1:8" ht="50.1" customHeight="1" x14ac:dyDescent="0.15">
      <c r="A6" s="19" t="s">
        <v>368</v>
      </c>
      <c r="B6" s="19" t="s">
        <v>461</v>
      </c>
      <c r="C6" s="19" t="s">
        <v>462</v>
      </c>
      <c r="D6" s="19" t="s">
        <v>463</v>
      </c>
      <c r="E6" s="19"/>
      <c r="F6" s="19"/>
      <c r="G6" s="19"/>
      <c r="H6" s="19" t="s">
        <v>464</v>
      </c>
    </row>
    <row r="7" spans="1:8" ht="50.1" customHeight="1" x14ac:dyDescent="0.15">
      <c r="A7" s="19"/>
      <c r="B7" s="19"/>
      <c r="C7" s="19"/>
      <c r="D7" s="19" t="s">
        <v>465</v>
      </c>
      <c r="E7" s="19" t="s">
        <v>466</v>
      </c>
      <c r="F7" s="19"/>
      <c r="G7" s="19"/>
      <c r="H7" s="19"/>
    </row>
    <row r="8" spans="1:8" ht="50.1" customHeight="1" x14ac:dyDescent="0.15">
      <c r="A8" s="19"/>
      <c r="B8" s="19"/>
      <c r="C8" s="19"/>
      <c r="D8" s="19"/>
      <c r="E8" s="6" t="s">
        <v>467</v>
      </c>
      <c r="F8" s="6" t="s">
        <v>468</v>
      </c>
      <c r="G8" s="6" t="s">
        <v>469</v>
      </c>
      <c r="H8" s="19"/>
    </row>
    <row r="9" spans="1:8" ht="24.95" customHeight="1" x14ac:dyDescent="0.15">
      <c r="A9" s="6" t="s">
        <v>374</v>
      </c>
      <c r="B9" s="6" t="s">
        <v>470</v>
      </c>
      <c r="C9" s="6" t="s">
        <v>471</v>
      </c>
      <c r="D9" s="6" t="s">
        <v>472</v>
      </c>
      <c r="E9" s="6" t="s">
        <v>473</v>
      </c>
      <c r="F9" s="6" t="s">
        <v>474</v>
      </c>
      <c r="G9" s="6" t="s">
        <v>475</v>
      </c>
      <c r="H9" s="6" t="s">
        <v>476</v>
      </c>
    </row>
    <row r="10" spans="1:8" x14ac:dyDescent="0.15">
      <c r="A10" s="6" t="s">
        <v>374</v>
      </c>
      <c r="B10" s="7" t="s">
        <v>477</v>
      </c>
      <c r="C10" s="10">
        <v>1</v>
      </c>
      <c r="D10" s="10">
        <v>125393</v>
      </c>
      <c r="E10" s="10">
        <v>33890</v>
      </c>
      <c r="F10" s="10">
        <v>0</v>
      </c>
      <c r="G10" s="10">
        <v>91503</v>
      </c>
      <c r="H10" s="10">
        <v>1504716</v>
      </c>
    </row>
    <row r="11" spans="1:8" ht="21" x14ac:dyDescent="0.15">
      <c r="A11" s="6" t="s">
        <v>470</v>
      </c>
      <c r="B11" s="7" t="s">
        <v>478</v>
      </c>
      <c r="C11" s="10">
        <v>6</v>
      </c>
      <c r="D11" s="10">
        <v>54938.702499999999</v>
      </c>
      <c r="E11" s="10">
        <v>30746.25</v>
      </c>
      <c r="F11" s="10">
        <v>0</v>
      </c>
      <c r="G11" s="10">
        <v>24192.452499999999</v>
      </c>
      <c r="H11" s="10">
        <v>3955586.58</v>
      </c>
    </row>
    <row r="12" spans="1:8" ht="21" x14ac:dyDescent="0.15">
      <c r="A12" s="6" t="s">
        <v>471</v>
      </c>
      <c r="B12" s="7" t="s">
        <v>479</v>
      </c>
      <c r="C12" s="10">
        <v>6</v>
      </c>
      <c r="D12" s="10">
        <v>58293.935420000002</v>
      </c>
      <c r="E12" s="10">
        <v>28221</v>
      </c>
      <c r="F12" s="10">
        <v>0</v>
      </c>
      <c r="G12" s="10">
        <v>30072.935420000002</v>
      </c>
      <c r="H12" s="10">
        <v>4197163.3499999996</v>
      </c>
    </row>
    <row r="13" spans="1:8" ht="21" x14ac:dyDescent="0.15">
      <c r="A13" s="6" t="s">
        <v>473</v>
      </c>
      <c r="B13" s="7" t="s">
        <v>480</v>
      </c>
      <c r="C13" s="10">
        <v>1</v>
      </c>
      <c r="D13" s="10">
        <v>49519</v>
      </c>
      <c r="E13" s="10">
        <v>21530</v>
      </c>
      <c r="F13" s="10">
        <v>0</v>
      </c>
      <c r="G13" s="10">
        <v>27989</v>
      </c>
      <c r="H13" s="10">
        <v>594228</v>
      </c>
    </row>
    <row r="14" spans="1:8" ht="21" x14ac:dyDescent="0.15">
      <c r="A14" s="6" t="s">
        <v>475</v>
      </c>
      <c r="B14" s="7" t="s">
        <v>481</v>
      </c>
      <c r="C14" s="10">
        <v>9</v>
      </c>
      <c r="D14" s="10">
        <v>49519</v>
      </c>
      <c r="E14" s="10">
        <v>21530</v>
      </c>
      <c r="F14" s="10">
        <v>0</v>
      </c>
      <c r="G14" s="10">
        <v>27989</v>
      </c>
      <c r="H14" s="10">
        <v>5348052</v>
      </c>
    </row>
    <row r="15" spans="1:8" ht="21" x14ac:dyDescent="0.15">
      <c r="A15" s="6" t="s">
        <v>476</v>
      </c>
      <c r="B15" s="7" t="s">
        <v>482</v>
      </c>
      <c r="C15" s="10">
        <v>3</v>
      </c>
      <c r="D15" s="10">
        <v>20723</v>
      </c>
      <c r="E15" s="10">
        <v>9010</v>
      </c>
      <c r="F15" s="10">
        <v>0</v>
      </c>
      <c r="G15" s="10">
        <v>11713</v>
      </c>
      <c r="H15" s="10">
        <v>746028</v>
      </c>
    </row>
    <row r="16" spans="1:8" ht="21" x14ac:dyDescent="0.15">
      <c r="A16" s="6" t="s">
        <v>483</v>
      </c>
      <c r="B16" s="7" t="s">
        <v>484</v>
      </c>
      <c r="C16" s="10">
        <v>1.5</v>
      </c>
      <c r="D16" s="10">
        <v>20723</v>
      </c>
      <c r="E16" s="10">
        <v>9010</v>
      </c>
      <c r="F16" s="10">
        <v>0</v>
      </c>
      <c r="G16" s="10">
        <v>11713</v>
      </c>
      <c r="H16" s="10">
        <v>373014</v>
      </c>
    </row>
    <row r="17" spans="1:8" ht="21" x14ac:dyDescent="0.15">
      <c r="A17" s="6" t="s">
        <v>485</v>
      </c>
      <c r="B17" s="7" t="s">
        <v>486</v>
      </c>
      <c r="C17" s="10">
        <v>1</v>
      </c>
      <c r="D17" s="10">
        <v>44827</v>
      </c>
      <c r="E17" s="10">
        <v>19490</v>
      </c>
      <c r="F17" s="10">
        <v>0</v>
      </c>
      <c r="G17" s="10">
        <v>25337</v>
      </c>
      <c r="H17" s="10">
        <v>537924</v>
      </c>
    </row>
    <row r="18" spans="1:8" ht="21" x14ac:dyDescent="0.15">
      <c r="A18" s="6" t="s">
        <v>487</v>
      </c>
      <c r="B18" s="7" t="s">
        <v>488</v>
      </c>
      <c r="C18" s="10">
        <v>2</v>
      </c>
      <c r="D18" s="10">
        <v>22034</v>
      </c>
      <c r="E18" s="10">
        <v>9580</v>
      </c>
      <c r="F18" s="10">
        <v>0</v>
      </c>
      <c r="G18" s="10">
        <v>12454</v>
      </c>
      <c r="H18" s="10">
        <v>528816</v>
      </c>
    </row>
    <row r="19" spans="1:8" ht="21" x14ac:dyDescent="0.15">
      <c r="A19" s="6" t="s">
        <v>489</v>
      </c>
      <c r="B19" s="7" t="s">
        <v>490</v>
      </c>
      <c r="C19" s="10">
        <v>1</v>
      </c>
      <c r="D19" s="10">
        <v>50487.85</v>
      </c>
      <c r="E19" s="10">
        <v>21530</v>
      </c>
      <c r="F19" s="10">
        <v>0</v>
      </c>
      <c r="G19" s="10">
        <v>28957.85</v>
      </c>
      <c r="H19" s="10">
        <v>605854.19999999995</v>
      </c>
    </row>
    <row r="20" spans="1:8" ht="31.5" x14ac:dyDescent="0.15">
      <c r="A20" s="6" t="s">
        <v>491</v>
      </c>
      <c r="B20" s="7" t="s">
        <v>492</v>
      </c>
      <c r="C20" s="10">
        <v>1</v>
      </c>
      <c r="D20" s="10">
        <v>49519</v>
      </c>
      <c r="E20" s="10">
        <v>21530</v>
      </c>
      <c r="F20" s="10">
        <v>0</v>
      </c>
      <c r="G20" s="10">
        <v>27989</v>
      </c>
      <c r="H20" s="10">
        <v>594228</v>
      </c>
    </row>
    <row r="21" spans="1:8" x14ac:dyDescent="0.15">
      <c r="A21" s="6" t="s">
        <v>493</v>
      </c>
      <c r="B21" s="7" t="s">
        <v>494</v>
      </c>
      <c r="C21" s="10">
        <v>5</v>
      </c>
      <c r="D21" s="10">
        <v>49519</v>
      </c>
      <c r="E21" s="10">
        <v>21530</v>
      </c>
      <c r="F21" s="10">
        <v>0</v>
      </c>
      <c r="G21" s="10">
        <v>27989</v>
      </c>
      <c r="H21" s="10">
        <v>2971140</v>
      </c>
    </row>
    <row r="22" spans="1:8" ht="21" x14ac:dyDescent="0.15">
      <c r="A22" s="6" t="s">
        <v>495</v>
      </c>
      <c r="B22" s="7" t="s">
        <v>496</v>
      </c>
      <c r="C22" s="10">
        <v>1</v>
      </c>
      <c r="D22" s="10">
        <v>49519</v>
      </c>
      <c r="E22" s="10">
        <v>21530</v>
      </c>
      <c r="F22" s="10">
        <v>0</v>
      </c>
      <c r="G22" s="10">
        <v>27989</v>
      </c>
      <c r="H22" s="10">
        <v>594228</v>
      </c>
    </row>
    <row r="23" spans="1:8" ht="21" x14ac:dyDescent="0.15">
      <c r="A23" s="6" t="s">
        <v>497</v>
      </c>
      <c r="B23" s="7" t="s">
        <v>498</v>
      </c>
      <c r="C23" s="10">
        <v>1</v>
      </c>
      <c r="D23" s="10">
        <v>49519</v>
      </c>
      <c r="E23" s="10">
        <v>21530</v>
      </c>
      <c r="F23" s="10">
        <v>0</v>
      </c>
      <c r="G23" s="10">
        <v>27989</v>
      </c>
      <c r="H23" s="10">
        <v>594228</v>
      </c>
    </row>
    <row r="24" spans="1:8" x14ac:dyDescent="0.15">
      <c r="A24" s="6" t="s">
        <v>499</v>
      </c>
      <c r="B24" s="7" t="s">
        <v>500</v>
      </c>
      <c r="C24" s="10">
        <v>1</v>
      </c>
      <c r="D24" s="10">
        <v>49519</v>
      </c>
      <c r="E24" s="10">
        <v>21530</v>
      </c>
      <c r="F24" s="10">
        <v>0</v>
      </c>
      <c r="G24" s="10">
        <v>27989</v>
      </c>
      <c r="H24" s="10">
        <v>594228</v>
      </c>
    </row>
    <row r="25" spans="1:8" ht="21" x14ac:dyDescent="0.15">
      <c r="A25" s="6" t="s">
        <v>501</v>
      </c>
      <c r="B25" s="7" t="s">
        <v>502</v>
      </c>
      <c r="C25" s="10">
        <v>1</v>
      </c>
      <c r="D25" s="10">
        <v>49519</v>
      </c>
      <c r="E25" s="10">
        <v>21530</v>
      </c>
      <c r="F25" s="10">
        <v>0</v>
      </c>
      <c r="G25" s="10">
        <v>27989</v>
      </c>
      <c r="H25" s="10">
        <v>594228</v>
      </c>
    </row>
    <row r="26" spans="1:8" ht="21" x14ac:dyDescent="0.15">
      <c r="A26" s="6" t="s">
        <v>503</v>
      </c>
      <c r="B26" s="7" t="s">
        <v>504</v>
      </c>
      <c r="C26" s="10">
        <v>16</v>
      </c>
      <c r="D26" s="10">
        <v>59418.5</v>
      </c>
      <c r="E26" s="10">
        <v>24430</v>
      </c>
      <c r="F26" s="10">
        <v>3619.5</v>
      </c>
      <c r="G26" s="10">
        <v>31369</v>
      </c>
      <c r="H26" s="10">
        <v>11408352</v>
      </c>
    </row>
    <row r="27" spans="1:8" ht="21" x14ac:dyDescent="0.15">
      <c r="A27" s="6" t="s">
        <v>505</v>
      </c>
      <c r="B27" s="7" t="s">
        <v>506</v>
      </c>
      <c r="C27" s="10">
        <v>5</v>
      </c>
      <c r="D27" s="10">
        <v>35868.5</v>
      </c>
      <c r="E27" s="10">
        <v>15595</v>
      </c>
      <c r="F27" s="10">
        <v>0</v>
      </c>
      <c r="G27" s="10">
        <v>20273.5</v>
      </c>
      <c r="H27" s="10">
        <v>2152110</v>
      </c>
    </row>
    <row r="28" spans="1:8" ht="21" x14ac:dyDescent="0.15">
      <c r="A28" s="6" t="s">
        <v>507</v>
      </c>
      <c r="B28" s="7" t="s">
        <v>508</v>
      </c>
      <c r="C28" s="10">
        <v>1</v>
      </c>
      <c r="D28" s="10">
        <v>35868.5</v>
      </c>
      <c r="E28" s="10">
        <v>15595</v>
      </c>
      <c r="F28" s="10">
        <v>0</v>
      </c>
      <c r="G28" s="10">
        <v>20273.5</v>
      </c>
      <c r="H28" s="10">
        <v>430422</v>
      </c>
    </row>
    <row r="29" spans="1:8" ht="21" x14ac:dyDescent="0.15">
      <c r="A29" s="6" t="s">
        <v>509</v>
      </c>
      <c r="B29" s="7" t="s">
        <v>510</v>
      </c>
      <c r="C29" s="10">
        <v>4</v>
      </c>
      <c r="D29" s="10">
        <v>41986.5</v>
      </c>
      <c r="E29" s="10">
        <v>18255</v>
      </c>
      <c r="F29" s="10">
        <v>0</v>
      </c>
      <c r="G29" s="10">
        <v>23731.5</v>
      </c>
      <c r="H29" s="10">
        <v>2015352</v>
      </c>
    </row>
    <row r="30" spans="1:8" ht="21" x14ac:dyDescent="0.15">
      <c r="A30" s="6" t="s">
        <v>511</v>
      </c>
      <c r="B30" s="7" t="s">
        <v>512</v>
      </c>
      <c r="C30" s="10">
        <v>5</v>
      </c>
      <c r="D30" s="10">
        <v>44561.599000000002</v>
      </c>
      <c r="E30" s="10">
        <v>23375</v>
      </c>
      <c r="F30" s="10">
        <v>0</v>
      </c>
      <c r="G30" s="10">
        <v>21186.598999999998</v>
      </c>
      <c r="H30" s="10">
        <v>2673695.94</v>
      </c>
    </row>
    <row r="31" spans="1:8" ht="21" x14ac:dyDescent="0.15">
      <c r="A31" s="6" t="s">
        <v>513</v>
      </c>
      <c r="B31" s="7" t="s">
        <v>514</v>
      </c>
      <c r="C31" s="10">
        <v>3</v>
      </c>
      <c r="D31" s="10">
        <v>35868.5</v>
      </c>
      <c r="E31" s="10">
        <v>15595</v>
      </c>
      <c r="F31" s="10">
        <v>0</v>
      </c>
      <c r="G31" s="10">
        <v>20273.5</v>
      </c>
      <c r="H31" s="10">
        <v>1291266</v>
      </c>
    </row>
    <row r="32" spans="1:8" ht="21" x14ac:dyDescent="0.15">
      <c r="A32" s="6" t="s">
        <v>515</v>
      </c>
      <c r="B32" s="7" t="s">
        <v>516</v>
      </c>
      <c r="C32" s="10">
        <v>7</v>
      </c>
      <c r="D32" s="10">
        <v>61075</v>
      </c>
      <c r="E32" s="10">
        <v>25651.5</v>
      </c>
      <c r="F32" s="10">
        <v>3664.5</v>
      </c>
      <c r="G32" s="10">
        <v>31759</v>
      </c>
      <c r="H32" s="10">
        <v>5130300</v>
      </c>
    </row>
    <row r="33" spans="1:8" ht="21" x14ac:dyDescent="0.15">
      <c r="A33" s="6" t="s">
        <v>517</v>
      </c>
      <c r="B33" s="7" t="s">
        <v>518</v>
      </c>
      <c r="C33" s="10">
        <v>3</v>
      </c>
      <c r="D33" s="10">
        <v>35868.5</v>
      </c>
      <c r="E33" s="10">
        <v>15595</v>
      </c>
      <c r="F33" s="10">
        <v>0</v>
      </c>
      <c r="G33" s="10">
        <v>20273.5</v>
      </c>
      <c r="H33" s="10">
        <v>1291266</v>
      </c>
    </row>
    <row r="34" spans="1:8" ht="21" x14ac:dyDescent="0.15">
      <c r="A34" s="6" t="s">
        <v>519</v>
      </c>
      <c r="B34" s="7" t="s">
        <v>520</v>
      </c>
      <c r="C34" s="10">
        <v>51</v>
      </c>
      <c r="D34" s="10">
        <v>18452.900000000001</v>
      </c>
      <c r="E34" s="10">
        <v>8023</v>
      </c>
      <c r="F34" s="10">
        <v>0</v>
      </c>
      <c r="G34" s="10">
        <v>10429.9</v>
      </c>
      <c r="H34" s="10">
        <v>11293174.800000001</v>
      </c>
    </row>
    <row r="35" spans="1:8" ht="21" x14ac:dyDescent="0.15">
      <c r="A35" s="6" t="s">
        <v>521</v>
      </c>
      <c r="B35" s="7" t="s">
        <v>522</v>
      </c>
      <c r="C35" s="10">
        <v>5</v>
      </c>
      <c r="D35" s="10">
        <v>67304.649999999994</v>
      </c>
      <c r="E35" s="10">
        <v>24430</v>
      </c>
      <c r="F35" s="10">
        <v>8550.5</v>
      </c>
      <c r="G35" s="10">
        <v>34324.15</v>
      </c>
      <c r="H35" s="10">
        <v>4038279</v>
      </c>
    </row>
    <row r="36" spans="1:8" x14ac:dyDescent="0.15">
      <c r="A36" s="6" t="s">
        <v>523</v>
      </c>
      <c r="B36" s="7" t="s">
        <v>524</v>
      </c>
      <c r="C36" s="10">
        <v>1</v>
      </c>
      <c r="D36" s="10">
        <v>28807.5</v>
      </c>
      <c r="E36" s="10">
        <v>12525</v>
      </c>
      <c r="F36" s="10">
        <v>0</v>
      </c>
      <c r="G36" s="10">
        <v>16282.5</v>
      </c>
      <c r="H36" s="10">
        <v>345690</v>
      </c>
    </row>
    <row r="37" spans="1:8" ht="21" x14ac:dyDescent="0.15">
      <c r="A37" s="6" t="s">
        <v>525</v>
      </c>
      <c r="B37" s="7" t="s">
        <v>526</v>
      </c>
      <c r="C37" s="10">
        <v>4</v>
      </c>
      <c r="D37" s="10">
        <v>20723</v>
      </c>
      <c r="E37" s="10">
        <v>9010</v>
      </c>
      <c r="F37" s="10">
        <v>0</v>
      </c>
      <c r="G37" s="10">
        <v>11713</v>
      </c>
      <c r="H37" s="10">
        <v>994704</v>
      </c>
    </row>
    <row r="38" spans="1:8" ht="21" x14ac:dyDescent="0.15">
      <c r="A38" s="6" t="s">
        <v>527</v>
      </c>
      <c r="B38" s="7" t="s">
        <v>528</v>
      </c>
      <c r="C38" s="10">
        <v>8</v>
      </c>
      <c r="D38" s="10">
        <v>33764</v>
      </c>
      <c r="E38" s="10">
        <v>14680</v>
      </c>
      <c r="F38" s="10">
        <v>0</v>
      </c>
      <c r="G38" s="10">
        <v>19084</v>
      </c>
      <c r="H38" s="10">
        <v>3241344</v>
      </c>
    </row>
    <row r="39" spans="1:8" ht="21" x14ac:dyDescent="0.15">
      <c r="A39" s="6" t="s">
        <v>529</v>
      </c>
      <c r="B39" s="7" t="s">
        <v>530</v>
      </c>
      <c r="C39" s="10">
        <v>12</v>
      </c>
      <c r="D39" s="10">
        <v>17726.8</v>
      </c>
      <c r="E39" s="10">
        <v>7706</v>
      </c>
      <c r="F39" s="10">
        <v>0</v>
      </c>
      <c r="G39" s="10">
        <v>10020.799999999999</v>
      </c>
      <c r="H39" s="10">
        <v>2552659.2000000002</v>
      </c>
    </row>
    <row r="40" spans="1:8" ht="21" x14ac:dyDescent="0.15">
      <c r="A40" s="6" t="s">
        <v>531</v>
      </c>
      <c r="B40" s="7" t="s">
        <v>532</v>
      </c>
      <c r="C40" s="10">
        <v>1</v>
      </c>
      <c r="D40" s="10">
        <v>18452.900000000001</v>
      </c>
      <c r="E40" s="10">
        <v>8023</v>
      </c>
      <c r="F40" s="10">
        <v>0</v>
      </c>
      <c r="G40" s="10">
        <v>10429.9</v>
      </c>
      <c r="H40" s="10">
        <v>221434.8</v>
      </c>
    </row>
    <row r="41" spans="1:8" ht="21" x14ac:dyDescent="0.15">
      <c r="A41" s="6" t="s">
        <v>533</v>
      </c>
      <c r="B41" s="7" t="s">
        <v>534</v>
      </c>
      <c r="C41" s="10">
        <v>2</v>
      </c>
      <c r="D41" s="10">
        <v>22034</v>
      </c>
      <c r="E41" s="10">
        <v>9580</v>
      </c>
      <c r="F41" s="10">
        <v>0</v>
      </c>
      <c r="G41" s="10">
        <v>12454</v>
      </c>
      <c r="H41" s="10">
        <v>528816</v>
      </c>
    </row>
    <row r="42" spans="1:8" ht="21" x14ac:dyDescent="0.15">
      <c r="A42" s="6" t="s">
        <v>535</v>
      </c>
      <c r="B42" s="7" t="s">
        <v>536</v>
      </c>
      <c r="C42" s="10">
        <v>7</v>
      </c>
      <c r="D42" s="10">
        <v>23184</v>
      </c>
      <c r="E42" s="10">
        <v>10080</v>
      </c>
      <c r="F42" s="10">
        <v>0</v>
      </c>
      <c r="G42" s="10">
        <v>13104</v>
      </c>
      <c r="H42" s="10">
        <v>1947456</v>
      </c>
    </row>
    <row r="43" spans="1:8" ht="21" x14ac:dyDescent="0.15">
      <c r="A43" s="6" t="s">
        <v>537</v>
      </c>
      <c r="B43" s="7" t="s">
        <v>538</v>
      </c>
      <c r="C43" s="10">
        <v>7</v>
      </c>
      <c r="D43" s="10">
        <v>23184</v>
      </c>
      <c r="E43" s="10">
        <v>10080</v>
      </c>
      <c r="F43" s="10">
        <v>0</v>
      </c>
      <c r="G43" s="10">
        <v>13104</v>
      </c>
      <c r="H43" s="10">
        <v>1947456</v>
      </c>
    </row>
    <row r="44" spans="1:8" ht="21" x14ac:dyDescent="0.15">
      <c r="A44" s="6" t="s">
        <v>539</v>
      </c>
      <c r="B44" s="7" t="s">
        <v>540</v>
      </c>
      <c r="C44" s="10">
        <v>1</v>
      </c>
      <c r="D44" s="10">
        <v>23184</v>
      </c>
      <c r="E44" s="10">
        <v>10080</v>
      </c>
      <c r="F44" s="10">
        <v>0</v>
      </c>
      <c r="G44" s="10">
        <v>13104</v>
      </c>
      <c r="H44" s="10">
        <v>278208</v>
      </c>
    </row>
    <row r="45" spans="1:8" ht="21" x14ac:dyDescent="0.15">
      <c r="A45" s="6" t="s">
        <v>541</v>
      </c>
      <c r="B45" s="7" t="s">
        <v>542</v>
      </c>
      <c r="C45" s="10">
        <v>6</v>
      </c>
      <c r="D45" s="10">
        <v>22563</v>
      </c>
      <c r="E45" s="10">
        <v>9810</v>
      </c>
      <c r="F45" s="10">
        <v>0</v>
      </c>
      <c r="G45" s="10">
        <v>12753</v>
      </c>
      <c r="H45" s="10">
        <v>1624536</v>
      </c>
    </row>
    <row r="46" spans="1:8" ht="21" x14ac:dyDescent="0.15">
      <c r="A46" s="6" t="s">
        <v>543</v>
      </c>
      <c r="B46" s="7" t="s">
        <v>544</v>
      </c>
      <c r="C46" s="10">
        <v>1</v>
      </c>
      <c r="D46" s="10">
        <v>52969</v>
      </c>
      <c r="E46" s="10">
        <v>23030</v>
      </c>
      <c r="F46" s="10">
        <v>0</v>
      </c>
      <c r="G46" s="10">
        <v>29939</v>
      </c>
      <c r="H46" s="10">
        <v>635628</v>
      </c>
    </row>
    <row r="47" spans="1:8" ht="21" x14ac:dyDescent="0.15">
      <c r="A47" s="6" t="s">
        <v>545</v>
      </c>
      <c r="B47" s="7" t="s">
        <v>546</v>
      </c>
      <c r="C47" s="10">
        <v>13</v>
      </c>
      <c r="D47" s="10">
        <v>55782.619500000001</v>
      </c>
      <c r="E47" s="10">
        <v>24410</v>
      </c>
      <c r="F47" s="10">
        <v>3.6194999999999999</v>
      </c>
      <c r="G47" s="10">
        <v>31369</v>
      </c>
      <c r="H47" s="10">
        <v>8702088.6400000006</v>
      </c>
    </row>
    <row r="48" spans="1:8" ht="21" x14ac:dyDescent="0.15">
      <c r="A48" s="6" t="s">
        <v>547</v>
      </c>
      <c r="B48" s="7" t="s">
        <v>548</v>
      </c>
      <c r="C48" s="10">
        <v>1</v>
      </c>
      <c r="D48" s="10">
        <v>59853.5</v>
      </c>
      <c r="E48" s="10">
        <v>24430</v>
      </c>
      <c r="F48" s="10">
        <v>3664.5</v>
      </c>
      <c r="G48" s="10">
        <v>31759</v>
      </c>
      <c r="H48" s="10">
        <v>718242</v>
      </c>
    </row>
    <row r="49" spans="1:8" ht="31.5" x14ac:dyDescent="0.15">
      <c r="A49" s="6" t="s">
        <v>549</v>
      </c>
      <c r="B49" s="7" t="s">
        <v>550</v>
      </c>
      <c r="C49" s="10">
        <v>1</v>
      </c>
      <c r="D49" s="10">
        <v>59853.5</v>
      </c>
      <c r="E49" s="10">
        <v>24430</v>
      </c>
      <c r="F49" s="10">
        <v>3664.5</v>
      </c>
      <c r="G49" s="10">
        <v>31759</v>
      </c>
      <c r="H49" s="10">
        <v>718242</v>
      </c>
    </row>
    <row r="50" spans="1:8" ht="21" x14ac:dyDescent="0.15">
      <c r="A50" s="6" t="s">
        <v>551</v>
      </c>
      <c r="B50" s="7" t="s">
        <v>552</v>
      </c>
      <c r="C50" s="10">
        <v>2</v>
      </c>
      <c r="D50" s="10">
        <v>67304.649999999994</v>
      </c>
      <c r="E50" s="10">
        <v>24430</v>
      </c>
      <c r="F50" s="10">
        <v>8550.5</v>
      </c>
      <c r="G50" s="10">
        <v>34324.15</v>
      </c>
      <c r="H50" s="10">
        <v>1615311.6</v>
      </c>
    </row>
    <row r="51" spans="1:8" ht="21" x14ac:dyDescent="0.15">
      <c r="A51" s="6" t="s">
        <v>553</v>
      </c>
      <c r="B51" s="7" t="s">
        <v>554</v>
      </c>
      <c r="C51" s="10">
        <v>5</v>
      </c>
      <c r="D51" s="10">
        <v>67304.649999999994</v>
      </c>
      <c r="E51" s="10">
        <v>24430</v>
      </c>
      <c r="F51" s="10">
        <v>8550.5</v>
      </c>
      <c r="G51" s="10">
        <v>34324.15</v>
      </c>
      <c r="H51" s="10">
        <v>4038279</v>
      </c>
    </row>
    <row r="52" spans="1:8" ht="21" x14ac:dyDescent="0.15">
      <c r="A52" s="6" t="s">
        <v>555</v>
      </c>
      <c r="B52" s="7" t="s">
        <v>556</v>
      </c>
      <c r="C52" s="10">
        <v>4</v>
      </c>
      <c r="D52" s="10">
        <v>58891.568749999999</v>
      </c>
      <c r="E52" s="10">
        <v>24430</v>
      </c>
      <c r="F52" s="10">
        <v>8550.5</v>
      </c>
      <c r="G52" s="10">
        <v>25911.068749999999</v>
      </c>
      <c r="H52" s="10">
        <v>2826795.3</v>
      </c>
    </row>
    <row r="53" spans="1:8" x14ac:dyDescent="0.15">
      <c r="A53" s="6" t="s">
        <v>557</v>
      </c>
      <c r="B53" s="7" t="s">
        <v>558</v>
      </c>
      <c r="C53" s="10">
        <v>1</v>
      </c>
      <c r="D53" s="10">
        <v>67304.649999999994</v>
      </c>
      <c r="E53" s="10">
        <v>29316</v>
      </c>
      <c r="F53" s="10">
        <v>3664.5</v>
      </c>
      <c r="G53" s="10">
        <v>34324.15</v>
      </c>
      <c r="H53" s="10">
        <v>807655.8</v>
      </c>
    </row>
    <row r="54" spans="1:8" ht="21" x14ac:dyDescent="0.15">
      <c r="A54" s="6" t="s">
        <v>559</v>
      </c>
      <c r="B54" s="7" t="s">
        <v>560</v>
      </c>
      <c r="C54" s="10">
        <v>4</v>
      </c>
      <c r="D54" s="10">
        <v>27901.9</v>
      </c>
      <c r="E54" s="10">
        <v>10538</v>
      </c>
      <c r="F54" s="10">
        <v>3664.5</v>
      </c>
      <c r="G54" s="10">
        <v>13699.4</v>
      </c>
      <c r="H54" s="10">
        <v>1339291.2</v>
      </c>
    </row>
    <row r="55" spans="1:8" ht="21" x14ac:dyDescent="0.15">
      <c r="A55" s="6" t="s">
        <v>561</v>
      </c>
      <c r="B55" s="7" t="s">
        <v>562</v>
      </c>
      <c r="C55" s="10">
        <v>13</v>
      </c>
      <c r="D55" s="10">
        <v>26356.21154</v>
      </c>
      <c r="E55" s="10">
        <v>24430</v>
      </c>
      <c r="F55" s="10">
        <v>0</v>
      </c>
      <c r="G55" s="10">
        <v>1926.21154</v>
      </c>
      <c r="H55" s="10">
        <v>4111569</v>
      </c>
    </row>
    <row r="56" spans="1:8" ht="21" x14ac:dyDescent="0.15">
      <c r="A56" s="6" t="s">
        <v>563</v>
      </c>
      <c r="B56" s="7" t="s">
        <v>564</v>
      </c>
      <c r="C56" s="10">
        <v>4</v>
      </c>
      <c r="D56" s="10">
        <v>35868.5</v>
      </c>
      <c r="E56" s="10">
        <v>15595</v>
      </c>
      <c r="F56" s="10">
        <v>0</v>
      </c>
      <c r="G56" s="10">
        <v>20273.5</v>
      </c>
      <c r="H56" s="10">
        <v>1721688</v>
      </c>
    </row>
    <row r="57" spans="1:8" ht="21" x14ac:dyDescent="0.15">
      <c r="A57" s="6" t="s">
        <v>565</v>
      </c>
      <c r="B57" s="7" t="s">
        <v>566</v>
      </c>
      <c r="C57" s="10">
        <v>5</v>
      </c>
      <c r="D57" s="10">
        <v>22034</v>
      </c>
      <c r="E57" s="10">
        <v>9580</v>
      </c>
      <c r="F57" s="10">
        <v>0</v>
      </c>
      <c r="G57" s="10">
        <v>12454</v>
      </c>
      <c r="H57" s="10">
        <v>1322040</v>
      </c>
    </row>
    <row r="58" spans="1:8" ht="21" x14ac:dyDescent="0.15">
      <c r="A58" s="6" t="s">
        <v>567</v>
      </c>
      <c r="B58" s="7" t="s">
        <v>568</v>
      </c>
      <c r="C58" s="10">
        <v>5</v>
      </c>
      <c r="D58" s="10">
        <v>15520.4</v>
      </c>
      <c r="E58" s="10">
        <v>8435</v>
      </c>
      <c r="F58" s="10">
        <v>0</v>
      </c>
      <c r="G58" s="10">
        <v>7085.4</v>
      </c>
      <c r="H58" s="10">
        <v>931224</v>
      </c>
    </row>
    <row r="59" spans="1:8" ht="21" x14ac:dyDescent="0.15">
      <c r="A59" s="6" t="s">
        <v>569</v>
      </c>
      <c r="B59" s="7" t="s">
        <v>570</v>
      </c>
      <c r="C59" s="10">
        <v>2</v>
      </c>
      <c r="D59" s="10">
        <v>22034</v>
      </c>
      <c r="E59" s="10">
        <v>9580</v>
      </c>
      <c r="F59" s="10">
        <v>0</v>
      </c>
      <c r="G59" s="10">
        <v>12454</v>
      </c>
      <c r="H59" s="10">
        <v>528816</v>
      </c>
    </row>
    <row r="60" spans="1:8" ht="21" x14ac:dyDescent="0.15">
      <c r="A60" s="6" t="s">
        <v>571</v>
      </c>
      <c r="B60" s="7" t="s">
        <v>572</v>
      </c>
      <c r="C60" s="10">
        <v>5</v>
      </c>
      <c r="D60" s="10">
        <v>20723</v>
      </c>
      <c r="E60" s="10">
        <v>9010</v>
      </c>
      <c r="F60" s="10">
        <v>0</v>
      </c>
      <c r="G60" s="10">
        <v>11713</v>
      </c>
      <c r="H60" s="10">
        <v>1243380</v>
      </c>
    </row>
    <row r="61" spans="1:8" ht="21" x14ac:dyDescent="0.15">
      <c r="A61" s="6" t="s">
        <v>573</v>
      </c>
      <c r="B61" s="7" t="s">
        <v>574</v>
      </c>
      <c r="C61" s="10">
        <v>4</v>
      </c>
      <c r="D61" s="10">
        <v>28807.5</v>
      </c>
      <c r="E61" s="10">
        <v>12525</v>
      </c>
      <c r="F61" s="10">
        <v>0</v>
      </c>
      <c r="G61" s="10">
        <v>16282.5</v>
      </c>
      <c r="H61" s="10">
        <v>1382760</v>
      </c>
    </row>
    <row r="62" spans="1:8" ht="21" x14ac:dyDescent="0.15">
      <c r="A62" s="6" t="s">
        <v>575</v>
      </c>
      <c r="B62" s="7" t="s">
        <v>576</v>
      </c>
      <c r="C62" s="10">
        <v>2</v>
      </c>
      <c r="D62" s="10">
        <v>28807.5</v>
      </c>
      <c r="E62" s="10">
        <v>12525</v>
      </c>
      <c r="F62" s="10">
        <v>0</v>
      </c>
      <c r="G62" s="10">
        <v>16282.5</v>
      </c>
      <c r="H62" s="10">
        <v>691380</v>
      </c>
    </row>
    <row r="63" spans="1:8" ht="21" x14ac:dyDescent="0.15">
      <c r="A63" s="6" t="s">
        <v>577</v>
      </c>
      <c r="B63" s="7" t="s">
        <v>578</v>
      </c>
      <c r="C63" s="10">
        <v>6</v>
      </c>
      <c r="D63" s="10">
        <v>35868.5</v>
      </c>
      <c r="E63" s="10">
        <v>15595</v>
      </c>
      <c r="F63" s="10">
        <v>0</v>
      </c>
      <c r="G63" s="10">
        <v>20273.5</v>
      </c>
      <c r="H63" s="10">
        <v>2582532</v>
      </c>
    </row>
    <row r="64" spans="1:8" ht="21" x14ac:dyDescent="0.15">
      <c r="A64" s="6" t="s">
        <v>579</v>
      </c>
      <c r="B64" s="7" t="s">
        <v>580</v>
      </c>
      <c r="C64" s="10">
        <v>2</v>
      </c>
      <c r="D64" s="10">
        <v>35868.5</v>
      </c>
      <c r="E64" s="10">
        <v>15595</v>
      </c>
      <c r="F64" s="10">
        <v>0</v>
      </c>
      <c r="G64" s="10">
        <v>20273.5</v>
      </c>
      <c r="H64" s="10">
        <v>860844</v>
      </c>
    </row>
    <row r="65" spans="1:8" ht="21" x14ac:dyDescent="0.15">
      <c r="A65" s="6" t="s">
        <v>581</v>
      </c>
      <c r="B65" s="7" t="s">
        <v>582</v>
      </c>
      <c r="C65" s="10">
        <v>2</v>
      </c>
      <c r="D65" s="10">
        <v>23184</v>
      </c>
      <c r="E65" s="10">
        <v>10080</v>
      </c>
      <c r="F65" s="10">
        <v>0</v>
      </c>
      <c r="G65" s="10">
        <v>13104</v>
      </c>
      <c r="H65" s="10">
        <v>556416</v>
      </c>
    </row>
    <row r="66" spans="1:8" ht="21" x14ac:dyDescent="0.15">
      <c r="A66" s="6" t="s">
        <v>583</v>
      </c>
      <c r="B66" s="7" t="s">
        <v>584</v>
      </c>
      <c r="C66" s="10">
        <v>1</v>
      </c>
      <c r="D66" s="10">
        <v>23184</v>
      </c>
      <c r="E66" s="10">
        <v>10080</v>
      </c>
      <c r="F66" s="10">
        <v>0</v>
      </c>
      <c r="G66" s="10">
        <v>13104</v>
      </c>
      <c r="H66" s="10">
        <v>278208</v>
      </c>
    </row>
    <row r="67" spans="1:8" ht="21" x14ac:dyDescent="0.15">
      <c r="A67" s="6" t="s">
        <v>585</v>
      </c>
      <c r="B67" s="7" t="s">
        <v>586</v>
      </c>
      <c r="C67" s="10">
        <v>1</v>
      </c>
      <c r="D67" s="10">
        <v>66730</v>
      </c>
      <c r="E67" s="10">
        <v>33515</v>
      </c>
      <c r="F67" s="10">
        <v>0</v>
      </c>
      <c r="G67" s="10">
        <v>33215</v>
      </c>
      <c r="H67" s="10">
        <v>800760</v>
      </c>
    </row>
    <row r="68" spans="1:8" x14ac:dyDescent="0.15">
      <c r="A68" s="6" t="s">
        <v>587</v>
      </c>
      <c r="B68" s="7" t="s">
        <v>588</v>
      </c>
      <c r="C68" s="10">
        <v>5</v>
      </c>
      <c r="D68" s="10">
        <v>44542.8</v>
      </c>
      <c r="E68" s="10">
        <v>24896</v>
      </c>
      <c r="F68" s="10">
        <v>0</v>
      </c>
      <c r="G68" s="10">
        <v>19646.8</v>
      </c>
      <c r="H68" s="10">
        <v>2672568</v>
      </c>
    </row>
    <row r="69" spans="1:8" ht="21" x14ac:dyDescent="0.15">
      <c r="A69" s="6" t="s">
        <v>589</v>
      </c>
      <c r="B69" s="7" t="s">
        <v>590</v>
      </c>
      <c r="C69" s="10">
        <v>1</v>
      </c>
      <c r="D69" s="10">
        <v>19400.5</v>
      </c>
      <c r="E69" s="10">
        <v>8435</v>
      </c>
      <c r="F69" s="10">
        <v>0</v>
      </c>
      <c r="G69" s="10">
        <v>10965.5</v>
      </c>
      <c r="H69" s="10">
        <v>232806</v>
      </c>
    </row>
    <row r="70" spans="1:8" ht="21" x14ac:dyDescent="0.15">
      <c r="A70" s="6" t="s">
        <v>591</v>
      </c>
      <c r="B70" s="7" t="s">
        <v>592</v>
      </c>
      <c r="C70" s="10">
        <v>2</v>
      </c>
      <c r="D70" s="10">
        <v>18452.900000000001</v>
      </c>
      <c r="E70" s="10">
        <v>8023</v>
      </c>
      <c r="F70" s="10">
        <v>0</v>
      </c>
      <c r="G70" s="10">
        <v>10429.9</v>
      </c>
      <c r="H70" s="10">
        <v>442869.6</v>
      </c>
    </row>
    <row r="71" spans="1:8" ht="21" x14ac:dyDescent="0.15">
      <c r="A71" s="6" t="s">
        <v>593</v>
      </c>
      <c r="B71" s="7" t="s">
        <v>594</v>
      </c>
      <c r="C71" s="10">
        <v>5</v>
      </c>
      <c r="D71" s="10">
        <v>18452.900000000001</v>
      </c>
      <c r="E71" s="10">
        <v>8023</v>
      </c>
      <c r="F71" s="10">
        <v>0</v>
      </c>
      <c r="G71" s="10">
        <v>10429.9</v>
      </c>
      <c r="H71" s="10">
        <v>1107174</v>
      </c>
    </row>
    <row r="72" spans="1:8" ht="21" x14ac:dyDescent="0.15">
      <c r="A72" s="6" t="s">
        <v>595</v>
      </c>
      <c r="B72" s="7" t="s">
        <v>596</v>
      </c>
      <c r="C72" s="10">
        <v>1</v>
      </c>
      <c r="D72" s="10">
        <v>34925.5</v>
      </c>
      <c r="E72" s="10">
        <v>15185</v>
      </c>
      <c r="F72" s="10">
        <v>0</v>
      </c>
      <c r="G72" s="10">
        <v>19740.5</v>
      </c>
      <c r="H72" s="10">
        <v>419106</v>
      </c>
    </row>
    <row r="73" spans="1:8" ht="21" x14ac:dyDescent="0.15">
      <c r="A73" s="6" t="s">
        <v>597</v>
      </c>
      <c r="B73" s="7" t="s">
        <v>598</v>
      </c>
      <c r="C73" s="10">
        <v>1</v>
      </c>
      <c r="D73" s="10">
        <v>36666.5</v>
      </c>
      <c r="E73" s="10">
        <v>15595</v>
      </c>
      <c r="F73" s="10">
        <v>0</v>
      </c>
      <c r="G73" s="10">
        <v>21071.5</v>
      </c>
      <c r="H73" s="10">
        <v>439998</v>
      </c>
    </row>
    <row r="74" spans="1:8" ht="21" x14ac:dyDescent="0.15">
      <c r="A74" s="6" t="s">
        <v>599</v>
      </c>
      <c r="B74" s="7" t="s">
        <v>600</v>
      </c>
      <c r="C74" s="10">
        <v>1</v>
      </c>
      <c r="D74" s="10">
        <v>53739.5</v>
      </c>
      <c r="E74" s="10">
        <v>23365</v>
      </c>
      <c r="F74" s="10">
        <v>0</v>
      </c>
      <c r="G74" s="10">
        <v>30374.5</v>
      </c>
      <c r="H74" s="10">
        <v>644874</v>
      </c>
    </row>
    <row r="75" spans="1:8" ht="21" x14ac:dyDescent="0.15">
      <c r="A75" s="6" t="s">
        <v>601</v>
      </c>
      <c r="B75" s="7" t="s">
        <v>602</v>
      </c>
      <c r="C75" s="10">
        <v>1</v>
      </c>
      <c r="D75" s="10">
        <v>42964.23</v>
      </c>
      <c r="E75" s="10">
        <v>15595</v>
      </c>
      <c r="F75" s="10">
        <v>5458.25</v>
      </c>
      <c r="G75" s="10">
        <v>21910.98</v>
      </c>
      <c r="H75" s="10">
        <v>515570.76</v>
      </c>
    </row>
    <row r="76" spans="1:8" ht="21" x14ac:dyDescent="0.15">
      <c r="A76" s="6" t="s">
        <v>603</v>
      </c>
      <c r="B76" s="7" t="s">
        <v>604</v>
      </c>
      <c r="C76" s="10">
        <v>1</v>
      </c>
      <c r="D76" s="10">
        <v>28231.35</v>
      </c>
      <c r="E76" s="10">
        <v>11523</v>
      </c>
      <c r="F76" s="10">
        <v>1728.45</v>
      </c>
      <c r="G76" s="10">
        <v>14979.9</v>
      </c>
      <c r="H76" s="10">
        <v>338776.2</v>
      </c>
    </row>
    <row r="77" spans="1:8" ht="31.5" x14ac:dyDescent="0.15">
      <c r="A77" s="6" t="s">
        <v>605</v>
      </c>
      <c r="B77" s="7" t="s">
        <v>606</v>
      </c>
      <c r="C77" s="10">
        <v>1</v>
      </c>
      <c r="D77" s="10">
        <v>34071.699999999997</v>
      </c>
      <c r="E77" s="10">
        <v>26209</v>
      </c>
      <c r="F77" s="10">
        <v>0</v>
      </c>
      <c r="G77" s="10">
        <v>7862.7</v>
      </c>
      <c r="H77" s="10">
        <v>408860.4</v>
      </c>
    </row>
    <row r="78" spans="1:8" ht="42" x14ac:dyDescent="0.15">
      <c r="A78" s="6" t="s">
        <v>607</v>
      </c>
      <c r="B78" s="7" t="s">
        <v>608</v>
      </c>
      <c r="C78" s="10">
        <v>5</v>
      </c>
      <c r="D78" s="10">
        <v>32454.5</v>
      </c>
      <c r="E78" s="10">
        <v>24965</v>
      </c>
      <c r="F78" s="10">
        <v>0</v>
      </c>
      <c r="G78" s="10">
        <v>7489.5</v>
      </c>
      <c r="H78" s="10">
        <v>1947270</v>
      </c>
    </row>
    <row r="79" spans="1:8" ht="31.5" x14ac:dyDescent="0.15">
      <c r="A79" s="6" t="s">
        <v>609</v>
      </c>
      <c r="B79" s="7" t="s">
        <v>610</v>
      </c>
      <c r="C79" s="10">
        <v>2</v>
      </c>
      <c r="D79" s="10">
        <v>21652.799999999999</v>
      </c>
      <c r="E79" s="10">
        <v>16656</v>
      </c>
      <c r="F79" s="10">
        <v>0</v>
      </c>
      <c r="G79" s="10">
        <v>4996.8</v>
      </c>
      <c r="H79" s="10">
        <v>519667.20000000001</v>
      </c>
    </row>
    <row r="80" spans="1:8" ht="42" x14ac:dyDescent="0.15">
      <c r="A80" s="6" t="s">
        <v>611</v>
      </c>
      <c r="B80" s="7" t="s">
        <v>612</v>
      </c>
      <c r="C80" s="10">
        <v>1</v>
      </c>
      <c r="D80" s="10">
        <v>21652.799999999999</v>
      </c>
      <c r="E80" s="10">
        <v>16656</v>
      </c>
      <c r="F80" s="10">
        <v>0</v>
      </c>
      <c r="G80" s="10">
        <v>4996.8</v>
      </c>
      <c r="H80" s="10">
        <v>259833.60000000001</v>
      </c>
    </row>
    <row r="81" spans="1:8" ht="42" x14ac:dyDescent="0.15">
      <c r="A81" s="6" t="s">
        <v>78</v>
      </c>
      <c r="B81" s="7" t="s">
        <v>613</v>
      </c>
      <c r="C81" s="10">
        <v>1</v>
      </c>
      <c r="D81" s="10">
        <v>32440.2</v>
      </c>
      <c r="E81" s="10">
        <v>24954</v>
      </c>
      <c r="F81" s="10">
        <v>0</v>
      </c>
      <c r="G81" s="10">
        <v>7486.2</v>
      </c>
      <c r="H81" s="10">
        <v>389282.4</v>
      </c>
    </row>
    <row r="82" spans="1:8" ht="31.5" x14ac:dyDescent="0.15">
      <c r="A82" s="6" t="s">
        <v>81</v>
      </c>
      <c r="B82" s="7" t="s">
        <v>614</v>
      </c>
      <c r="C82" s="10">
        <v>10</v>
      </c>
      <c r="D82" s="10">
        <v>33919.599999999999</v>
      </c>
      <c r="E82" s="10">
        <v>26092</v>
      </c>
      <c r="F82" s="10">
        <v>0</v>
      </c>
      <c r="G82" s="10">
        <v>7827.6</v>
      </c>
      <c r="H82" s="10">
        <v>4070352</v>
      </c>
    </row>
    <row r="83" spans="1:8" ht="31.5" x14ac:dyDescent="0.15">
      <c r="A83" s="6" t="s">
        <v>84</v>
      </c>
      <c r="B83" s="7" t="s">
        <v>615</v>
      </c>
      <c r="C83" s="10">
        <v>4</v>
      </c>
      <c r="D83" s="10">
        <v>33919.599999999999</v>
      </c>
      <c r="E83" s="10">
        <v>26092</v>
      </c>
      <c r="F83" s="10">
        <v>0</v>
      </c>
      <c r="G83" s="10">
        <v>7827.6</v>
      </c>
      <c r="H83" s="10">
        <v>1628140.8</v>
      </c>
    </row>
    <row r="84" spans="1:8" ht="42" x14ac:dyDescent="0.15">
      <c r="A84" s="6" t="s">
        <v>616</v>
      </c>
      <c r="B84" s="7" t="s">
        <v>617</v>
      </c>
      <c r="C84" s="10">
        <v>1</v>
      </c>
      <c r="D84" s="10">
        <v>25346.1</v>
      </c>
      <c r="E84" s="10">
        <v>19497</v>
      </c>
      <c r="F84" s="10">
        <v>0</v>
      </c>
      <c r="G84" s="10">
        <v>5849.1</v>
      </c>
      <c r="H84" s="10">
        <v>304153.2</v>
      </c>
    </row>
    <row r="85" spans="1:8" ht="42" x14ac:dyDescent="0.15">
      <c r="A85" s="6" t="s">
        <v>618</v>
      </c>
      <c r="B85" s="7" t="s">
        <v>619</v>
      </c>
      <c r="C85" s="10">
        <v>1</v>
      </c>
      <c r="D85" s="10">
        <v>28709.75</v>
      </c>
      <c r="E85" s="10">
        <v>24965</v>
      </c>
      <c r="F85" s="10">
        <v>0</v>
      </c>
      <c r="G85" s="10">
        <v>3744.75</v>
      </c>
      <c r="H85" s="10">
        <v>344517</v>
      </c>
    </row>
    <row r="86" spans="1:8" ht="42" x14ac:dyDescent="0.15">
      <c r="A86" s="6" t="s">
        <v>620</v>
      </c>
      <c r="B86" s="7" t="s">
        <v>621</v>
      </c>
      <c r="C86" s="10">
        <v>2</v>
      </c>
      <c r="D86" s="10">
        <v>25754.400000000001</v>
      </c>
      <c r="E86" s="10">
        <v>22995</v>
      </c>
      <c r="F86" s="10">
        <v>0</v>
      </c>
      <c r="G86" s="10">
        <v>2759.4</v>
      </c>
      <c r="H86" s="10">
        <v>618105.59999999998</v>
      </c>
    </row>
    <row r="87" spans="1:8" ht="42" x14ac:dyDescent="0.15">
      <c r="A87" s="6" t="s">
        <v>622</v>
      </c>
      <c r="B87" s="7" t="s">
        <v>623</v>
      </c>
      <c r="C87" s="10">
        <v>1</v>
      </c>
      <c r="D87" s="10">
        <v>21446.7</v>
      </c>
      <c r="E87" s="10">
        <v>19497</v>
      </c>
      <c r="F87" s="10">
        <v>0</v>
      </c>
      <c r="G87" s="10">
        <v>1949.7</v>
      </c>
      <c r="H87" s="10">
        <v>257360.4</v>
      </c>
    </row>
    <row r="88" spans="1:8" ht="42" x14ac:dyDescent="0.15">
      <c r="A88" s="6" t="s">
        <v>624</v>
      </c>
      <c r="B88" s="7" t="s">
        <v>625</v>
      </c>
      <c r="C88" s="10">
        <v>5</v>
      </c>
      <c r="D88" s="10">
        <v>28701.200000000001</v>
      </c>
      <c r="E88" s="10">
        <v>26092</v>
      </c>
      <c r="F88" s="10">
        <v>0</v>
      </c>
      <c r="G88" s="10">
        <v>2609.1999999999998</v>
      </c>
      <c r="H88" s="10">
        <v>1722072</v>
      </c>
    </row>
    <row r="89" spans="1:8" ht="42" x14ac:dyDescent="0.15">
      <c r="A89" s="6" t="s">
        <v>626</v>
      </c>
      <c r="B89" s="7" t="s">
        <v>627</v>
      </c>
      <c r="C89" s="10">
        <v>1</v>
      </c>
      <c r="D89" s="10">
        <v>19000.7</v>
      </c>
      <c r="E89" s="10">
        <v>13377</v>
      </c>
      <c r="F89" s="10">
        <v>4286</v>
      </c>
      <c r="G89" s="10">
        <v>1337.7</v>
      </c>
      <c r="H89" s="10">
        <v>228008.4</v>
      </c>
    </row>
    <row r="90" spans="1:8" ht="31.5" x14ac:dyDescent="0.15">
      <c r="A90" s="6" t="s">
        <v>628</v>
      </c>
      <c r="B90" s="7" t="s">
        <v>629</v>
      </c>
      <c r="C90" s="10">
        <v>74.73</v>
      </c>
      <c r="D90" s="10">
        <v>42163.496859999999</v>
      </c>
      <c r="E90" s="10">
        <v>26092</v>
      </c>
      <c r="F90" s="10">
        <v>0</v>
      </c>
      <c r="G90" s="10">
        <v>16071.496859999999</v>
      </c>
      <c r="H90" s="10">
        <v>37810537.439999998</v>
      </c>
    </row>
    <row r="91" spans="1:8" ht="31.5" x14ac:dyDescent="0.15">
      <c r="A91" s="6" t="s">
        <v>630</v>
      </c>
      <c r="B91" s="7" t="s">
        <v>631</v>
      </c>
      <c r="C91" s="10">
        <v>367.65</v>
      </c>
      <c r="D91" s="10">
        <v>42529.351159999998</v>
      </c>
      <c r="E91" s="10">
        <v>26092</v>
      </c>
      <c r="F91" s="10">
        <v>0</v>
      </c>
      <c r="G91" s="10">
        <v>16437.351159999998</v>
      </c>
      <c r="H91" s="10">
        <v>187630991.44999999</v>
      </c>
    </row>
    <row r="92" spans="1:8" ht="42" x14ac:dyDescent="0.15">
      <c r="A92" s="6" t="s">
        <v>87</v>
      </c>
      <c r="B92" s="7" t="s">
        <v>632</v>
      </c>
      <c r="C92" s="10">
        <v>21.16</v>
      </c>
      <c r="D92" s="10">
        <v>44261.654569999999</v>
      </c>
      <c r="E92" s="10">
        <v>26092</v>
      </c>
      <c r="F92" s="10">
        <v>5218.3999999999996</v>
      </c>
      <c r="G92" s="10">
        <v>12951.254569999999</v>
      </c>
      <c r="H92" s="10">
        <v>11238919.33</v>
      </c>
    </row>
    <row r="93" spans="1:8" ht="21" x14ac:dyDescent="0.15">
      <c r="A93" s="6" t="s">
        <v>633</v>
      </c>
      <c r="B93" s="7" t="s">
        <v>634</v>
      </c>
      <c r="C93" s="10">
        <v>10</v>
      </c>
      <c r="D93" s="10">
        <v>568659.76392000006</v>
      </c>
      <c r="E93" s="10">
        <v>0</v>
      </c>
      <c r="F93" s="10">
        <v>0</v>
      </c>
      <c r="G93" s="10">
        <v>568659.76392000006</v>
      </c>
      <c r="H93" s="10">
        <v>68239171.670000002</v>
      </c>
    </row>
    <row r="94" spans="1:8" ht="24.95" customHeight="1" x14ac:dyDescent="0.15">
      <c r="A94" s="28" t="s">
        <v>635</v>
      </c>
      <c r="B94" s="28"/>
      <c r="C94" s="12" t="s">
        <v>377</v>
      </c>
      <c r="D94" s="12">
        <f>SUBTOTAL(9,D10:D93)</f>
        <v>3719681.4832199998</v>
      </c>
      <c r="E94" s="12" t="s">
        <v>377</v>
      </c>
      <c r="F94" s="12" t="s">
        <v>377</v>
      </c>
      <c r="G94" s="12" t="s">
        <v>377</v>
      </c>
      <c r="H94" s="12">
        <f>SUBTOTAL(9,H10:H93)</f>
        <v>442584319.86000001</v>
      </c>
    </row>
    <row r="95" spans="1:8" ht="24.95" customHeight="1" x14ac:dyDescent="0.15"/>
    <row r="96" spans="1:8" ht="24.95" customHeight="1" x14ac:dyDescent="0.15">
      <c r="A96" s="26" t="s">
        <v>457</v>
      </c>
      <c r="B96" s="26"/>
      <c r="C96" s="27" t="s">
        <v>114</v>
      </c>
      <c r="D96" s="27"/>
      <c r="E96" s="27"/>
      <c r="F96" s="27"/>
      <c r="G96" s="27"/>
      <c r="H96" s="27"/>
    </row>
    <row r="97" spans="1:8" ht="24.95" customHeight="1" x14ac:dyDescent="0.15">
      <c r="A97" s="26" t="s">
        <v>458</v>
      </c>
      <c r="B97" s="26"/>
      <c r="C97" s="27" t="s">
        <v>636</v>
      </c>
      <c r="D97" s="27"/>
      <c r="E97" s="27"/>
      <c r="F97" s="27"/>
      <c r="G97" s="27"/>
      <c r="H97" s="27"/>
    </row>
    <row r="98" spans="1:8" ht="24.95" customHeight="1" x14ac:dyDescent="0.15">
      <c r="A98" s="17" t="s">
        <v>460</v>
      </c>
      <c r="B98" s="17"/>
      <c r="C98" s="17"/>
      <c r="D98" s="17"/>
      <c r="E98" s="17"/>
      <c r="F98" s="17"/>
      <c r="G98" s="17"/>
      <c r="H98" s="17"/>
    </row>
    <row r="99" spans="1:8" ht="24.95" customHeight="1" x14ac:dyDescent="0.15"/>
    <row r="100" spans="1:8" ht="50.1" customHeight="1" x14ac:dyDescent="0.15">
      <c r="A100" s="19" t="s">
        <v>368</v>
      </c>
      <c r="B100" s="19" t="s">
        <v>461</v>
      </c>
      <c r="C100" s="19" t="s">
        <v>462</v>
      </c>
      <c r="D100" s="19" t="s">
        <v>463</v>
      </c>
      <c r="E100" s="19"/>
      <c r="F100" s="19"/>
      <c r="G100" s="19"/>
      <c r="H100" s="19" t="s">
        <v>464</v>
      </c>
    </row>
    <row r="101" spans="1:8" ht="50.1" customHeight="1" x14ac:dyDescent="0.15">
      <c r="A101" s="19"/>
      <c r="B101" s="19"/>
      <c r="C101" s="19"/>
      <c r="D101" s="19" t="s">
        <v>465</v>
      </c>
      <c r="E101" s="19" t="s">
        <v>466</v>
      </c>
      <c r="F101" s="19"/>
      <c r="G101" s="19"/>
      <c r="H101" s="19"/>
    </row>
    <row r="102" spans="1:8" ht="50.1" customHeight="1" x14ac:dyDescent="0.15">
      <c r="A102" s="19"/>
      <c r="B102" s="19"/>
      <c r="C102" s="19"/>
      <c r="D102" s="19"/>
      <c r="E102" s="6" t="s">
        <v>467</v>
      </c>
      <c r="F102" s="6" t="s">
        <v>468</v>
      </c>
      <c r="G102" s="6" t="s">
        <v>469</v>
      </c>
      <c r="H102" s="19"/>
    </row>
    <row r="103" spans="1:8" ht="24.95" customHeight="1" x14ac:dyDescent="0.15">
      <c r="A103" s="6" t="s">
        <v>374</v>
      </c>
      <c r="B103" s="6" t="s">
        <v>470</v>
      </c>
      <c r="C103" s="6" t="s">
        <v>471</v>
      </c>
      <c r="D103" s="6" t="s">
        <v>472</v>
      </c>
      <c r="E103" s="6" t="s">
        <v>473</v>
      </c>
      <c r="F103" s="6" t="s">
        <v>474</v>
      </c>
      <c r="G103" s="6" t="s">
        <v>475</v>
      </c>
      <c r="H103" s="6" t="s">
        <v>476</v>
      </c>
    </row>
    <row r="104" spans="1:8" x14ac:dyDescent="0.15">
      <c r="A104" s="6" t="s">
        <v>374</v>
      </c>
      <c r="B104" s="7" t="s">
        <v>477</v>
      </c>
      <c r="C104" s="10">
        <v>1</v>
      </c>
      <c r="D104" s="10">
        <v>139617.5</v>
      </c>
      <c r="E104" s="10">
        <v>0</v>
      </c>
      <c r="F104" s="10">
        <v>0</v>
      </c>
      <c r="G104" s="10">
        <v>139617.5</v>
      </c>
      <c r="H104" s="10">
        <v>1675410</v>
      </c>
    </row>
    <row r="105" spans="1:8" ht="21" x14ac:dyDescent="0.15">
      <c r="A105" s="6" t="s">
        <v>470</v>
      </c>
      <c r="B105" s="7" t="s">
        <v>478</v>
      </c>
      <c r="C105" s="10">
        <v>5</v>
      </c>
      <c r="D105" s="10">
        <v>42833.857499999998</v>
      </c>
      <c r="E105" s="10">
        <v>0</v>
      </c>
      <c r="F105" s="10">
        <v>0</v>
      </c>
      <c r="G105" s="10">
        <v>42833.857499999998</v>
      </c>
      <c r="H105" s="10">
        <v>2570031.4500000002</v>
      </c>
    </row>
    <row r="106" spans="1:8" ht="21" x14ac:dyDescent="0.15">
      <c r="A106" s="6" t="s">
        <v>471</v>
      </c>
      <c r="B106" s="7" t="s">
        <v>479</v>
      </c>
      <c r="C106" s="10">
        <v>7</v>
      </c>
      <c r="D106" s="10">
        <v>24540</v>
      </c>
      <c r="E106" s="10">
        <v>0</v>
      </c>
      <c r="F106" s="10">
        <v>0</v>
      </c>
      <c r="G106" s="10">
        <v>24540</v>
      </c>
      <c r="H106" s="10">
        <v>2061360</v>
      </c>
    </row>
    <row r="107" spans="1:8" ht="21" x14ac:dyDescent="0.15">
      <c r="A107" s="6" t="s">
        <v>485</v>
      </c>
      <c r="B107" s="7" t="s">
        <v>486</v>
      </c>
      <c r="C107" s="10">
        <v>1</v>
      </c>
      <c r="D107" s="10">
        <v>19040</v>
      </c>
      <c r="E107" s="10">
        <v>0</v>
      </c>
      <c r="F107" s="10">
        <v>0</v>
      </c>
      <c r="G107" s="10">
        <v>19040</v>
      </c>
      <c r="H107" s="10">
        <v>228480</v>
      </c>
    </row>
    <row r="108" spans="1:8" ht="21" x14ac:dyDescent="0.15">
      <c r="A108" s="6" t="s">
        <v>489</v>
      </c>
      <c r="B108" s="7" t="s">
        <v>490</v>
      </c>
      <c r="C108" s="10">
        <v>1</v>
      </c>
      <c r="D108" s="10">
        <v>64590</v>
      </c>
      <c r="E108" s="10">
        <v>0</v>
      </c>
      <c r="F108" s="10">
        <v>0</v>
      </c>
      <c r="G108" s="10">
        <v>64590</v>
      </c>
      <c r="H108" s="10">
        <v>775080</v>
      </c>
    </row>
    <row r="109" spans="1:8" x14ac:dyDescent="0.15">
      <c r="A109" s="6" t="s">
        <v>493</v>
      </c>
      <c r="B109" s="7" t="s">
        <v>494</v>
      </c>
      <c r="C109" s="10">
        <v>2</v>
      </c>
      <c r="D109" s="10">
        <v>94044</v>
      </c>
      <c r="E109" s="10">
        <v>22995</v>
      </c>
      <c r="F109" s="10">
        <v>0</v>
      </c>
      <c r="G109" s="10">
        <v>71049</v>
      </c>
      <c r="H109" s="10">
        <v>2257056</v>
      </c>
    </row>
    <row r="110" spans="1:8" ht="21" x14ac:dyDescent="0.15">
      <c r="A110" s="6" t="s">
        <v>495</v>
      </c>
      <c r="B110" s="7" t="s">
        <v>496</v>
      </c>
      <c r="C110" s="10">
        <v>1</v>
      </c>
      <c r="D110" s="10">
        <v>21529.99667</v>
      </c>
      <c r="E110" s="10">
        <v>0</v>
      </c>
      <c r="F110" s="10">
        <v>0</v>
      </c>
      <c r="G110" s="10">
        <v>21529.99667</v>
      </c>
      <c r="H110" s="10">
        <v>258359.96</v>
      </c>
    </row>
    <row r="111" spans="1:8" ht="21" x14ac:dyDescent="0.15">
      <c r="A111" s="6" t="s">
        <v>637</v>
      </c>
      <c r="B111" s="7" t="s">
        <v>638</v>
      </c>
      <c r="C111" s="10">
        <v>1</v>
      </c>
      <c r="D111" s="10">
        <v>48048.28</v>
      </c>
      <c r="E111" s="10">
        <v>24597</v>
      </c>
      <c r="F111" s="10">
        <v>0</v>
      </c>
      <c r="G111" s="10">
        <v>23451.279999999999</v>
      </c>
      <c r="H111" s="10">
        <v>576579.36</v>
      </c>
    </row>
    <row r="112" spans="1:8" ht="21" x14ac:dyDescent="0.15">
      <c r="A112" s="6" t="s">
        <v>639</v>
      </c>
      <c r="B112" s="7" t="s">
        <v>640</v>
      </c>
      <c r="C112" s="10">
        <v>41.2</v>
      </c>
      <c r="D112" s="10">
        <v>53759.645259999998</v>
      </c>
      <c r="E112" s="10">
        <v>26092</v>
      </c>
      <c r="F112" s="10">
        <v>3664.5</v>
      </c>
      <c r="G112" s="10">
        <v>24003.145260000001</v>
      </c>
      <c r="H112" s="10">
        <v>26578768.620000001</v>
      </c>
    </row>
    <row r="113" spans="1:8" ht="21" x14ac:dyDescent="0.15">
      <c r="A113" s="6" t="s">
        <v>641</v>
      </c>
      <c r="B113" s="7" t="s">
        <v>642</v>
      </c>
      <c r="C113" s="10">
        <v>3</v>
      </c>
      <c r="D113" s="10">
        <v>37085.5</v>
      </c>
      <c r="E113" s="10">
        <v>26092</v>
      </c>
      <c r="F113" s="10">
        <v>3664.5</v>
      </c>
      <c r="G113" s="10">
        <v>7329</v>
      </c>
      <c r="H113" s="10">
        <v>1335078</v>
      </c>
    </row>
    <row r="114" spans="1:8" ht="21" x14ac:dyDescent="0.15">
      <c r="A114" s="6" t="s">
        <v>503</v>
      </c>
      <c r="B114" s="7" t="s">
        <v>504</v>
      </c>
      <c r="C114" s="10">
        <v>9</v>
      </c>
      <c r="D114" s="10">
        <v>59459.580739999998</v>
      </c>
      <c r="E114" s="10">
        <v>26092</v>
      </c>
      <c r="F114" s="10">
        <v>0</v>
      </c>
      <c r="G114" s="10">
        <v>33367.580739999998</v>
      </c>
      <c r="H114" s="10">
        <v>6421634.7199999997</v>
      </c>
    </row>
    <row r="115" spans="1:8" ht="21" x14ac:dyDescent="0.15">
      <c r="A115" s="6" t="s">
        <v>505</v>
      </c>
      <c r="B115" s="7" t="s">
        <v>506</v>
      </c>
      <c r="C115" s="10">
        <v>5</v>
      </c>
      <c r="D115" s="10">
        <v>24973.333330000001</v>
      </c>
      <c r="E115" s="10">
        <v>16656</v>
      </c>
      <c r="F115" s="10">
        <v>0</v>
      </c>
      <c r="G115" s="10">
        <v>8317.3333299999995</v>
      </c>
      <c r="H115" s="10">
        <v>1498400</v>
      </c>
    </row>
    <row r="116" spans="1:8" ht="21" x14ac:dyDescent="0.15">
      <c r="A116" s="6" t="s">
        <v>507</v>
      </c>
      <c r="B116" s="7" t="s">
        <v>508</v>
      </c>
      <c r="C116" s="10">
        <v>1</v>
      </c>
      <c r="D116" s="10">
        <v>36929.5</v>
      </c>
      <c r="E116" s="10">
        <v>16656</v>
      </c>
      <c r="F116" s="10">
        <v>0</v>
      </c>
      <c r="G116" s="10">
        <v>20273.5</v>
      </c>
      <c r="H116" s="10">
        <v>443154</v>
      </c>
    </row>
    <row r="117" spans="1:8" ht="21" x14ac:dyDescent="0.15">
      <c r="A117" s="6" t="s">
        <v>643</v>
      </c>
      <c r="B117" s="7" t="s">
        <v>644</v>
      </c>
      <c r="C117" s="10">
        <v>1</v>
      </c>
      <c r="D117" s="10">
        <v>25500</v>
      </c>
      <c r="E117" s="10">
        <v>21000</v>
      </c>
      <c r="F117" s="10">
        <v>0</v>
      </c>
      <c r="G117" s="10">
        <v>4500</v>
      </c>
      <c r="H117" s="10">
        <v>306000</v>
      </c>
    </row>
    <row r="118" spans="1:8" ht="21" x14ac:dyDescent="0.15">
      <c r="A118" s="6" t="s">
        <v>509</v>
      </c>
      <c r="B118" s="7" t="s">
        <v>510</v>
      </c>
      <c r="C118" s="10">
        <v>1</v>
      </c>
      <c r="D118" s="10">
        <v>29659.5</v>
      </c>
      <c r="E118" s="10">
        <v>13377</v>
      </c>
      <c r="F118" s="10">
        <v>0</v>
      </c>
      <c r="G118" s="10">
        <v>16282.5</v>
      </c>
      <c r="H118" s="10">
        <v>355914</v>
      </c>
    </row>
    <row r="119" spans="1:8" ht="21" x14ac:dyDescent="0.15">
      <c r="A119" s="6" t="s">
        <v>511</v>
      </c>
      <c r="B119" s="7" t="s">
        <v>512</v>
      </c>
      <c r="C119" s="10">
        <v>1</v>
      </c>
      <c r="D119" s="10">
        <v>76679.291110000006</v>
      </c>
      <c r="E119" s="10">
        <v>24965</v>
      </c>
      <c r="F119" s="10">
        <v>0</v>
      </c>
      <c r="G119" s="10">
        <v>51714.291109999998</v>
      </c>
      <c r="H119" s="10">
        <v>920151.49</v>
      </c>
    </row>
    <row r="120" spans="1:8" ht="21" x14ac:dyDescent="0.15">
      <c r="A120" s="6" t="s">
        <v>645</v>
      </c>
      <c r="B120" s="7" t="s">
        <v>646</v>
      </c>
      <c r="C120" s="10">
        <v>1</v>
      </c>
      <c r="D120" s="10">
        <v>54536</v>
      </c>
      <c r="E120" s="10">
        <v>24597</v>
      </c>
      <c r="F120" s="10">
        <v>0</v>
      </c>
      <c r="G120" s="10">
        <v>29939</v>
      </c>
      <c r="H120" s="10">
        <v>654432</v>
      </c>
    </row>
    <row r="121" spans="1:8" ht="21" x14ac:dyDescent="0.15">
      <c r="A121" s="6" t="s">
        <v>513</v>
      </c>
      <c r="B121" s="7" t="s">
        <v>514</v>
      </c>
      <c r="C121" s="10">
        <v>2</v>
      </c>
      <c r="D121" s="10">
        <v>23249.959169999998</v>
      </c>
      <c r="E121" s="10">
        <v>16656</v>
      </c>
      <c r="F121" s="10">
        <v>0</v>
      </c>
      <c r="G121" s="10">
        <v>6593.9591700000001</v>
      </c>
      <c r="H121" s="10">
        <v>557999.02</v>
      </c>
    </row>
    <row r="122" spans="1:8" ht="21" x14ac:dyDescent="0.15">
      <c r="A122" s="6" t="s">
        <v>647</v>
      </c>
      <c r="B122" s="7" t="s">
        <v>648</v>
      </c>
      <c r="C122" s="10">
        <v>6</v>
      </c>
      <c r="D122" s="10">
        <v>21000</v>
      </c>
      <c r="E122" s="10">
        <v>16500</v>
      </c>
      <c r="F122" s="10">
        <v>0</v>
      </c>
      <c r="G122" s="10">
        <v>4500</v>
      </c>
      <c r="H122" s="10">
        <v>1512000</v>
      </c>
    </row>
    <row r="123" spans="1:8" ht="21" x14ac:dyDescent="0.15">
      <c r="A123" s="6" t="s">
        <v>515</v>
      </c>
      <c r="B123" s="7" t="s">
        <v>516</v>
      </c>
      <c r="C123" s="10">
        <v>2</v>
      </c>
      <c r="D123" s="10">
        <v>52524.5</v>
      </c>
      <c r="E123" s="10">
        <v>28094.5</v>
      </c>
      <c r="F123" s="10">
        <v>0</v>
      </c>
      <c r="G123" s="10">
        <v>24430</v>
      </c>
      <c r="H123" s="10">
        <v>1260588</v>
      </c>
    </row>
    <row r="124" spans="1:8" ht="21" x14ac:dyDescent="0.15">
      <c r="A124" s="6" t="s">
        <v>649</v>
      </c>
      <c r="B124" s="7" t="s">
        <v>650</v>
      </c>
      <c r="C124" s="10">
        <v>1</v>
      </c>
      <c r="D124" s="10">
        <v>21336</v>
      </c>
      <c r="E124" s="10">
        <v>9623</v>
      </c>
      <c r="F124" s="10">
        <v>0</v>
      </c>
      <c r="G124" s="10">
        <v>11713</v>
      </c>
      <c r="H124" s="10">
        <v>256032</v>
      </c>
    </row>
    <row r="125" spans="1:8" ht="21" x14ac:dyDescent="0.15">
      <c r="A125" s="6" t="s">
        <v>517</v>
      </c>
      <c r="B125" s="7" t="s">
        <v>518</v>
      </c>
      <c r="C125" s="10">
        <v>1</v>
      </c>
      <c r="D125" s="10">
        <v>36929.5</v>
      </c>
      <c r="E125" s="10">
        <v>16656</v>
      </c>
      <c r="F125" s="10">
        <v>0</v>
      </c>
      <c r="G125" s="10">
        <v>20273.5</v>
      </c>
      <c r="H125" s="10">
        <v>443154</v>
      </c>
    </row>
    <row r="126" spans="1:8" ht="21" x14ac:dyDescent="0.15">
      <c r="A126" s="6" t="s">
        <v>519</v>
      </c>
      <c r="B126" s="7" t="s">
        <v>520</v>
      </c>
      <c r="C126" s="10">
        <v>3</v>
      </c>
      <c r="D126" s="10">
        <v>27021.9</v>
      </c>
      <c r="E126" s="10">
        <v>8569</v>
      </c>
      <c r="F126" s="10">
        <v>0</v>
      </c>
      <c r="G126" s="10">
        <v>18452.900000000001</v>
      </c>
      <c r="H126" s="10">
        <v>972788.4</v>
      </c>
    </row>
    <row r="127" spans="1:8" ht="21" x14ac:dyDescent="0.15">
      <c r="A127" s="6" t="s">
        <v>521</v>
      </c>
      <c r="B127" s="7" t="s">
        <v>522</v>
      </c>
      <c r="C127" s="10">
        <v>2</v>
      </c>
      <c r="D127" s="10">
        <v>57851</v>
      </c>
      <c r="E127" s="10">
        <v>26092</v>
      </c>
      <c r="F127" s="10">
        <v>0</v>
      </c>
      <c r="G127" s="10">
        <v>31759</v>
      </c>
      <c r="H127" s="10">
        <v>1388424</v>
      </c>
    </row>
    <row r="128" spans="1:8" x14ac:dyDescent="0.15">
      <c r="A128" s="6" t="s">
        <v>523</v>
      </c>
      <c r="B128" s="7" t="s">
        <v>524</v>
      </c>
      <c r="C128" s="10">
        <v>1</v>
      </c>
      <c r="D128" s="10">
        <v>29659.5</v>
      </c>
      <c r="E128" s="10">
        <v>13377</v>
      </c>
      <c r="F128" s="10">
        <v>0</v>
      </c>
      <c r="G128" s="10">
        <v>16282.5</v>
      </c>
      <c r="H128" s="10">
        <v>355914</v>
      </c>
    </row>
    <row r="129" spans="1:8" ht="21" x14ac:dyDescent="0.15">
      <c r="A129" s="6" t="s">
        <v>651</v>
      </c>
      <c r="B129" s="7" t="s">
        <v>652</v>
      </c>
      <c r="C129" s="10">
        <v>1</v>
      </c>
      <c r="D129" s="10">
        <v>19500</v>
      </c>
      <c r="E129" s="10">
        <v>0</v>
      </c>
      <c r="F129" s="10">
        <v>0</v>
      </c>
      <c r="G129" s="10">
        <v>19500</v>
      </c>
      <c r="H129" s="10">
        <v>234000</v>
      </c>
    </row>
    <row r="130" spans="1:8" ht="21" x14ac:dyDescent="0.15">
      <c r="A130" s="6" t="s">
        <v>653</v>
      </c>
      <c r="B130" s="7" t="s">
        <v>654</v>
      </c>
      <c r="C130" s="10">
        <v>1.5</v>
      </c>
      <c r="D130" s="10">
        <v>20113</v>
      </c>
      <c r="E130" s="10">
        <v>15613</v>
      </c>
      <c r="F130" s="10">
        <v>0</v>
      </c>
      <c r="G130" s="10">
        <v>4500</v>
      </c>
      <c r="H130" s="10">
        <v>362034</v>
      </c>
    </row>
    <row r="131" spans="1:8" ht="21" x14ac:dyDescent="0.15">
      <c r="A131" s="6" t="s">
        <v>655</v>
      </c>
      <c r="B131" s="7" t="s">
        <v>656</v>
      </c>
      <c r="C131" s="10">
        <v>1</v>
      </c>
      <c r="D131" s="10">
        <v>21156</v>
      </c>
      <c r="E131" s="10">
        <v>16656</v>
      </c>
      <c r="F131" s="10">
        <v>0</v>
      </c>
      <c r="G131" s="10">
        <v>4500</v>
      </c>
      <c r="H131" s="10">
        <v>253872</v>
      </c>
    </row>
    <row r="132" spans="1:8" ht="21" x14ac:dyDescent="0.15">
      <c r="A132" s="6" t="s">
        <v>527</v>
      </c>
      <c r="B132" s="7" t="s">
        <v>528</v>
      </c>
      <c r="C132" s="10">
        <v>1</v>
      </c>
      <c r="D132" s="10">
        <v>19500</v>
      </c>
      <c r="E132" s="10">
        <v>0</v>
      </c>
      <c r="F132" s="10">
        <v>0</v>
      </c>
      <c r="G132" s="10">
        <v>19500</v>
      </c>
      <c r="H132" s="10">
        <v>234000</v>
      </c>
    </row>
    <row r="133" spans="1:8" ht="21" x14ac:dyDescent="0.15">
      <c r="A133" s="6" t="s">
        <v>529</v>
      </c>
      <c r="B133" s="7" t="s">
        <v>530</v>
      </c>
      <c r="C133" s="10">
        <v>2</v>
      </c>
      <c r="D133" s="10">
        <v>19500</v>
      </c>
      <c r="E133" s="10">
        <v>0</v>
      </c>
      <c r="F133" s="10">
        <v>0</v>
      </c>
      <c r="G133" s="10">
        <v>19500</v>
      </c>
      <c r="H133" s="10">
        <v>468000</v>
      </c>
    </row>
    <row r="134" spans="1:8" ht="21" x14ac:dyDescent="0.15">
      <c r="A134" s="6" t="s">
        <v>531</v>
      </c>
      <c r="B134" s="7" t="s">
        <v>532</v>
      </c>
      <c r="C134" s="10">
        <v>1</v>
      </c>
      <c r="D134" s="10">
        <v>18998.900000000001</v>
      </c>
      <c r="E134" s="10">
        <v>8569</v>
      </c>
      <c r="F134" s="10">
        <v>0</v>
      </c>
      <c r="G134" s="10">
        <v>10429.9</v>
      </c>
      <c r="H134" s="10">
        <v>227986.8</v>
      </c>
    </row>
    <row r="135" spans="1:8" ht="21" x14ac:dyDescent="0.15">
      <c r="A135" s="6" t="s">
        <v>533</v>
      </c>
      <c r="B135" s="7" t="s">
        <v>534</v>
      </c>
      <c r="C135" s="10">
        <v>3</v>
      </c>
      <c r="D135" s="10">
        <v>22686</v>
      </c>
      <c r="E135" s="10">
        <v>10232</v>
      </c>
      <c r="F135" s="10">
        <v>0</v>
      </c>
      <c r="G135" s="10">
        <v>12454</v>
      </c>
      <c r="H135" s="10">
        <v>816696</v>
      </c>
    </row>
    <row r="136" spans="1:8" ht="21" x14ac:dyDescent="0.15">
      <c r="A136" s="6" t="s">
        <v>535</v>
      </c>
      <c r="B136" s="7" t="s">
        <v>536</v>
      </c>
      <c r="C136" s="10">
        <v>1</v>
      </c>
      <c r="D136" s="10">
        <v>23871</v>
      </c>
      <c r="E136" s="10">
        <v>10767</v>
      </c>
      <c r="F136" s="10">
        <v>0</v>
      </c>
      <c r="G136" s="10">
        <v>13104</v>
      </c>
      <c r="H136" s="10">
        <v>286452</v>
      </c>
    </row>
    <row r="137" spans="1:8" ht="21" x14ac:dyDescent="0.15">
      <c r="A137" s="6" t="s">
        <v>537</v>
      </c>
      <c r="B137" s="7" t="s">
        <v>538</v>
      </c>
      <c r="C137" s="10">
        <v>1</v>
      </c>
      <c r="D137" s="10">
        <v>19500</v>
      </c>
      <c r="E137" s="10">
        <v>0</v>
      </c>
      <c r="F137" s="10">
        <v>0</v>
      </c>
      <c r="G137" s="10">
        <v>19500</v>
      </c>
      <c r="H137" s="10">
        <v>234000</v>
      </c>
    </row>
    <row r="138" spans="1:8" ht="21" x14ac:dyDescent="0.15">
      <c r="A138" s="6" t="s">
        <v>539</v>
      </c>
      <c r="B138" s="7" t="s">
        <v>540</v>
      </c>
      <c r="C138" s="10">
        <v>1</v>
      </c>
      <c r="D138" s="10">
        <v>19500</v>
      </c>
      <c r="E138" s="10">
        <v>0</v>
      </c>
      <c r="F138" s="10">
        <v>0</v>
      </c>
      <c r="G138" s="10">
        <v>19500</v>
      </c>
      <c r="H138" s="10">
        <v>234000</v>
      </c>
    </row>
    <row r="139" spans="1:8" ht="21" x14ac:dyDescent="0.15">
      <c r="A139" s="6" t="s">
        <v>541</v>
      </c>
      <c r="B139" s="7" t="s">
        <v>542</v>
      </c>
      <c r="C139" s="10">
        <v>1</v>
      </c>
      <c r="D139" s="10">
        <v>19500</v>
      </c>
      <c r="E139" s="10">
        <v>0</v>
      </c>
      <c r="F139" s="10">
        <v>0</v>
      </c>
      <c r="G139" s="10">
        <v>19500</v>
      </c>
      <c r="H139" s="10">
        <v>234000</v>
      </c>
    </row>
    <row r="140" spans="1:8" ht="21" x14ac:dyDescent="0.15">
      <c r="A140" s="6" t="s">
        <v>657</v>
      </c>
      <c r="B140" s="7" t="s">
        <v>658</v>
      </c>
      <c r="C140" s="10">
        <v>1</v>
      </c>
      <c r="D140" s="10">
        <v>36674.699999999997</v>
      </c>
      <c r="E140" s="10">
        <v>28632</v>
      </c>
      <c r="F140" s="10">
        <v>0</v>
      </c>
      <c r="G140" s="10">
        <v>8042.7</v>
      </c>
      <c r="H140" s="10">
        <v>440096.4</v>
      </c>
    </row>
    <row r="141" spans="1:8" ht="21" x14ac:dyDescent="0.15">
      <c r="A141" s="6" t="s">
        <v>543</v>
      </c>
      <c r="B141" s="7" t="s">
        <v>544</v>
      </c>
      <c r="C141" s="10">
        <v>1</v>
      </c>
      <c r="D141" s="10">
        <v>63644.540829999998</v>
      </c>
      <c r="E141" s="10">
        <v>0</v>
      </c>
      <c r="F141" s="10">
        <v>0</v>
      </c>
      <c r="G141" s="10">
        <v>63644.540829999998</v>
      </c>
      <c r="H141" s="10">
        <v>763734.49</v>
      </c>
    </row>
    <row r="142" spans="1:8" ht="21" x14ac:dyDescent="0.15">
      <c r="A142" s="6" t="s">
        <v>545</v>
      </c>
      <c r="B142" s="7" t="s">
        <v>546</v>
      </c>
      <c r="C142" s="10">
        <v>1</v>
      </c>
      <c r="D142" s="10">
        <v>57851</v>
      </c>
      <c r="E142" s="10">
        <v>26092</v>
      </c>
      <c r="F142" s="10">
        <v>0</v>
      </c>
      <c r="G142" s="10">
        <v>31759</v>
      </c>
      <c r="H142" s="10">
        <v>694212</v>
      </c>
    </row>
    <row r="143" spans="1:8" x14ac:dyDescent="0.15">
      <c r="A143" s="6" t="s">
        <v>557</v>
      </c>
      <c r="B143" s="7" t="s">
        <v>558</v>
      </c>
      <c r="C143" s="10">
        <v>2</v>
      </c>
      <c r="D143" s="10">
        <v>57851</v>
      </c>
      <c r="E143" s="10">
        <v>26092</v>
      </c>
      <c r="F143" s="10">
        <v>0</v>
      </c>
      <c r="G143" s="10">
        <v>31759</v>
      </c>
      <c r="H143" s="10">
        <v>1388424</v>
      </c>
    </row>
    <row r="144" spans="1:8" ht="21" x14ac:dyDescent="0.15">
      <c r="A144" s="6" t="s">
        <v>565</v>
      </c>
      <c r="B144" s="7" t="s">
        <v>566</v>
      </c>
      <c r="C144" s="10">
        <v>1</v>
      </c>
      <c r="D144" s="10">
        <v>19500</v>
      </c>
      <c r="E144" s="10">
        <v>0</v>
      </c>
      <c r="F144" s="10">
        <v>0</v>
      </c>
      <c r="G144" s="10">
        <v>19500</v>
      </c>
      <c r="H144" s="10">
        <v>234000</v>
      </c>
    </row>
    <row r="145" spans="1:8" ht="21" x14ac:dyDescent="0.15">
      <c r="A145" s="6" t="s">
        <v>589</v>
      </c>
      <c r="B145" s="7" t="s">
        <v>590</v>
      </c>
      <c r="C145" s="10">
        <v>0.5</v>
      </c>
      <c r="D145" s="10">
        <v>19974.5</v>
      </c>
      <c r="E145" s="10">
        <v>9009</v>
      </c>
      <c r="F145" s="10">
        <v>0</v>
      </c>
      <c r="G145" s="10">
        <v>10965.5</v>
      </c>
      <c r="H145" s="10">
        <v>119847</v>
      </c>
    </row>
    <row r="146" spans="1:8" ht="21" x14ac:dyDescent="0.15">
      <c r="A146" s="6" t="s">
        <v>659</v>
      </c>
      <c r="B146" s="7" t="s">
        <v>660</v>
      </c>
      <c r="C146" s="10">
        <v>1</v>
      </c>
      <c r="D146" s="10">
        <v>19974.5</v>
      </c>
      <c r="E146" s="10">
        <v>9009</v>
      </c>
      <c r="F146" s="10">
        <v>0</v>
      </c>
      <c r="G146" s="10">
        <v>10965.5</v>
      </c>
      <c r="H146" s="10">
        <v>239694</v>
      </c>
    </row>
    <row r="147" spans="1:8" ht="24.95" customHeight="1" x14ac:dyDescent="0.15">
      <c r="A147" s="28" t="s">
        <v>635</v>
      </c>
      <c r="B147" s="28"/>
      <c r="C147" s="12" t="s">
        <v>377</v>
      </c>
      <c r="D147" s="12">
        <f>SUBTOTAL(9,D104:D146)</f>
        <v>1621693.4846100002</v>
      </c>
      <c r="E147" s="12" t="s">
        <v>377</v>
      </c>
      <c r="F147" s="12" t="s">
        <v>377</v>
      </c>
      <c r="G147" s="12" t="s">
        <v>377</v>
      </c>
      <c r="H147" s="12">
        <f>SUBTOTAL(9,H104:H146)</f>
        <v>63127837.710000001</v>
      </c>
    </row>
    <row r="148" spans="1:8" ht="24.95" customHeight="1" x14ac:dyDescent="0.15"/>
    <row r="149" spans="1:8" ht="24.95" customHeight="1" x14ac:dyDescent="0.15">
      <c r="A149" s="26" t="s">
        <v>457</v>
      </c>
      <c r="B149" s="26"/>
      <c r="C149" s="27" t="s">
        <v>114</v>
      </c>
      <c r="D149" s="27"/>
      <c r="E149" s="27"/>
      <c r="F149" s="27"/>
      <c r="G149" s="27"/>
      <c r="H149" s="27"/>
    </row>
    <row r="150" spans="1:8" ht="24.95" customHeight="1" x14ac:dyDescent="0.15">
      <c r="A150" s="26" t="s">
        <v>458</v>
      </c>
      <c r="B150" s="26"/>
      <c r="C150" s="27" t="s">
        <v>661</v>
      </c>
      <c r="D150" s="27"/>
      <c r="E150" s="27"/>
      <c r="F150" s="27"/>
      <c r="G150" s="27"/>
      <c r="H150" s="27"/>
    </row>
    <row r="151" spans="1:8" ht="24.95" customHeight="1" x14ac:dyDescent="0.15">
      <c r="A151" s="17" t="s">
        <v>460</v>
      </c>
      <c r="B151" s="17"/>
      <c r="C151" s="17"/>
      <c r="D151" s="17"/>
      <c r="E151" s="17"/>
      <c r="F151" s="17"/>
      <c r="G151" s="17"/>
      <c r="H151" s="17"/>
    </row>
    <row r="152" spans="1:8" ht="24.95" customHeight="1" x14ac:dyDescent="0.15"/>
    <row r="153" spans="1:8" ht="50.1" customHeight="1" x14ac:dyDescent="0.15">
      <c r="A153" s="19" t="s">
        <v>368</v>
      </c>
      <c r="B153" s="19" t="s">
        <v>461</v>
      </c>
      <c r="C153" s="19" t="s">
        <v>462</v>
      </c>
      <c r="D153" s="19" t="s">
        <v>463</v>
      </c>
      <c r="E153" s="19"/>
      <c r="F153" s="19"/>
      <c r="G153" s="19"/>
      <c r="H153" s="19" t="s">
        <v>464</v>
      </c>
    </row>
    <row r="154" spans="1:8" ht="50.1" customHeight="1" x14ac:dyDescent="0.15">
      <c r="A154" s="19"/>
      <c r="B154" s="19"/>
      <c r="C154" s="19"/>
      <c r="D154" s="19" t="s">
        <v>465</v>
      </c>
      <c r="E154" s="19" t="s">
        <v>466</v>
      </c>
      <c r="F154" s="19"/>
      <c r="G154" s="19"/>
      <c r="H154" s="19"/>
    </row>
    <row r="155" spans="1:8" ht="50.1" customHeight="1" x14ac:dyDescent="0.15">
      <c r="A155" s="19"/>
      <c r="B155" s="19"/>
      <c r="C155" s="19"/>
      <c r="D155" s="19"/>
      <c r="E155" s="6" t="s">
        <v>467</v>
      </c>
      <c r="F155" s="6" t="s">
        <v>468</v>
      </c>
      <c r="G155" s="6" t="s">
        <v>469</v>
      </c>
      <c r="H155" s="19"/>
    </row>
    <row r="156" spans="1:8" ht="24.95" customHeight="1" x14ac:dyDescent="0.15">
      <c r="A156" s="6" t="s">
        <v>374</v>
      </c>
      <c r="B156" s="6" t="s">
        <v>470</v>
      </c>
      <c r="C156" s="6" t="s">
        <v>471</v>
      </c>
      <c r="D156" s="6" t="s">
        <v>472</v>
      </c>
      <c r="E156" s="6" t="s">
        <v>473</v>
      </c>
      <c r="F156" s="6" t="s">
        <v>474</v>
      </c>
      <c r="G156" s="6" t="s">
        <v>475</v>
      </c>
      <c r="H156" s="6" t="s">
        <v>476</v>
      </c>
    </row>
    <row r="157" spans="1:8" ht="52.5" x14ac:dyDescent="0.15">
      <c r="A157" s="6" t="s">
        <v>662</v>
      </c>
      <c r="B157" s="7" t="s">
        <v>663</v>
      </c>
      <c r="C157" s="10">
        <v>268</v>
      </c>
      <c r="D157" s="10">
        <v>5000</v>
      </c>
      <c r="E157" s="10">
        <v>0</v>
      </c>
      <c r="F157" s="10">
        <v>5000</v>
      </c>
      <c r="G157" s="10">
        <v>0</v>
      </c>
      <c r="H157" s="10">
        <v>16080000</v>
      </c>
    </row>
    <row r="158" spans="1:8" ht="84" x14ac:dyDescent="0.15">
      <c r="A158" s="6" t="s">
        <v>664</v>
      </c>
      <c r="B158" s="7" t="s">
        <v>665</v>
      </c>
      <c r="C158" s="10">
        <v>23</v>
      </c>
      <c r="D158" s="10">
        <v>2660.8911600000001</v>
      </c>
      <c r="E158" s="10">
        <v>0</v>
      </c>
      <c r="F158" s="10">
        <v>2660.8911600000001</v>
      </c>
      <c r="G158" s="10">
        <v>0</v>
      </c>
      <c r="H158" s="10">
        <v>734405.96</v>
      </c>
    </row>
    <row r="159" spans="1:8" ht="31.5" x14ac:dyDescent="0.15">
      <c r="A159" s="6" t="s">
        <v>666</v>
      </c>
      <c r="B159" s="7" t="s">
        <v>667</v>
      </c>
      <c r="C159" s="10">
        <v>1</v>
      </c>
      <c r="D159" s="10">
        <v>32454.5</v>
      </c>
      <c r="E159" s="10">
        <v>24965</v>
      </c>
      <c r="F159" s="10">
        <v>0</v>
      </c>
      <c r="G159" s="10">
        <v>7489.5</v>
      </c>
      <c r="H159" s="10">
        <v>389454</v>
      </c>
    </row>
    <row r="160" spans="1:8" ht="31.5" x14ac:dyDescent="0.15">
      <c r="A160" s="6" t="s">
        <v>668</v>
      </c>
      <c r="B160" s="7" t="s">
        <v>669</v>
      </c>
      <c r="C160" s="10">
        <v>2</v>
      </c>
      <c r="D160" s="10">
        <v>31976.1</v>
      </c>
      <c r="E160" s="10">
        <v>24597</v>
      </c>
      <c r="F160" s="10">
        <v>0</v>
      </c>
      <c r="G160" s="10">
        <v>7379.1</v>
      </c>
      <c r="H160" s="10">
        <v>767426.4</v>
      </c>
    </row>
    <row r="161" spans="1:8" ht="42" x14ac:dyDescent="0.15">
      <c r="A161" s="6" t="s">
        <v>347</v>
      </c>
      <c r="B161" s="7" t="s">
        <v>670</v>
      </c>
      <c r="C161" s="10">
        <v>2</v>
      </c>
      <c r="D161" s="10">
        <v>29893.5</v>
      </c>
      <c r="E161" s="10">
        <v>22995</v>
      </c>
      <c r="F161" s="10">
        <v>0</v>
      </c>
      <c r="G161" s="10">
        <v>6898.5</v>
      </c>
      <c r="H161" s="10">
        <v>717444</v>
      </c>
    </row>
    <row r="162" spans="1:8" ht="42" x14ac:dyDescent="0.15">
      <c r="A162" s="6" t="s">
        <v>671</v>
      </c>
      <c r="B162" s="7" t="s">
        <v>672</v>
      </c>
      <c r="C162" s="10">
        <v>3</v>
      </c>
      <c r="D162" s="10">
        <v>37833.4</v>
      </c>
      <c r="E162" s="10">
        <v>26092</v>
      </c>
      <c r="F162" s="10">
        <v>3913.8</v>
      </c>
      <c r="G162" s="10">
        <v>7827.6</v>
      </c>
      <c r="H162" s="10">
        <v>1362002.4</v>
      </c>
    </row>
    <row r="163" spans="1:8" ht="42" x14ac:dyDescent="0.15">
      <c r="A163" s="6" t="s">
        <v>673</v>
      </c>
      <c r="B163" s="7" t="s">
        <v>674</v>
      </c>
      <c r="C163" s="10">
        <v>5</v>
      </c>
      <c r="D163" s="10">
        <v>37833.4</v>
      </c>
      <c r="E163" s="10">
        <v>26092</v>
      </c>
      <c r="F163" s="10">
        <v>3913.8</v>
      </c>
      <c r="G163" s="10">
        <v>7827.6</v>
      </c>
      <c r="H163" s="10">
        <v>2270004</v>
      </c>
    </row>
    <row r="164" spans="1:8" ht="42" x14ac:dyDescent="0.15">
      <c r="A164" s="6" t="s">
        <v>675</v>
      </c>
      <c r="B164" s="7" t="s">
        <v>676</v>
      </c>
      <c r="C164" s="10">
        <v>4</v>
      </c>
      <c r="D164" s="10">
        <v>37833.4</v>
      </c>
      <c r="E164" s="10">
        <v>26092</v>
      </c>
      <c r="F164" s="10">
        <v>3913.8</v>
      </c>
      <c r="G164" s="10">
        <v>7827.6</v>
      </c>
      <c r="H164" s="10">
        <v>1816003.2</v>
      </c>
    </row>
    <row r="165" spans="1:8" ht="31.5" x14ac:dyDescent="0.15">
      <c r="A165" s="6" t="s">
        <v>677</v>
      </c>
      <c r="B165" s="7" t="s">
        <v>678</v>
      </c>
      <c r="C165" s="10">
        <v>3</v>
      </c>
      <c r="D165" s="10">
        <v>37833.4</v>
      </c>
      <c r="E165" s="10">
        <v>26092</v>
      </c>
      <c r="F165" s="10">
        <v>3913.8</v>
      </c>
      <c r="G165" s="10">
        <v>7827.6</v>
      </c>
      <c r="H165" s="10">
        <v>1362002.4</v>
      </c>
    </row>
    <row r="166" spans="1:8" ht="31.5" x14ac:dyDescent="0.15">
      <c r="A166" s="6" t="s">
        <v>679</v>
      </c>
      <c r="B166" s="7" t="s">
        <v>680</v>
      </c>
      <c r="C166" s="10">
        <v>1</v>
      </c>
      <c r="D166" s="10">
        <v>37833.4</v>
      </c>
      <c r="E166" s="10">
        <v>26092</v>
      </c>
      <c r="F166" s="10">
        <v>3913.8</v>
      </c>
      <c r="G166" s="10">
        <v>7827.6</v>
      </c>
      <c r="H166" s="10">
        <v>454000.8</v>
      </c>
    </row>
    <row r="167" spans="1:8" ht="31.5" x14ac:dyDescent="0.15">
      <c r="A167" s="6" t="s">
        <v>681</v>
      </c>
      <c r="B167" s="7" t="s">
        <v>682</v>
      </c>
      <c r="C167" s="10">
        <v>1</v>
      </c>
      <c r="D167" s="10">
        <v>37833.4</v>
      </c>
      <c r="E167" s="10">
        <v>26092</v>
      </c>
      <c r="F167" s="10">
        <v>3913.8</v>
      </c>
      <c r="G167" s="10">
        <v>7827.6</v>
      </c>
      <c r="H167" s="10">
        <v>454000.8</v>
      </c>
    </row>
    <row r="168" spans="1:8" ht="42" x14ac:dyDescent="0.15">
      <c r="A168" s="6" t="s">
        <v>683</v>
      </c>
      <c r="B168" s="7" t="s">
        <v>684</v>
      </c>
      <c r="C168" s="10">
        <v>1</v>
      </c>
      <c r="D168" s="10">
        <v>21652.799999999999</v>
      </c>
      <c r="E168" s="10">
        <v>16656</v>
      </c>
      <c r="F168" s="10">
        <v>0</v>
      </c>
      <c r="G168" s="10">
        <v>4996.8</v>
      </c>
      <c r="H168" s="10">
        <v>259833.60000000001</v>
      </c>
    </row>
    <row r="169" spans="1:8" ht="42" x14ac:dyDescent="0.15">
      <c r="A169" s="6" t="s">
        <v>685</v>
      </c>
      <c r="B169" s="7" t="s">
        <v>686</v>
      </c>
      <c r="C169" s="10">
        <v>1</v>
      </c>
      <c r="D169" s="10">
        <v>21652.799999999999</v>
      </c>
      <c r="E169" s="10">
        <v>16656</v>
      </c>
      <c r="F169" s="10">
        <v>0</v>
      </c>
      <c r="G169" s="10">
        <v>4996.8</v>
      </c>
      <c r="H169" s="10">
        <v>259833.60000000001</v>
      </c>
    </row>
    <row r="170" spans="1:8" ht="42" x14ac:dyDescent="0.15">
      <c r="A170" s="6" t="s">
        <v>687</v>
      </c>
      <c r="B170" s="7" t="s">
        <v>688</v>
      </c>
      <c r="C170" s="10">
        <v>2</v>
      </c>
      <c r="D170" s="10">
        <v>21652.799999999999</v>
      </c>
      <c r="E170" s="10">
        <v>16656</v>
      </c>
      <c r="F170" s="10">
        <v>0</v>
      </c>
      <c r="G170" s="10">
        <v>4996.8</v>
      </c>
      <c r="H170" s="10">
        <v>519667.20000000001</v>
      </c>
    </row>
    <row r="171" spans="1:8" ht="42" x14ac:dyDescent="0.15">
      <c r="A171" s="6" t="s">
        <v>114</v>
      </c>
      <c r="B171" s="7" t="s">
        <v>689</v>
      </c>
      <c r="C171" s="10">
        <v>2</v>
      </c>
      <c r="D171" s="10">
        <v>25346.1</v>
      </c>
      <c r="E171" s="10">
        <v>19497</v>
      </c>
      <c r="F171" s="10">
        <v>0</v>
      </c>
      <c r="G171" s="10">
        <v>5849.1</v>
      </c>
      <c r="H171" s="10">
        <v>608306.4</v>
      </c>
    </row>
    <row r="172" spans="1:8" ht="42" x14ac:dyDescent="0.15">
      <c r="A172" s="6" t="s">
        <v>145</v>
      </c>
      <c r="B172" s="7" t="s">
        <v>690</v>
      </c>
      <c r="C172" s="10">
        <v>2</v>
      </c>
      <c r="D172" s="10">
        <v>21000</v>
      </c>
      <c r="E172" s="10">
        <v>13377</v>
      </c>
      <c r="F172" s="10">
        <v>3609.9</v>
      </c>
      <c r="G172" s="10">
        <v>4013.1</v>
      </c>
      <c r="H172" s="10">
        <v>504000</v>
      </c>
    </row>
    <row r="173" spans="1:8" ht="42" x14ac:dyDescent="0.15">
      <c r="A173" s="6" t="s">
        <v>162</v>
      </c>
      <c r="B173" s="7" t="s">
        <v>691</v>
      </c>
      <c r="C173" s="10">
        <v>1</v>
      </c>
      <c r="D173" s="10">
        <v>21000</v>
      </c>
      <c r="E173" s="10">
        <v>9623</v>
      </c>
      <c r="F173" s="10">
        <v>8490.1</v>
      </c>
      <c r="G173" s="10">
        <v>2886.9</v>
      </c>
      <c r="H173" s="10">
        <v>252000</v>
      </c>
    </row>
    <row r="174" spans="1:8" ht="42" x14ac:dyDescent="0.15">
      <c r="A174" s="6" t="s">
        <v>692</v>
      </c>
      <c r="B174" s="7" t="s">
        <v>693</v>
      </c>
      <c r="C174" s="10">
        <v>1</v>
      </c>
      <c r="D174" s="10">
        <v>21000</v>
      </c>
      <c r="E174" s="10">
        <v>9009</v>
      </c>
      <c r="F174" s="10">
        <v>9288.2999999999993</v>
      </c>
      <c r="G174" s="10">
        <v>2702.7</v>
      </c>
      <c r="H174" s="10">
        <v>252000</v>
      </c>
    </row>
    <row r="175" spans="1:8" ht="52.5" x14ac:dyDescent="0.15">
      <c r="A175" s="6" t="s">
        <v>694</v>
      </c>
      <c r="B175" s="7" t="s">
        <v>695</v>
      </c>
      <c r="C175" s="10">
        <v>1</v>
      </c>
      <c r="D175" s="10">
        <v>50000</v>
      </c>
      <c r="E175" s="10">
        <v>0</v>
      </c>
      <c r="F175" s="10">
        <v>0</v>
      </c>
      <c r="G175" s="10">
        <v>50000</v>
      </c>
      <c r="H175" s="10">
        <v>400000</v>
      </c>
    </row>
    <row r="176" spans="1:8" ht="52.5" x14ac:dyDescent="0.15">
      <c r="A176" s="6" t="s">
        <v>696</v>
      </c>
      <c r="B176" s="7" t="s">
        <v>697</v>
      </c>
      <c r="C176" s="10">
        <v>8</v>
      </c>
      <c r="D176" s="10">
        <v>10000</v>
      </c>
      <c r="E176" s="10">
        <v>0</v>
      </c>
      <c r="F176" s="10">
        <v>0</v>
      </c>
      <c r="G176" s="10">
        <v>10000</v>
      </c>
      <c r="H176" s="10">
        <v>640000</v>
      </c>
    </row>
    <row r="177" spans="1:8" ht="52.5" x14ac:dyDescent="0.15">
      <c r="A177" s="6" t="s">
        <v>698</v>
      </c>
      <c r="B177" s="7" t="s">
        <v>699</v>
      </c>
      <c r="C177" s="10">
        <v>8</v>
      </c>
      <c r="D177" s="10">
        <v>10000</v>
      </c>
      <c r="E177" s="10">
        <v>0</v>
      </c>
      <c r="F177" s="10">
        <v>0</v>
      </c>
      <c r="G177" s="10">
        <v>10000</v>
      </c>
      <c r="H177" s="10">
        <v>640000</v>
      </c>
    </row>
    <row r="178" spans="1:8" ht="52.5" x14ac:dyDescent="0.15">
      <c r="A178" s="6" t="s">
        <v>69</v>
      </c>
      <c r="B178" s="7" t="s">
        <v>700</v>
      </c>
      <c r="C178" s="10">
        <v>158</v>
      </c>
      <c r="D178" s="10">
        <v>10000</v>
      </c>
      <c r="E178" s="10">
        <v>0</v>
      </c>
      <c r="F178" s="10">
        <v>0</v>
      </c>
      <c r="G178" s="10">
        <v>10000</v>
      </c>
      <c r="H178" s="10">
        <v>12640000</v>
      </c>
    </row>
    <row r="179" spans="1:8" ht="52.5" x14ac:dyDescent="0.15">
      <c r="A179" s="6" t="s">
        <v>72</v>
      </c>
      <c r="B179" s="7" t="s">
        <v>701</v>
      </c>
      <c r="C179" s="10">
        <v>8</v>
      </c>
      <c r="D179" s="10">
        <v>10000</v>
      </c>
      <c r="E179" s="10">
        <v>0</v>
      </c>
      <c r="F179" s="10">
        <v>0</v>
      </c>
      <c r="G179" s="10">
        <v>10000</v>
      </c>
      <c r="H179" s="10">
        <v>640000</v>
      </c>
    </row>
    <row r="180" spans="1:8" ht="52.5" x14ac:dyDescent="0.15">
      <c r="A180" s="6" t="s">
        <v>75</v>
      </c>
      <c r="B180" s="7" t="s">
        <v>702</v>
      </c>
      <c r="C180" s="10">
        <v>14</v>
      </c>
      <c r="D180" s="10">
        <v>10000</v>
      </c>
      <c r="E180" s="10">
        <v>0</v>
      </c>
      <c r="F180" s="10">
        <v>0</v>
      </c>
      <c r="G180" s="10">
        <v>10000</v>
      </c>
      <c r="H180" s="10">
        <v>1120000</v>
      </c>
    </row>
    <row r="181" spans="1:8" ht="52.5" x14ac:dyDescent="0.15">
      <c r="A181" s="6" t="s">
        <v>703</v>
      </c>
      <c r="B181" s="7" t="s">
        <v>704</v>
      </c>
      <c r="C181" s="10">
        <v>2</v>
      </c>
      <c r="D181" s="10">
        <v>10000</v>
      </c>
      <c r="E181" s="10">
        <v>0</v>
      </c>
      <c r="F181" s="10">
        <v>0</v>
      </c>
      <c r="G181" s="10">
        <v>10000</v>
      </c>
      <c r="H181" s="10">
        <v>160000</v>
      </c>
    </row>
    <row r="182" spans="1:8" ht="52.5" x14ac:dyDescent="0.15">
      <c r="A182" s="6" t="s">
        <v>705</v>
      </c>
      <c r="B182" s="7" t="s">
        <v>706</v>
      </c>
      <c r="C182" s="10">
        <v>4</v>
      </c>
      <c r="D182" s="10">
        <v>10000</v>
      </c>
      <c r="E182" s="10">
        <v>0</v>
      </c>
      <c r="F182" s="10">
        <v>0</v>
      </c>
      <c r="G182" s="10">
        <v>10000</v>
      </c>
      <c r="H182" s="10">
        <v>320000</v>
      </c>
    </row>
    <row r="183" spans="1:8" ht="73.5" x14ac:dyDescent="0.15">
      <c r="A183" s="6" t="s">
        <v>707</v>
      </c>
      <c r="B183" s="7" t="s">
        <v>708</v>
      </c>
      <c r="C183" s="10">
        <v>3</v>
      </c>
      <c r="D183" s="10">
        <v>40000</v>
      </c>
      <c r="E183" s="10">
        <v>0</v>
      </c>
      <c r="F183" s="10">
        <v>0</v>
      </c>
      <c r="G183" s="10">
        <v>40000</v>
      </c>
      <c r="H183" s="10">
        <v>960000</v>
      </c>
    </row>
    <row r="184" spans="1:8" ht="73.5" x14ac:dyDescent="0.15">
      <c r="A184" s="6" t="s">
        <v>707</v>
      </c>
      <c r="B184" s="7" t="s">
        <v>708</v>
      </c>
      <c r="C184" s="10">
        <v>6</v>
      </c>
      <c r="D184" s="10">
        <v>50000</v>
      </c>
      <c r="E184" s="10">
        <v>0</v>
      </c>
      <c r="F184" s="10">
        <v>0</v>
      </c>
      <c r="G184" s="10">
        <v>50000</v>
      </c>
      <c r="H184" s="10">
        <v>2400000</v>
      </c>
    </row>
    <row r="185" spans="1:8" ht="24.95" customHeight="1" x14ac:dyDescent="0.15">
      <c r="A185" s="28" t="s">
        <v>635</v>
      </c>
      <c r="B185" s="28"/>
      <c r="C185" s="12" t="s">
        <v>377</v>
      </c>
      <c r="D185" s="12">
        <f>SUBTOTAL(9,D157:D184)</f>
        <v>692289.89115999988</v>
      </c>
      <c r="E185" s="12" t="s">
        <v>377</v>
      </c>
      <c r="F185" s="12" t="s">
        <v>377</v>
      </c>
      <c r="G185" s="12" t="s">
        <v>377</v>
      </c>
      <c r="H185" s="12">
        <f>SUBTOTAL(9,H157:H184)</f>
        <v>48982384.759999998</v>
      </c>
    </row>
  </sheetData>
  <sheetProtection password="8D96" sheet="1" objects="1" scenarios="1"/>
  <mergeCells count="39">
    <mergeCell ref="A185:B185"/>
    <mergeCell ref="A151:H151"/>
    <mergeCell ref="A153:A155"/>
    <mergeCell ref="B153:B155"/>
    <mergeCell ref="C153:C155"/>
    <mergeCell ref="D153:G153"/>
    <mergeCell ref="H153:H155"/>
    <mergeCell ref="D154:D155"/>
    <mergeCell ref="E154:G154"/>
    <mergeCell ref="A147:B147"/>
    <mergeCell ref="A149:B149"/>
    <mergeCell ref="C149:H149"/>
    <mergeCell ref="A150:B150"/>
    <mergeCell ref="C150:H150"/>
    <mergeCell ref="A98:H98"/>
    <mergeCell ref="A100:A102"/>
    <mergeCell ref="B100:B102"/>
    <mergeCell ref="C100:C102"/>
    <mergeCell ref="D100:G100"/>
    <mergeCell ref="H100:H102"/>
    <mergeCell ref="D101:D102"/>
    <mergeCell ref="E101:G101"/>
    <mergeCell ref="A94:B94"/>
    <mergeCell ref="A96:B96"/>
    <mergeCell ref="C96:H96"/>
    <mergeCell ref="A97:B97"/>
    <mergeCell ref="C97:H97"/>
    <mergeCell ref="A6:A8"/>
    <mergeCell ref="B6:B8"/>
    <mergeCell ref="C6:C8"/>
    <mergeCell ref="D6:G6"/>
    <mergeCell ref="H6:H8"/>
    <mergeCell ref="D7:D8"/>
    <mergeCell ref="E7:G7"/>
    <mergeCell ref="A2:B2"/>
    <mergeCell ref="C2:H2"/>
    <mergeCell ref="A3:B3"/>
    <mergeCell ref="C3:H3"/>
    <mergeCell ref="A4:H4"/>
  </mergeCells>
  <phoneticPr fontId="0" type="noConversion"/>
  <pageMargins left="0.4" right="0.4" top="0.4" bottom="0.4" header="0.1" footer="0.1"/>
  <pageSetup paperSize="9" fitToHeight="0" orientation="landscape" verticalDpi="0"/>
  <headerFooter>
    <oddHeader>&amp;R&amp;R&amp;"Verdana,полужирный" &amp;12 &amp;K00-00924787.O36.336916</oddHeader>
    <oddFooter>&amp;L&amp;L&amp;"Verdana,Полужирный"&amp;K000000&amp;L&amp;"Verdana,Полужирный"&amp;K00-014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31"/>
  <sheetViews>
    <sheetView workbookViewId="0"/>
  </sheetViews>
  <sheetFormatPr defaultRowHeight="10.5" x14ac:dyDescent="0.15"/>
  <cols>
    <col min="1" max="1" width="15.28515625" customWidth="1"/>
    <col min="2" max="2" width="57.28515625" customWidth="1"/>
    <col min="3" max="8" width="19.140625" customWidth="1"/>
  </cols>
  <sheetData>
    <row r="1" spans="1:7" ht="24.95" customHeight="1" x14ac:dyDescent="0.15"/>
    <row r="2" spans="1:7" ht="20.100000000000001" customHeight="1" x14ac:dyDescent="0.15">
      <c r="A2" s="26" t="s">
        <v>457</v>
      </c>
      <c r="B2" s="26"/>
      <c r="C2" s="27" t="s">
        <v>145</v>
      </c>
      <c r="D2" s="27"/>
      <c r="E2" s="27"/>
      <c r="F2" s="27"/>
      <c r="G2" s="27"/>
    </row>
    <row r="3" spans="1:7" ht="20.100000000000001" customHeight="1" x14ac:dyDescent="0.15">
      <c r="A3" s="26" t="s">
        <v>458</v>
      </c>
      <c r="B3" s="26"/>
      <c r="C3" s="27" t="s">
        <v>636</v>
      </c>
      <c r="D3" s="27"/>
      <c r="E3" s="27"/>
      <c r="F3" s="27"/>
      <c r="G3" s="27"/>
    </row>
    <row r="4" spans="1:7" ht="15" customHeight="1" x14ac:dyDescent="0.15"/>
    <row r="5" spans="1:7" ht="24.95" customHeight="1" x14ac:dyDescent="0.15">
      <c r="A5" s="17" t="s">
        <v>709</v>
      </c>
      <c r="B5" s="17"/>
      <c r="C5" s="17"/>
      <c r="D5" s="17"/>
      <c r="E5" s="17"/>
      <c r="F5" s="17"/>
      <c r="G5" s="17"/>
    </row>
    <row r="6" spans="1:7" ht="15" customHeight="1" x14ac:dyDescent="0.15"/>
    <row r="7" spans="1:7" ht="50.1" customHeight="1" x14ac:dyDescent="0.15">
      <c r="A7" s="6" t="s">
        <v>368</v>
      </c>
      <c r="B7" s="19" t="s">
        <v>710</v>
      </c>
      <c r="C7" s="19"/>
      <c r="D7" s="6" t="s">
        <v>711</v>
      </c>
      <c r="E7" s="6" t="s">
        <v>712</v>
      </c>
      <c r="F7" s="6" t="s">
        <v>713</v>
      </c>
      <c r="G7" s="6" t="s">
        <v>714</v>
      </c>
    </row>
    <row r="8" spans="1:7" ht="15" customHeight="1" x14ac:dyDescent="0.15">
      <c r="A8" s="6">
        <v>1</v>
      </c>
      <c r="B8" s="19">
        <v>2</v>
      </c>
      <c r="C8" s="19"/>
      <c r="D8" s="6">
        <v>3</v>
      </c>
      <c r="E8" s="6">
        <v>4</v>
      </c>
      <c r="F8" s="6">
        <v>5</v>
      </c>
      <c r="G8" s="6">
        <v>6</v>
      </c>
    </row>
    <row r="9" spans="1:7" ht="20.100000000000001" customHeight="1" x14ac:dyDescent="0.15">
      <c r="A9" s="6" t="s">
        <v>374</v>
      </c>
      <c r="B9" s="20" t="s">
        <v>715</v>
      </c>
      <c r="C9" s="20"/>
      <c r="D9" s="10">
        <v>1041.2088000000001</v>
      </c>
      <c r="E9" s="10">
        <v>7</v>
      </c>
      <c r="F9" s="10">
        <v>13</v>
      </c>
      <c r="G9" s="10">
        <v>94750</v>
      </c>
    </row>
    <row r="10" spans="1:7" ht="20.100000000000001" customHeight="1" x14ac:dyDescent="0.15">
      <c r="A10" s="6" t="s">
        <v>470</v>
      </c>
      <c r="B10" s="20" t="s">
        <v>715</v>
      </c>
      <c r="C10" s="20"/>
      <c r="D10" s="10">
        <v>1134.6153999999999</v>
      </c>
      <c r="E10" s="10">
        <v>7</v>
      </c>
      <c r="F10" s="10">
        <v>13</v>
      </c>
      <c r="G10" s="10">
        <v>103250</v>
      </c>
    </row>
    <row r="11" spans="1:7" ht="24.95" customHeight="1" x14ac:dyDescent="0.15">
      <c r="A11" s="28" t="s">
        <v>635</v>
      </c>
      <c r="B11" s="28"/>
      <c r="C11" s="28"/>
      <c r="D11" s="28"/>
      <c r="E11" s="28"/>
      <c r="F11" s="28"/>
      <c r="G11" s="12">
        <v>198000</v>
      </c>
    </row>
    <row r="12" spans="1:7" ht="24.95" customHeight="1" x14ac:dyDescent="0.15"/>
    <row r="13" spans="1:7" ht="20.100000000000001" customHeight="1" x14ac:dyDescent="0.15">
      <c r="A13" s="26" t="s">
        <v>457</v>
      </c>
      <c r="B13" s="26"/>
      <c r="C13" s="27" t="s">
        <v>145</v>
      </c>
      <c r="D13" s="27"/>
      <c r="E13" s="27"/>
      <c r="F13" s="27"/>
      <c r="G13" s="27"/>
    </row>
    <row r="14" spans="1:7" ht="20.100000000000001" customHeight="1" x14ac:dyDescent="0.15">
      <c r="A14" s="26" t="s">
        <v>458</v>
      </c>
      <c r="B14" s="26"/>
      <c r="C14" s="27" t="s">
        <v>459</v>
      </c>
      <c r="D14" s="27"/>
      <c r="E14" s="27"/>
      <c r="F14" s="27"/>
      <c r="G14" s="27"/>
    </row>
    <row r="15" spans="1:7" ht="15" customHeight="1" x14ac:dyDescent="0.15"/>
    <row r="16" spans="1:7" ht="24.95" customHeight="1" x14ac:dyDescent="0.15">
      <c r="A16" s="17" t="s">
        <v>709</v>
      </c>
      <c r="B16" s="17"/>
      <c r="C16" s="17"/>
      <c r="D16" s="17"/>
      <c r="E16" s="17"/>
      <c r="F16" s="17"/>
      <c r="G16" s="17"/>
    </row>
    <row r="17" spans="1:7" ht="15" customHeight="1" x14ac:dyDescent="0.15"/>
    <row r="18" spans="1:7" ht="50.1" customHeight="1" x14ac:dyDescent="0.15">
      <c r="A18" s="6" t="s">
        <v>368</v>
      </c>
      <c r="B18" s="19" t="s">
        <v>710</v>
      </c>
      <c r="C18" s="19"/>
      <c r="D18" s="6" t="s">
        <v>711</v>
      </c>
      <c r="E18" s="6" t="s">
        <v>712</v>
      </c>
      <c r="F18" s="6" t="s">
        <v>713</v>
      </c>
      <c r="G18" s="6" t="s">
        <v>714</v>
      </c>
    </row>
    <row r="19" spans="1:7" ht="15" customHeight="1" x14ac:dyDescent="0.15">
      <c r="A19" s="6">
        <v>1</v>
      </c>
      <c r="B19" s="19">
        <v>2</v>
      </c>
      <c r="C19" s="19"/>
      <c r="D19" s="6">
        <v>3</v>
      </c>
      <c r="E19" s="6">
        <v>4</v>
      </c>
      <c r="F19" s="6">
        <v>5</v>
      </c>
      <c r="G19" s="6">
        <v>6</v>
      </c>
    </row>
    <row r="20" spans="1:7" ht="20.100000000000001" customHeight="1" x14ac:dyDescent="0.15">
      <c r="A20" s="6" t="s">
        <v>374</v>
      </c>
      <c r="B20" s="20" t="s">
        <v>715</v>
      </c>
      <c r="C20" s="20"/>
      <c r="D20" s="10">
        <v>2265.5610270000002</v>
      </c>
      <c r="E20" s="10">
        <v>40</v>
      </c>
      <c r="F20" s="10">
        <v>28</v>
      </c>
      <c r="G20" s="10">
        <v>2537428.35</v>
      </c>
    </row>
    <row r="21" spans="1:7" ht="24.95" customHeight="1" x14ac:dyDescent="0.15">
      <c r="A21" s="28" t="s">
        <v>635</v>
      </c>
      <c r="B21" s="28"/>
      <c r="C21" s="28"/>
      <c r="D21" s="28"/>
      <c r="E21" s="28"/>
      <c r="F21" s="28"/>
      <c r="G21" s="12">
        <v>2537428.35</v>
      </c>
    </row>
    <row r="22" spans="1:7" ht="24.95" customHeight="1" x14ac:dyDescent="0.15"/>
    <row r="23" spans="1:7" ht="20.100000000000001" customHeight="1" x14ac:dyDescent="0.15">
      <c r="A23" s="26" t="s">
        <v>457</v>
      </c>
      <c r="B23" s="26"/>
      <c r="C23" s="27" t="s">
        <v>145</v>
      </c>
      <c r="D23" s="27"/>
      <c r="E23" s="27"/>
      <c r="F23" s="27"/>
      <c r="G23" s="27"/>
    </row>
    <row r="24" spans="1:7" ht="20.100000000000001" customHeight="1" x14ac:dyDescent="0.15">
      <c r="A24" s="26" t="s">
        <v>458</v>
      </c>
      <c r="B24" s="26"/>
      <c r="C24" s="27" t="s">
        <v>661</v>
      </c>
      <c r="D24" s="27"/>
      <c r="E24" s="27"/>
      <c r="F24" s="27"/>
      <c r="G24" s="27"/>
    </row>
    <row r="25" spans="1:7" ht="15" customHeight="1" x14ac:dyDescent="0.15"/>
    <row r="26" spans="1:7" ht="24.95" customHeight="1" x14ac:dyDescent="0.15">
      <c r="A26" s="17" t="s">
        <v>709</v>
      </c>
      <c r="B26" s="17"/>
      <c r="C26" s="17"/>
      <c r="D26" s="17"/>
      <c r="E26" s="17"/>
      <c r="F26" s="17"/>
      <c r="G26" s="17"/>
    </row>
    <row r="27" spans="1:7" ht="15" customHeight="1" x14ac:dyDescent="0.15"/>
    <row r="28" spans="1:7" ht="50.1" customHeight="1" x14ac:dyDescent="0.15">
      <c r="A28" s="6" t="s">
        <v>368</v>
      </c>
      <c r="B28" s="19" t="s">
        <v>710</v>
      </c>
      <c r="C28" s="19"/>
      <c r="D28" s="6" t="s">
        <v>711</v>
      </c>
      <c r="E28" s="6" t="s">
        <v>712</v>
      </c>
      <c r="F28" s="6" t="s">
        <v>713</v>
      </c>
      <c r="G28" s="6" t="s">
        <v>714</v>
      </c>
    </row>
    <row r="29" spans="1:7" ht="15" customHeight="1" x14ac:dyDescent="0.15">
      <c r="A29" s="6">
        <v>1</v>
      </c>
      <c r="B29" s="19">
        <v>2</v>
      </c>
      <c r="C29" s="19"/>
      <c r="D29" s="6">
        <v>3</v>
      </c>
      <c r="E29" s="6">
        <v>4</v>
      </c>
      <c r="F29" s="6">
        <v>5</v>
      </c>
      <c r="G29" s="6">
        <v>6</v>
      </c>
    </row>
    <row r="30" spans="1:7" ht="140.1" customHeight="1" x14ac:dyDescent="0.15">
      <c r="A30" s="6" t="s">
        <v>471</v>
      </c>
      <c r="B30" s="20" t="s">
        <v>716</v>
      </c>
      <c r="C30" s="20"/>
      <c r="D30" s="10">
        <v>6066.6666670000004</v>
      </c>
      <c r="E30" s="10">
        <v>4</v>
      </c>
      <c r="F30" s="10">
        <v>3</v>
      </c>
      <c r="G30" s="10">
        <v>72800</v>
      </c>
    </row>
    <row r="31" spans="1:7" ht="140.1" customHeight="1" x14ac:dyDescent="0.15">
      <c r="A31" s="6" t="s">
        <v>472</v>
      </c>
      <c r="B31" s="20" t="s">
        <v>717</v>
      </c>
      <c r="C31" s="20"/>
      <c r="D31" s="10">
        <v>38473.333333000002</v>
      </c>
      <c r="E31" s="10">
        <v>4</v>
      </c>
      <c r="F31" s="10">
        <v>3</v>
      </c>
      <c r="G31" s="10">
        <v>461680</v>
      </c>
    </row>
    <row r="32" spans="1:7" ht="24.95" customHeight="1" x14ac:dyDescent="0.15">
      <c r="A32" s="28" t="s">
        <v>635</v>
      </c>
      <c r="B32" s="28"/>
      <c r="C32" s="28"/>
      <c r="D32" s="28"/>
      <c r="E32" s="28"/>
      <c r="F32" s="28"/>
      <c r="G32" s="12">
        <v>534480</v>
      </c>
    </row>
    <row r="33" spans="1:7" ht="24.95" customHeight="1" x14ac:dyDescent="0.15"/>
    <row r="34" spans="1:7" ht="20.100000000000001" customHeight="1" x14ac:dyDescent="0.15">
      <c r="A34" s="26" t="s">
        <v>457</v>
      </c>
      <c r="B34" s="26"/>
      <c r="C34" s="27" t="s">
        <v>162</v>
      </c>
      <c r="D34" s="27"/>
      <c r="E34" s="27"/>
      <c r="F34" s="27"/>
      <c r="G34" s="27"/>
    </row>
    <row r="35" spans="1:7" ht="20.100000000000001" customHeight="1" x14ac:dyDescent="0.15">
      <c r="A35" s="26" t="s">
        <v>458</v>
      </c>
      <c r="B35" s="26"/>
      <c r="C35" s="27" t="s">
        <v>636</v>
      </c>
      <c r="D35" s="27"/>
      <c r="E35" s="27"/>
      <c r="F35" s="27"/>
      <c r="G35" s="27"/>
    </row>
    <row r="36" spans="1:7" ht="15" customHeight="1" x14ac:dyDescent="0.15"/>
    <row r="37" spans="1:7" ht="24.95" customHeight="1" x14ac:dyDescent="0.15">
      <c r="A37" s="17" t="s">
        <v>718</v>
      </c>
      <c r="B37" s="17"/>
      <c r="C37" s="17"/>
      <c r="D37" s="17"/>
      <c r="E37" s="17"/>
      <c r="F37" s="17"/>
      <c r="G37" s="17"/>
    </row>
    <row r="38" spans="1:7" ht="15" customHeight="1" x14ac:dyDescent="0.15"/>
    <row r="39" spans="1:7" ht="50.1" customHeight="1" x14ac:dyDescent="0.15">
      <c r="A39" s="6" t="s">
        <v>368</v>
      </c>
      <c r="B39" s="19" t="s">
        <v>710</v>
      </c>
      <c r="C39" s="19"/>
      <c r="D39" s="6" t="s">
        <v>719</v>
      </c>
      <c r="E39" s="6" t="s">
        <v>720</v>
      </c>
      <c r="F39" s="6" t="s">
        <v>721</v>
      </c>
      <c r="G39" s="6" t="s">
        <v>714</v>
      </c>
    </row>
    <row r="40" spans="1:7" ht="15" customHeight="1" x14ac:dyDescent="0.15">
      <c r="A40" s="6">
        <v>1</v>
      </c>
      <c r="B40" s="19">
        <v>2</v>
      </c>
      <c r="C40" s="19"/>
      <c r="D40" s="6">
        <v>3</v>
      </c>
      <c r="E40" s="6">
        <v>4</v>
      </c>
      <c r="F40" s="6">
        <v>5</v>
      </c>
      <c r="G40" s="6">
        <v>6</v>
      </c>
    </row>
    <row r="41" spans="1:7" ht="80.099999999999994" customHeight="1" x14ac:dyDescent="0.15">
      <c r="A41" s="6" t="s">
        <v>472</v>
      </c>
      <c r="B41" s="20" t="s">
        <v>722</v>
      </c>
      <c r="C41" s="20"/>
      <c r="D41" s="10">
        <v>10</v>
      </c>
      <c r="E41" s="10">
        <v>2</v>
      </c>
      <c r="F41" s="10">
        <v>5000</v>
      </c>
      <c r="G41" s="10">
        <v>100000</v>
      </c>
    </row>
    <row r="42" spans="1:7" ht="24.95" customHeight="1" x14ac:dyDescent="0.15">
      <c r="A42" s="28" t="s">
        <v>635</v>
      </c>
      <c r="B42" s="28"/>
      <c r="C42" s="28"/>
      <c r="D42" s="28"/>
      <c r="E42" s="28"/>
      <c r="F42" s="28"/>
      <c r="G42" s="12">
        <v>100000</v>
      </c>
    </row>
    <row r="43" spans="1:7" ht="24.95" customHeight="1" x14ac:dyDescent="0.15"/>
    <row r="44" spans="1:7" ht="20.100000000000001" customHeight="1" x14ac:dyDescent="0.15">
      <c r="A44" s="26" t="s">
        <v>457</v>
      </c>
      <c r="B44" s="26"/>
      <c r="C44" s="27" t="s">
        <v>145</v>
      </c>
      <c r="D44" s="27"/>
      <c r="E44" s="27"/>
      <c r="F44" s="27"/>
      <c r="G44" s="27"/>
    </row>
    <row r="45" spans="1:7" ht="20.100000000000001" customHeight="1" x14ac:dyDescent="0.15">
      <c r="A45" s="26" t="s">
        <v>458</v>
      </c>
      <c r="B45" s="26"/>
      <c r="C45" s="27" t="s">
        <v>636</v>
      </c>
      <c r="D45" s="27"/>
      <c r="E45" s="27"/>
      <c r="F45" s="27"/>
      <c r="G45" s="27"/>
    </row>
    <row r="46" spans="1:7" ht="15" customHeight="1" x14ac:dyDescent="0.15"/>
    <row r="47" spans="1:7" ht="24.95" customHeight="1" x14ac:dyDescent="0.15">
      <c r="A47" s="17" t="s">
        <v>723</v>
      </c>
      <c r="B47" s="17"/>
      <c r="C47" s="17"/>
      <c r="D47" s="17"/>
      <c r="E47" s="17"/>
      <c r="F47" s="17"/>
      <c r="G47" s="17"/>
    </row>
    <row r="48" spans="1:7" ht="15" customHeight="1" x14ac:dyDescent="0.15"/>
    <row r="49" spans="1:7" ht="50.1" customHeight="1" x14ac:dyDescent="0.15">
      <c r="A49" s="6" t="s">
        <v>368</v>
      </c>
      <c r="B49" s="19" t="s">
        <v>710</v>
      </c>
      <c r="C49" s="19"/>
      <c r="D49" s="6" t="s">
        <v>719</v>
      </c>
      <c r="E49" s="6" t="s">
        <v>720</v>
      </c>
      <c r="F49" s="6" t="s">
        <v>721</v>
      </c>
      <c r="G49" s="6" t="s">
        <v>714</v>
      </c>
    </row>
    <row r="50" spans="1:7" ht="15" customHeight="1" x14ac:dyDescent="0.15">
      <c r="A50" s="6">
        <v>1</v>
      </c>
      <c r="B50" s="19">
        <v>2</v>
      </c>
      <c r="C50" s="19"/>
      <c r="D50" s="6">
        <v>3</v>
      </c>
      <c r="E50" s="6">
        <v>4</v>
      </c>
      <c r="F50" s="6">
        <v>5</v>
      </c>
      <c r="G50" s="6">
        <v>6</v>
      </c>
    </row>
    <row r="51" spans="1:7" ht="20.100000000000001" customHeight="1" x14ac:dyDescent="0.15">
      <c r="A51" s="6" t="s">
        <v>374</v>
      </c>
      <c r="B51" s="20" t="s">
        <v>724</v>
      </c>
      <c r="C51" s="20"/>
      <c r="D51" s="10">
        <v>4</v>
      </c>
      <c r="E51" s="10">
        <v>10</v>
      </c>
      <c r="F51" s="10">
        <v>50</v>
      </c>
      <c r="G51" s="10">
        <v>2000</v>
      </c>
    </row>
    <row r="52" spans="1:7" ht="39.950000000000003" customHeight="1" x14ac:dyDescent="0.15">
      <c r="A52" s="6" t="s">
        <v>471</v>
      </c>
      <c r="B52" s="20" t="s">
        <v>725</v>
      </c>
      <c r="C52" s="20"/>
      <c r="D52" s="10">
        <v>25</v>
      </c>
      <c r="E52" s="10">
        <v>4</v>
      </c>
      <c r="F52" s="10">
        <v>980</v>
      </c>
      <c r="G52" s="10">
        <v>98000</v>
      </c>
    </row>
    <row r="53" spans="1:7" ht="24.95" customHeight="1" x14ac:dyDescent="0.15">
      <c r="A53" s="28" t="s">
        <v>635</v>
      </c>
      <c r="B53" s="28"/>
      <c r="C53" s="28"/>
      <c r="D53" s="28"/>
      <c r="E53" s="28"/>
      <c r="F53" s="28"/>
      <c r="G53" s="12">
        <v>100000</v>
      </c>
    </row>
    <row r="54" spans="1:7" ht="24.95" customHeight="1" x14ac:dyDescent="0.15"/>
    <row r="55" spans="1:7" ht="20.100000000000001" customHeight="1" x14ac:dyDescent="0.15">
      <c r="A55" s="26" t="s">
        <v>457</v>
      </c>
      <c r="B55" s="26"/>
      <c r="C55" s="27" t="s">
        <v>169</v>
      </c>
      <c r="D55" s="27"/>
      <c r="E55" s="27"/>
      <c r="F55" s="27"/>
      <c r="G55" s="27"/>
    </row>
    <row r="56" spans="1:7" ht="20.100000000000001" customHeight="1" x14ac:dyDescent="0.15">
      <c r="A56" s="26" t="s">
        <v>458</v>
      </c>
      <c r="B56" s="26"/>
      <c r="C56" s="27" t="s">
        <v>636</v>
      </c>
      <c r="D56" s="27"/>
      <c r="E56" s="27"/>
      <c r="F56" s="27"/>
      <c r="G56" s="27"/>
    </row>
    <row r="57" spans="1:7" ht="15" customHeight="1" x14ac:dyDescent="0.15"/>
    <row r="58" spans="1:7" ht="24.95" customHeight="1" x14ac:dyDescent="0.15">
      <c r="A58" s="17" t="s">
        <v>726</v>
      </c>
      <c r="B58" s="17"/>
      <c r="C58" s="17"/>
      <c r="D58" s="17"/>
      <c r="E58" s="17"/>
      <c r="F58" s="17"/>
      <c r="G58" s="17"/>
    </row>
    <row r="59" spans="1:7" ht="15" customHeight="1" x14ac:dyDescent="0.15"/>
    <row r="60" spans="1:7" ht="50.1" customHeight="1" x14ac:dyDescent="0.15">
      <c r="A60" s="6" t="s">
        <v>368</v>
      </c>
      <c r="B60" s="19" t="s">
        <v>710</v>
      </c>
      <c r="C60" s="19"/>
      <c r="D60" s="6" t="s">
        <v>719</v>
      </c>
      <c r="E60" s="6" t="s">
        <v>720</v>
      </c>
      <c r="F60" s="6" t="s">
        <v>721</v>
      </c>
      <c r="G60" s="6" t="s">
        <v>714</v>
      </c>
    </row>
    <row r="61" spans="1:7" ht="15" customHeight="1" x14ac:dyDescent="0.15">
      <c r="A61" s="6">
        <v>1</v>
      </c>
      <c r="B61" s="19">
        <v>2</v>
      </c>
      <c r="C61" s="19"/>
      <c r="D61" s="6">
        <v>3</v>
      </c>
      <c r="E61" s="6">
        <v>4</v>
      </c>
      <c r="F61" s="6">
        <v>5</v>
      </c>
      <c r="G61" s="6">
        <v>6</v>
      </c>
    </row>
    <row r="62" spans="1:7" ht="80.099999999999994" customHeight="1" x14ac:dyDescent="0.15">
      <c r="A62" s="6" t="s">
        <v>473</v>
      </c>
      <c r="B62" s="20" t="s">
        <v>727</v>
      </c>
      <c r="C62" s="20"/>
      <c r="D62" s="10">
        <v>2</v>
      </c>
      <c r="E62" s="10">
        <v>1</v>
      </c>
      <c r="F62" s="10">
        <v>8370.2000000000007</v>
      </c>
      <c r="G62" s="10">
        <v>16740.400000000001</v>
      </c>
    </row>
    <row r="63" spans="1:7" ht="24.95" customHeight="1" x14ac:dyDescent="0.15">
      <c r="A63" s="28" t="s">
        <v>635</v>
      </c>
      <c r="B63" s="28"/>
      <c r="C63" s="28"/>
      <c r="D63" s="28"/>
      <c r="E63" s="28"/>
      <c r="F63" s="28"/>
      <c r="G63" s="12">
        <v>16740.400000000001</v>
      </c>
    </row>
    <row r="64" spans="1:7" ht="24.95" customHeight="1" x14ac:dyDescent="0.15"/>
    <row r="65" spans="1:7" ht="20.100000000000001" customHeight="1" x14ac:dyDescent="0.15">
      <c r="A65" s="26" t="s">
        <v>457</v>
      </c>
      <c r="B65" s="26"/>
      <c r="C65" s="27" t="s">
        <v>145</v>
      </c>
      <c r="D65" s="27"/>
      <c r="E65" s="27"/>
      <c r="F65" s="27"/>
      <c r="G65" s="27"/>
    </row>
    <row r="66" spans="1:7" ht="20.100000000000001" customHeight="1" x14ac:dyDescent="0.15">
      <c r="A66" s="26" t="s">
        <v>458</v>
      </c>
      <c r="B66" s="26"/>
      <c r="C66" s="27" t="s">
        <v>459</v>
      </c>
      <c r="D66" s="27"/>
      <c r="E66" s="27"/>
      <c r="F66" s="27"/>
      <c r="G66" s="27"/>
    </row>
    <row r="67" spans="1:7" ht="15" customHeight="1" x14ac:dyDescent="0.15"/>
    <row r="68" spans="1:7" ht="24.95" customHeight="1" x14ac:dyDescent="0.15">
      <c r="A68" s="17" t="s">
        <v>723</v>
      </c>
      <c r="B68" s="17"/>
      <c r="C68" s="17"/>
      <c r="D68" s="17"/>
      <c r="E68" s="17"/>
      <c r="F68" s="17"/>
      <c r="G68" s="17"/>
    </row>
    <row r="69" spans="1:7" ht="15" customHeight="1" x14ac:dyDescent="0.15"/>
    <row r="70" spans="1:7" ht="50.1" customHeight="1" x14ac:dyDescent="0.15">
      <c r="A70" s="6" t="s">
        <v>368</v>
      </c>
      <c r="B70" s="19" t="s">
        <v>710</v>
      </c>
      <c r="C70" s="19"/>
      <c r="D70" s="6" t="s">
        <v>719</v>
      </c>
      <c r="E70" s="6" t="s">
        <v>720</v>
      </c>
      <c r="F70" s="6" t="s">
        <v>721</v>
      </c>
      <c r="G70" s="6" t="s">
        <v>714</v>
      </c>
    </row>
    <row r="71" spans="1:7" ht="15" customHeight="1" x14ac:dyDescent="0.15">
      <c r="A71" s="6">
        <v>1</v>
      </c>
      <c r="B71" s="19">
        <v>2</v>
      </c>
      <c r="C71" s="19"/>
      <c r="D71" s="6">
        <v>3</v>
      </c>
      <c r="E71" s="6">
        <v>4</v>
      </c>
      <c r="F71" s="6">
        <v>5</v>
      </c>
      <c r="G71" s="6">
        <v>6</v>
      </c>
    </row>
    <row r="72" spans="1:7" ht="20.100000000000001" customHeight="1" x14ac:dyDescent="0.15">
      <c r="A72" s="6" t="s">
        <v>374</v>
      </c>
      <c r="B72" s="20" t="s">
        <v>724</v>
      </c>
      <c r="C72" s="20"/>
      <c r="D72" s="10">
        <v>6</v>
      </c>
      <c r="E72" s="10">
        <v>12</v>
      </c>
      <c r="F72" s="10">
        <v>50</v>
      </c>
      <c r="G72" s="10">
        <v>3600</v>
      </c>
    </row>
    <row r="73" spans="1:7" ht="20.100000000000001" customHeight="1" x14ac:dyDescent="0.15">
      <c r="A73" s="6" t="s">
        <v>470</v>
      </c>
      <c r="B73" s="20" t="s">
        <v>728</v>
      </c>
      <c r="C73" s="20"/>
      <c r="D73" s="10">
        <v>17</v>
      </c>
      <c r="E73" s="10">
        <v>10</v>
      </c>
      <c r="F73" s="10">
        <v>250.69204999999999</v>
      </c>
      <c r="G73" s="10">
        <v>42617.65</v>
      </c>
    </row>
    <row r="74" spans="1:7" ht="24.95" customHeight="1" x14ac:dyDescent="0.15">
      <c r="A74" s="28" t="s">
        <v>635</v>
      </c>
      <c r="B74" s="28"/>
      <c r="C74" s="28"/>
      <c r="D74" s="28"/>
      <c r="E74" s="28"/>
      <c r="F74" s="28"/>
      <c r="G74" s="12">
        <v>46217.65</v>
      </c>
    </row>
    <row r="75" spans="1:7" ht="24.95" customHeight="1" x14ac:dyDescent="0.15"/>
    <row r="76" spans="1:7" ht="20.100000000000001" customHeight="1" x14ac:dyDescent="0.15">
      <c r="A76" s="26" t="s">
        <v>457</v>
      </c>
      <c r="B76" s="26"/>
      <c r="C76" s="27" t="s">
        <v>162</v>
      </c>
      <c r="D76" s="27"/>
      <c r="E76" s="27"/>
      <c r="F76" s="27"/>
      <c r="G76" s="27"/>
    </row>
    <row r="77" spans="1:7" ht="20.100000000000001" customHeight="1" x14ac:dyDescent="0.15">
      <c r="A77" s="26" t="s">
        <v>458</v>
      </c>
      <c r="B77" s="26"/>
      <c r="C77" s="27" t="s">
        <v>459</v>
      </c>
      <c r="D77" s="27"/>
      <c r="E77" s="27"/>
      <c r="F77" s="27"/>
      <c r="G77" s="27"/>
    </row>
    <row r="78" spans="1:7" ht="15" customHeight="1" x14ac:dyDescent="0.15"/>
    <row r="79" spans="1:7" ht="24.95" customHeight="1" x14ac:dyDescent="0.15">
      <c r="A79" s="17" t="s">
        <v>718</v>
      </c>
      <c r="B79" s="17"/>
      <c r="C79" s="17"/>
      <c r="D79" s="17"/>
      <c r="E79" s="17"/>
      <c r="F79" s="17"/>
      <c r="G79" s="17"/>
    </row>
    <row r="80" spans="1:7" ht="15" customHeight="1" x14ac:dyDescent="0.15"/>
    <row r="81" spans="1:8" ht="50.1" customHeight="1" x14ac:dyDescent="0.15">
      <c r="A81" s="6" t="s">
        <v>368</v>
      </c>
      <c r="B81" s="19" t="s">
        <v>710</v>
      </c>
      <c r="C81" s="19"/>
      <c r="D81" s="6" t="s">
        <v>719</v>
      </c>
      <c r="E81" s="6" t="s">
        <v>720</v>
      </c>
      <c r="F81" s="6" t="s">
        <v>721</v>
      </c>
      <c r="G81" s="6" t="s">
        <v>714</v>
      </c>
    </row>
    <row r="82" spans="1:8" ht="15" customHeight="1" x14ac:dyDescent="0.15">
      <c r="A82" s="6">
        <v>1</v>
      </c>
      <c r="B82" s="19">
        <v>2</v>
      </c>
      <c r="C82" s="19"/>
      <c r="D82" s="6">
        <v>3</v>
      </c>
      <c r="E82" s="6">
        <v>4</v>
      </c>
      <c r="F82" s="6">
        <v>5</v>
      </c>
      <c r="G82" s="6">
        <v>6</v>
      </c>
    </row>
    <row r="83" spans="1:8" ht="80.099999999999994" customHeight="1" x14ac:dyDescent="0.15">
      <c r="A83" s="6" t="s">
        <v>472</v>
      </c>
      <c r="B83" s="20" t="s">
        <v>722</v>
      </c>
      <c r="C83" s="20"/>
      <c r="D83" s="10">
        <v>10</v>
      </c>
      <c r="E83" s="10">
        <v>1</v>
      </c>
      <c r="F83" s="10">
        <v>16635.400000000001</v>
      </c>
      <c r="G83" s="10">
        <v>166354</v>
      </c>
    </row>
    <row r="84" spans="1:8" ht="24.95" customHeight="1" x14ac:dyDescent="0.15">
      <c r="A84" s="28" t="s">
        <v>635</v>
      </c>
      <c r="B84" s="28"/>
      <c r="C84" s="28"/>
      <c r="D84" s="28"/>
      <c r="E84" s="28"/>
      <c r="F84" s="28"/>
      <c r="G84" s="12">
        <v>166354</v>
      </c>
    </row>
    <row r="85" spans="1:8" ht="24.95" customHeight="1" x14ac:dyDescent="0.15"/>
    <row r="86" spans="1:8" ht="20.100000000000001" customHeight="1" x14ac:dyDescent="0.15">
      <c r="A86" s="26" t="s">
        <v>457</v>
      </c>
      <c r="B86" s="26"/>
      <c r="C86" s="27" t="s">
        <v>184</v>
      </c>
      <c r="D86" s="27"/>
      <c r="E86" s="27"/>
      <c r="F86" s="27"/>
      <c r="G86" s="27"/>
      <c r="H86" s="27"/>
    </row>
    <row r="87" spans="1:8" ht="20.100000000000001" customHeight="1" x14ac:dyDescent="0.15">
      <c r="A87" s="26" t="s">
        <v>458</v>
      </c>
      <c r="B87" s="26"/>
      <c r="C87" s="27" t="s">
        <v>459</v>
      </c>
      <c r="D87" s="27"/>
      <c r="E87" s="27"/>
      <c r="F87" s="27"/>
      <c r="G87" s="27"/>
      <c r="H87" s="27"/>
    </row>
    <row r="88" spans="1:8" ht="15" customHeight="1" x14ac:dyDescent="0.15"/>
    <row r="89" spans="1:8" ht="50.1" customHeight="1" x14ac:dyDescent="0.15">
      <c r="A89" s="17" t="s">
        <v>729</v>
      </c>
      <c r="B89" s="17"/>
      <c r="C89" s="17"/>
      <c r="D89" s="17"/>
      <c r="E89" s="17"/>
      <c r="F89" s="17"/>
      <c r="G89" s="17"/>
      <c r="H89" s="17"/>
    </row>
    <row r="90" spans="1:8" ht="15" customHeight="1" x14ac:dyDescent="0.15"/>
    <row r="91" spans="1:8" ht="50.1" customHeight="1" x14ac:dyDescent="0.15">
      <c r="A91" s="6" t="s">
        <v>368</v>
      </c>
      <c r="B91" s="19" t="s">
        <v>44</v>
      </c>
      <c r="C91" s="19"/>
      <c r="D91" s="19"/>
      <c r="E91" s="6" t="s">
        <v>730</v>
      </c>
      <c r="F91" s="6" t="s">
        <v>731</v>
      </c>
      <c r="G91" s="6" t="s">
        <v>732</v>
      </c>
      <c r="H91" s="6" t="s">
        <v>733</v>
      </c>
    </row>
    <row r="92" spans="1:8" ht="15" customHeight="1" x14ac:dyDescent="0.15">
      <c r="A92" s="6">
        <v>1</v>
      </c>
      <c r="B92" s="19">
        <v>2</v>
      </c>
      <c r="C92" s="19"/>
      <c r="D92" s="19"/>
      <c r="E92" s="6">
        <v>3</v>
      </c>
      <c r="F92" s="6">
        <v>4</v>
      </c>
      <c r="G92" s="6">
        <v>5</v>
      </c>
      <c r="H92" s="6">
        <v>6</v>
      </c>
    </row>
    <row r="93" spans="1:8" ht="80.099999999999994" customHeight="1" x14ac:dyDescent="0.15">
      <c r="A93" s="6" t="s">
        <v>474</v>
      </c>
      <c r="B93" s="20" t="s">
        <v>734</v>
      </c>
      <c r="C93" s="20"/>
      <c r="D93" s="20"/>
      <c r="E93" s="10">
        <v>13</v>
      </c>
      <c r="F93" s="10">
        <v>85575.129230699997</v>
      </c>
      <c r="G93" s="10">
        <v>1</v>
      </c>
      <c r="H93" s="10">
        <v>1112476.68</v>
      </c>
    </row>
    <row r="94" spans="1:8" ht="80.099999999999994" customHeight="1" x14ac:dyDescent="0.15">
      <c r="A94" s="6" t="s">
        <v>475</v>
      </c>
      <c r="B94" s="20" t="s">
        <v>735</v>
      </c>
      <c r="C94" s="20"/>
      <c r="D94" s="20"/>
      <c r="E94" s="10">
        <v>7</v>
      </c>
      <c r="F94" s="10">
        <v>87279.042857099994</v>
      </c>
      <c r="G94" s="10">
        <v>1</v>
      </c>
      <c r="H94" s="10">
        <v>610953.30000000005</v>
      </c>
    </row>
    <row r="95" spans="1:8" ht="24.95" customHeight="1" x14ac:dyDescent="0.15">
      <c r="A95" s="28" t="s">
        <v>635</v>
      </c>
      <c r="B95" s="28"/>
      <c r="C95" s="28"/>
      <c r="D95" s="28"/>
      <c r="E95" s="28"/>
      <c r="F95" s="28"/>
      <c r="G95" s="28"/>
      <c r="H95" s="12">
        <v>1723429.98</v>
      </c>
    </row>
    <row r="96" spans="1:8" ht="24.95" customHeight="1" x14ac:dyDescent="0.15"/>
    <row r="97" spans="1:8" ht="20.100000000000001" customHeight="1" x14ac:dyDescent="0.15">
      <c r="A97" s="26" t="s">
        <v>457</v>
      </c>
      <c r="B97" s="26"/>
      <c r="C97" s="27" t="s">
        <v>184</v>
      </c>
      <c r="D97" s="27"/>
      <c r="E97" s="27"/>
      <c r="F97" s="27"/>
      <c r="G97" s="27"/>
      <c r="H97" s="27"/>
    </row>
    <row r="98" spans="1:8" ht="20.100000000000001" customHeight="1" x14ac:dyDescent="0.15">
      <c r="A98" s="26" t="s">
        <v>458</v>
      </c>
      <c r="B98" s="26"/>
      <c r="C98" s="27" t="s">
        <v>636</v>
      </c>
      <c r="D98" s="27"/>
      <c r="E98" s="27"/>
      <c r="F98" s="27"/>
      <c r="G98" s="27"/>
      <c r="H98" s="27"/>
    </row>
    <row r="99" spans="1:8" ht="15" customHeight="1" x14ac:dyDescent="0.15"/>
    <row r="100" spans="1:8" ht="50.1" customHeight="1" x14ac:dyDescent="0.15">
      <c r="A100" s="17" t="s">
        <v>729</v>
      </c>
      <c r="B100" s="17"/>
      <c r="C100" s="17"/>
      <c r="D100" s="17"/>
      <c r="E100" s="17"/>
      <c r="F100" s="17"/>
      <c r="G100" s="17"/>
      <c r="H100" s="17"/>
    </row>
    <row r="101" spans="1:8" ht="15" customHeight="1" x14ac:dyDescent="0.15"/>
    <row r="102" spans="1:8" ht="50.1" customHeight="1" x14ac:dyDescent="0.15">
      <c r="A102" s="6" t="s">
        <v>368</v>
      </c>
      <c r="B102" s="19" t="s">
        <v>44</v>
      </c>
      <c r="C102" s="19"/>
      <c r="D102" s="19"/>
      <c r="E102" s="6" t="s">
        <v>730</v>
      </c>
      <c r="F102" s="6" t="s">
        <v>731</v>
      </c>
      <c r="G102" s="6" t="s">
        <v>732</v>
      </c>
      <c r="H102" s="6" t="s">
        <v>733</v>
      </c>
    </row>
    <row r="103" spans="1:8" ht="15" customHeight="1" x14ac:dyDescent="0.15">
      <c r="A103" s="6">
        <v>1</v>
      </c>
      <c r="B103" s="19">
        <v>2</v>
      </c>
      <c r="C103" s="19"/>
      <c r="D103" s="19"/>
      <c r="E103" s="6">
        <v>3</v>
      </c>
      <c r="F103" s="6">
        <v>4</v>
      </c>
      <c r="G103" s="6">
        <v>5</v>
      </c>
      <c r="H103" s="6">
        <v>6</v>
      </c>
    </row>
    <row r="104" spans="1:8" ht="39.950000000000003" customHeight="1" x14ac:dyDescent="0.15">
      <c r="A104" s="6" t="s">
        <v>471</v>
      </c>
      <c r="B104" s="20" t="s">
        <v>736</v>
      </c>
      <c r="C104" s="20"/>
      <c r="D104" s="20"/>
      <c r="E104" s="10">
        <v>10</v>
      </c>
      <c r="F104" s="10">
        <v>5000</v>
      </c>
      <c r="G104" s="10">
        <v>1</v>
      </c>
      <c r="H104" s="10">
        <v>50000</v>
      </c>
    </row>
    <row r="105" spans="1:8" ht="80.099999999999994" customHeight="1" x14ac:dyDescent="0.15">
      <c r="A105" s="6" t="s">
        <v>474</v>
      </c>
      <c r="B105" s="20" t="s">
        <v>734</v>
      </c>
      <c r="C105" s="20"/>
      <c r="D105" s="20"/>
      <c r="E105" s="10">
        <v>11</v>
      </c>
      <c r="F105" s="10">
        <v>29495.6345454</v>
      </c>
      <c r="G105" s="10">
        <v>1</v>
      </c>
      <c r="H105" s="10">
        <v>324451.98</v>
      </c>
    </row>
    <row r="106" spans="1:8" ht="80.099999999999994" customHeight="1" x14ac:dyDescent="0.15">
      <c r="A106" s="6" t="s">
        <v>475</v>
      </c>
      <c r="B106" s="20" t="s">
        <v>735</v>
      </c>
      <c r="C106" s="20"/>
      <c r="D106" s="20"/>
      <c r="E106" s="10">
        <v>7</v>
      </c>
      <c r="F106" s="10">
        <v>14220.8742857</v>
      </c>
      <c r="G106" s="10">
        <v>1</v>
      </c>
      <c r="H106" s="10">
        <v>99546.12</v>
      </c>
    </row>
    <row r="107" spans="1:8" ht="24.95" customHeight="1" x14ac:dyDescent="0.15">
      <c r="A107" s="28" t="s">
        <v>635</v>
      </c>
      <c r="B107" s="28"/>
      <c r="C107" s="28"/>
      <c r="D107" s="28"/>
      <c r="E107" s="28"/>
      <c r="F107" s="28"/>
      <c r="G107" s="28"/>
      <c r="H107" s="12">
        <v>473998.1</v>
      </c>
    </row>
    <row r="108" spans="1:8" ht="24.95" customHeight="1" x14ac:dyDescent="0.15"/>
    <row r="109" spans="1:8" ht="20.100000000000001" customHeight="1" x14ac:dyDescent="0.15">
      <c r="A109" s="26" t="s">
        <v>457</v>
      </c>
      <c r="B109" s="26"/>
      <c r="C109" s="27" t="s">
        <v>196</v>
      </c>
      <c r="D109" s="27"/>
      <c r="E109" s="27"/>
      <c r="F109" s="27"/>
      <c r="G109" s="27"/>
      <c r="H109" s="27"/>
    </row>
    <row r="110" spans="1:8" ht="20.100000000000001" customHeight="1" x14ac:dyDescent="0.15">
      <c r="A110" s="26" t="s">
        <v>458</v>
      </c>
      <c r="B110" s="26"/>
      <c r="C110" s="27" t="s">
        <v>636</v>
      </c>
      <c r="D110" s="27"/>
      <c r="E110" s="27"/>
      <c r="F110" s="27"/>
      <c r="G110" s="27"/>
      <c r="H110" s="27"/>
    </row>
    <row r="111" spans="1:8" ht="15" customHeight="1" x14ac:dyDescent="0.15"/>
    <row r="112" spans="1:8" ht="50.1" customHeight="1" x14ac:dyDescent="0.15">
      <c r="A112" s="17" t="s">
        <v>737</v>
      </c>
      <c r="B112" s="17"/>
      <c r="C112" s="17"/>
      <c r="D112" s="17"/>
      <c r="E112" s="17"/>
      <c r="F112" s="17"/>
      <c r="G112" s="17"/>
      <c r="H112" s="17"/>
    </row>
    <row r="113" spans="1:8" ht="15" customHeight="1" x14ac:dyDescent="0.15"/>
    <row r="114" spans="1:8" ht="50.1" customHeight="1" x14ac:dyDescent="0.15">
      <c r="A114" s="6" t="s">
        <v>368</v>
      </c>
      <c r="B114" s="19" t="s">
        <v>44</v>
      </c>
      <c r="C114" s="19"/>
      <c r="D114" s="19"/>
      <c r="E114" s="6" t="s">
        <v>730</v>
      </c>
      <c r="F114" s="6" t="s">
        <v>731</v>
      </c>
      <c r="G114" s="6" t="s">
        <v>732</v>
      </c>
      <c r="H114" s="6" t="s">
        <v>733</v>
      </c>
    </row>
    <row r="115" spans="1:8" ht="15" customHeight="1" x14ac:dyDescent="0.15">
      <c r="A115" s="6">
        <v>1</v>
      </c>
      <c r="B115" s="19">
        <v>2</v>
      </c>
      <c r="C115" s="19"/>
      <c r="D115" s="19"/>
      <c r="E115" s="6">
        <v>3</v>
      </c>
      <c r="F115" s="6">
        <v>4</v>
      </c>
      <c r="G115" s="6">
        <v>5</v>
      </c>
      <c r="H115" s="6">
        <v>6</v>
      </c>
    </row>
    <row r="116" spans="1:8" ht="24.95" customHeight="1" x14ac:dyDescent="0.15">
      <c r="A116" s="28" t="s">
        <v>635</v>
      </c>
      <c r="B116" s="28"/>
      <c r="C116" s="28"/>
      <c r="D116" s="28"/>
      <c r="E116" s="28"/>
      <c r="F116" s="28"/>
      <c r="G116" s="28"/>
      <c r="H116" s="12">
        <v>0</v>
      </c>
    </row>
    <row r="117" spans="1:8" ht="24.95" customHeight="1" x14ac:dyDescent="0.15"/>
    <row r="118" spans="1:8" ht="20.100000000000001" customHeight="1" x14ac:dyDescent="0.15">
      <c r="A118" s="26" t="s">
        <v>457</v>
      </c>
      <c r="B118" s="26"/>
      <c r="C118" s="27" t="s">
        <v>187</v>
      </c>
      <c r="D118" s="27"/>
      <c r="E118" s="27"/>
      <c r="F118" s="27"/>
      <c r="G118" s="27"/>
      <c r="H118" s="27"/>
    </row>
    <row r="119" spans="1:8" ht="20.100000000000001" customHeight="1" x14ac:dyDescent="0.15">
      <c r="A119" s="26" t="s">
        <v>458</v>
      </c>
      <c r="B119" s="26"/>
      <c r="C119" s="27" t="s">
        <v>636</v>
      </c>
      <c r="D119" s="27"/>
      <c r="E119" s="27"/>
      <c r="F119" s="27"/>
      <c r="G119" s="27"/>
      <c r="H119" s="27"/>
    </row>
    <row r="120" spans="1:8" ht="15" customHeight="1" x14ac:dyDescent="0.15"/>
    <row r="121" spans="1:8" ht="50.1" customHeight="1" x14ac:dyDescent="0.15">
      <c r="A121" s="17" t="s">
        <v>738</v>
      </c>
      <c r="B121" s="17"/>
      <c r="C121" s="17"/>
      <c r="D121" s="17"/>
      <c r="E121" s="17"/>
      <c r="F121" s="17"/>
      <c r="G121" s="17"/>
      <c r="H121" s="17"/>
    </row>
    <row r="122" spans="1:8" ht="15" customHeight="1" x14ac:dyDescent="0.15"/>
    <row r="123" spans="1:8" ht="50.1" customHeight="1" x14ac:dyDescent="0.15">
      <c r="A123" s="6" t="s">
        <v>368</v>
      </c>
      <c r="B123" s="19" t="s">
        <v>44</v>
      </c>
      <c r="C123" s="19"/>
      <c r="D123" s="19"/>
      <c r="E123" s="6" t="s">
        <v>730</v>
      </c>
      <c r="F123" s="6" t="s">
        <v>731</v>
      </c>
      <c r="G123" s="6" t="s">
        <v>732</v>
      </c>
      <c r="H123" s="6" t="s">
        <v>733</v>
      </c>
    </row>
    <row r="124" spans="1:8" ht="15" customHeight="1" x14ac:dyDescent="0.15">
      <c r="A124" s="6">
        <v>1</v>
      </c>
      <c r="B124" s="19">
        <v>2</v>
      </c>
      <c r="C124" s="19"/>
      <c r="D124" s="19"/>
      <c r="E124" s="6">
        <v>3</v>
      </c>
      <c r="F124" s="6">
        <v>4</v>
      </c>
      <c r="G124" s="6">
        <v>5</v>
      </c>
      <c r="H124" s="6">
        <v>6</v>
      </c>
    </row>
    <row r="125" spans="1:8" ht="129.94999999999999" customHeight="1" x14ac:dyDescent="0.15">
      <c r="A125" s="6" t="s">
        <v>473</v>
      </c>
      <c r="B125" s="20" t="s">
        <v>739</v>
      </c>
      <c r="C125" s="20"/>
      <c r="D125" s="20"/>
      <c r="E125" s="10">
        <v>10</v>
      </c>
      <c r="F125" s="10">
        <v>3200</v>
      </c>
      <c r="G125" s="10">
        <v>8</v>
      </c>
      <c r="H125" s="10">
        <v>256000</v>
      </c>
    </row>
    <row r="126" spans="1:8" ht="99.95" customHeight="1" x14ac:dyDescent="0.15">
      <c r="A126" s="6" t="s">
        <v>476</v>
      </c>
      <c r="B126" s="20" t="s">
        <v>740</v>
      </c>
      <c r="C126" s="20"/>
      <c r="D126" s="20"/>
      <c r="E126" s="10">
        <v>10</v>
      </c>
      <c r="F126" s="10">
        <v>2800</v>
      </c>
      <c r="G126" s="10">
        <v>4</v>
      </c>
      <c r="H126" s="10">
        <v>112000</v>
      </c>
    </row>
    <row r="127" spans="1:8" ht="24.95" customHeight="1" x14ac:dyDescent="0.15">
      <c r="A127" s="28" t="s">
        <v>635</v>
      </c>
      <c r="B127" s="28"/>
      <c r="C127" s="28"/>
      <c r="D127" s="28"/>
      <c r="E127" s="28"/>
      <c r="F127" s="28"/>
      <c r="G127" s="28"/>
      <c r="H127" s="12">
        <v>368000</v>
      </c>
    </row>
    <row r="128" spans="1:8" ht="24.95" customHeight="1" x14ac:dyDescent="0.15"/>
    <row r="129" spans="1:7" ht="20.100000000000001" customHeight="1" x14ac:dyDescent="0.15">
      <c r="A129" s="26" t="s">
        <v>457</v>
      </c>
      <c r="B129" s="26"/>
      <c r="C129" s="27" t="s">
        <v>209</v>
      </c>
      <c r="D129" s="27"/>
      <c r="E129" s="27"/>
      <c r="F129" s="27"/>
      <c r="G129" s="27"/>
    </row>
    <row r="130" spans="1:7" ht="20.100000000000001" customHeight="1" x14ac:dyDescent="0.15">
      <c r="A130" s="26" t="s">
        <v>458</v>
      </c>
      <c r="B130" s="26"/>
      <c r="C130" s="27" t="s">
        <v>459</v>
      </c>
      <c r="D130" s="27"/>
      <c r="E130" s="27"/>
      <c r="F130" s="27"/>
      <c r="G130" s="27"/>
    </row>
    <row r="131" spans="1:7" ht="15" customHeight="1" x14ac:dyDescent="0.15"/>
    <row r="132" spans="1:7" ht="24.95" customHeight="1" x14ac:dyDescent="0.15">
      <c r="A132" s="17" t="s">
        <v>741</v>
      </c>
      <c r="B132" s="17"/>
      <c r="C132" s="17"/>
      <c r="D132" s="17"/>
      <c r="E132" s="17"/>
      <c r="F132" s="17"/>
      <c r="G132" s="17"/>
    </row>
    <row r="133" spans="1:7" ht="15" customHeight="1" x14ac:dyDescent="0.15"/>
    <row r="134" spans="1:7" ht="60" customHeight="1" x14ac:dyDescent="0.15">
      <c r="A134" s="6" t="s">
        <v>368</v>
      </c>
      <c r="B134" s="19" t="s">
        <v>710</v>
      </c>
      <c r="C134" s="19"/>
      <c r="D134" s="19"/>
      <c r="E134" s="6" t="s">
        <v>742</v>
      </c>
      <c r="F134" s="6" t="s">
        <v>743</v>
      </c>
      <c r="G134" s="6" t="s">
        <v>744</v>
      </c>
    </row>
    <row r="135" spans="1:7" ht="15" customHeight="1" x14ac:dyDescent="0.15">
      <c r="A135" s="6">
        <v>1</v>
      </c>
      <c r="B135" s="19">
        <v>2</v>
      </c>
      <c r="C135" s="19"/>
      <c r="D135" s="19"/>
      <c r="E135" s="6">
        <v>3</v>
      </c>
      <c r="F135" s="6">
        <v>4</v>
      </c>
      <c r="G135" s="6">
        <v>5</v>
      </c>
    </row>
    <row r="136" spans="1:7" ht="159.94999999999999" customHeight="1" x14ac:dyDescent="0.15">
      <c r="A136" s="6" t="s">
        <v>473</v>
      </c>
      <c r="B136" s="20" t="s">
        <v>745</v>
      </c>
      <c r="C136" s="20"/>
      <c r="D136" s="20"/>
      <c r="E136" s="10">
        <v>1145.8599999999999</v>
      </c>
      <c r="F136" s="10">
        <v>3400</v>
      </c>
      <c r="G136" s="10">
        <v>38959.24</v>
      </c>
    </row>
    <row r="137" spans="1:7" ht="140.1" customHeight="1" x14ac:dyDescent="0.15">
      <c r="A137" s="6" t="s">
        <v>474</v>
      </c>
      <c r="B137" s="20" t="s">
        <v>746</v>
      </c>
      <c r="C137" s="20"/>
      <c r="D137" s="20"/>
      <c r="E137" s="10">
        <v>593.07000000000005</v>
      </c>
      <c r="F137" s="10">
        <v>1000</v>
      </c>
      <c r="G137" s="10">
        <v>5930.7</v>
      </c>
    </row>
    <row r="138" spans="1:7" ht="120" customHeight="1" x14ac:dyDescent="0.15">
      <c r="A138" s="6" t="s">
        <v>475</v>
      </c>
      <c r="B138" s="20" t="s">
        <v>747</v>
      </c>
      <c r="C138" s="20"/>
      <c r="D138" s="20"/>
      <c r="E138" s="10">
        <v>757.85</v>
      </c>
      <c r="F138" s="10">
        <v>4000</v>
      </c>
      <c r="G138" s="10">
        <v>30314</v>
      </c>
    </row>
    <row r="139" spans="1:7" ht="180" customHeight="1" x14ac:dyDescent="0.15">
      <c r="A139" s="6" t="s">
        <v>476</v>
      </c>
      <c r="B139" s="20" t="s">
        <v>748</v>
      </c>
      <c r="C139" s="20"/>
      <c r="D139" s="20"/>
      <c r="E139" s="10">
        <v>615.9</v>
      </c>
      <c r="F139" s="10">
        <v>2500</v>
      </c>
      <c r="G139" s="10">
        <v>15397.5</v>
      </c>
    </row>
    <row r="140" spans="1:7" ht="39.950000000000003" customHeight="1" x14ac:dyDescent="0.15">
      <c r="A140" s="6" t="s">
        <v>483</v>
      </c>
      <c r="B140" s="20" t="s">
        <v>749</v>
      </c>
      <c r="C140" s="20"/>
      <c r="D140" s="20"/>
      <c r="E140" s="10">
        <v>2240</v>
      </c>
      <c r="F140" s="10">
        <v>7200</v>
      </c>
      <c r="G140" s="10">
        <v>161280</v>
      </c>
    </row>
    <row r="141" spans="1:7" ht="39.950000000000003" customHeight="1" x14ac:dyDescent="0.15">
      <c r="A141" s="6" t="s">
        <v>489</v>
      </c>
      <c r="B141" s="20" t="s">
        <v>750</v>
      </c>
      <c r="C141" s="20"/>
      <c r="D141" s="20"/>
      <c r="E141" s="10">
        <v>270310</v>
      </c>
      <c r="F141" s="10">
        <v>100</v>
      </c>
      <c r="G141" s="10">
        <v>270310</v>
      </c>
    </row>
    <row r="142" spans="1:7" ht="80.099999999999994" customHeight="1" x14ac:dyDescent="0.15">
      <c r="A142" s="6" t="s">
        <v>515</v>
      </c>
      <c r="B142" s="20" t="s">
        <v>751</v>
      </c>
      <c r="C142" s="20"/>
      <c r="D142" s="20"/>
      <c r="E142" s="10">
        <v>551</v>
      </c>
      <c r="F142" s="10">
        <v>5000</v>
      </c>
      <c r="G142" s="10">
        <v>27550</v>
      </c>
    </row>
    <row r="143" spans="1:7" ht="39.950000000000003" customHeight="1" x14ac:dyDescent="0.15">
      <c r="A143" s="6" t="s">
        <v>649</v>
      </c>
      <c r="B143" s="20" t="s">
        <v>752</v>
      </c>
      <c r="C143" s="20"/>
      <c r="D143" s="20"/>
      <c r="E143" s="10">
        <v>273</v>
      </c>
      <c r="F143" s="10">
        <v>12957.8974</v>
      </c>
      <c r="G143" s="10">
        <v>35375.06</v>
      </c>
    </row>
    <row r="144" spans="1:7" ht="50.1" customHeight="1" x14ac:dyDescent="0.15">
      <c r="A144" s="6" t="s">
        <v>517</v>
      </c>
      <c r="B144" s="20" t="s">
        <v>753</v>
      </c>
      <c r="C144" s="20"/>
      <c r="D144" s="20"/>
      <c r="E144" s="10">
        <v>168.89</v>
      </c>
      <c r="F144" s="10">
        <v>3300.0790000000002</v>
      </c>
      <c r="G144" s="10">
        <v>5573.5</v>
      </c>
    </row>
    <row r="145" spans="1:7" ht="20.100000000000001" customHeight="1" x14ac:dyDescent="0.15">
      <c r="A145" s="6" t="s">
        <v>519</v>
      </c>
      <c r="B145" s="20" t="s">
        <v>754</v>
      </c>
      <c r="C145" s="20"/>
      <c r="D145" s="20"/>
      <c r="E145" s="10">
        <v>190</v>
      </c>
      <c r="F145" s="10">
        <v>4900</v>
      </c>
      <c r="G145" s="10">
        <v>9310</v>
      </c>
    </row>
    <row r="146" spans="1:7" ht="39.950000000000003" customHeight="1" x14ac:dyDescent="0.15">
      <c r="A146" s="6" t="s">
        <v>655</v>
      </c>
      <c r="B146" s="20" t="s">
        <v>755</v>
      </c>
      <c r="C146" s="20"/>
      <c r="D146" s="20"/>
      <c r="E146" s="10">
        <v>82.9</v>
      </c>
      <c r="F146" s="10">
        <v>1606.4294</v>
      </c>
      <c r="G146" s="10">
        <v>1331.73</v>
      </c>
    </row>
    <row r="147" spans="1:7" ht="24.95" customHeight="1" x14ac:dyDescent="0.15">
      <c r="A147" s="28" t="s">
        <v>635</v>
      </c>
      <c r="B147" s="28"/>
      <c r="C147" s="28"/>
      <c r="D147" s="28"/>
      <c r="E147" s="28"/>
      <c r="F147" s="28"/>
      <c r="G147" s="12">
        <v>601331.73</v>
      </c>
    </row>
    <row r="148" spans="1:7" ht="24.95" customHeight="1" x14ac:dyDescent="0.15"/>
    <row r="149" spans="1:7" ht="20.100000000000001" customHeight="1" x14ac:dyDescent="0.15">
      <c r="A149" s="26" t="s">
        <v>457</v>
      </c>
      <c r="B149" s="26"/>
      <c r="C149" s="27" t="s">
        <v>209</v>
      </c>
      <c r="D149" s="27"/>
      <c r="E149" s="27"/>
      <c r="F149" s="27"/>
      <c r="G149" s="27"/>
    </row>
    <row r="150" spans="1:7" ht="20.100000000000001" customHeight="1" x14ac:dyDescent="0.15">
      <c r="A150" s="26" t="s">
        <v>458</v>
      </c>
      <c r="B150" s="26"/>
      <c r="C150" s="27" t="s">
        <v>636</v>
      </c>
      <c r="D150" s="27"/>
      <c r="E150" s="27"/>
      <c r="F150" s="27"/>
      <c r="G150" s="27"/>
    </row>
    <row r="151" spans="1:7" ht="15" customHeight="1" x14ac:dyDescent="0.15"/>
    <row r="152" spans="1:7" ht="24.95" customHeight="1" x14ac:dyDescent="0.15">
      <c r="A152" s="17" t="s">
        <v>741</v>
      </c>
      <c r="B152" s="17"/>
      <c r="C152" s="17"/>
      <c r="D152" s="17"/>
      <c r="E152" s="17"/>
      <c r="F152" s="17"/>
      <c r="G152" s="17"/>
    </row>
    <row r="153" spans="1:7" ht="15" customHeight="1" x14ac:dyDescent="0.15"/>
    <row r="154" spans="1:7" ht="60" customHeight="1" x14ac:dyDescent="0.15">
      <c r="A154" s="6" t="s">
        <v>368</v>
      </c>
      <c r="B154" s="19" t="s">
        <v>710</v>
      </c>
      <c r="C154" s="19"/>
      <c r="D154" s="19"/>
      <c r="E154" s="6" t="s">
        <v>742</v>
      </c>
      <c r="F154" s="6" t="s">
        <v>743</v>
      </c>
      <c r="G154" s="6" t="s">
        <v>744</v>
      </c>
    </row>
    <row r="155" spans="1:7" ht="15" customHeight="1" x14ac:dyDescent="0.15">
      <c r="A155" s="6">
        <v>1</v>
      </c>
      <c r="B155" s="19">
        <v>2</v>
      </c>
      <c r="C155" s="19"/>
      <c r="D155" s="19"/>
      <c r="E155" s="6">
        <v>3</v>
      </c>
      <c r="F155" s="6">
        <v>4</v>
      </c>
      <c r="G155" s="6">
        <v>5</v>
      </c>
    </row>
    <row r="156" spans="1:7" ht="39.950000000000003" customHeight="1" x14ac:dyDescent="0.15">
      <c r="A156" s="6" t="s">
        <v>495</v>
      </c>
      <c r="B156" s="20" t="s">
        <v>756</v>
      </c>
      <c r="C156" s="20"/>
      <c r="D156" s="20"/>
      <c r="E156" s="10">
        <v>53000</v>
      </c>
      <c r="F156" s="10">
        <v>100</v>
      </c>
      <c r="G156" s="10">
        <v>53000</v>
      </c>
    </row>
    <row r="157" spans="1:7" ht="60" customHeight="1" x14ac:dyDescent="0.15">
      <c r="A157" s="6" t="s">
        <v>757</v>
      </c>
      <c r="B157" s="20" t="s">
        <v>758</v>
      </c>
      <c r="C157" s="20"/>
      <c r="D157" s="20"/>
      <c r="E157" s="10">
        <v>130000</v>
      </c>
      <c r="F157" s="10">
        <v>100</v>
      </c>
      <c r="G157" s="10">
        <v>130000</v>
      </c>
    </row>
    <row r="158" spans="1:7" ht="39.950000000000003" customHeight="1" x14ac:dyDescent="0.15">
      <c r="A158" s="6" t="s">
        <v>525</v>
      </c>
      <c r="B158" s="20" t="s">
        <v>759</v>
      </c>
      <c r="C158" s="20"/>
      <c r="D158" s="20"/>
      <c r="E158" s="10">
        <v>15670</v>
      </c>
      <c r="F158" s="10">
        <v>100</v>
      </c>
      <c r="G158" s="10">
        <v>15670</v>
      </c>
    </row>
    <row r="159" spans="1:7" ht="24.95" customHeight="1" x14ac:dyDescent="0.15">
      <c r="A159" s="28" t="s">
        <v>635</v>
      </c>
      <c r="B159" s="28"/>
      <c r="C159" s="28"/>
      <c r="D159" s="28"/>
      <c r="E159" s="28"/>
      <c r="F159" s="28"/>
      <c r="G159" s="12">
        <v>198670</v>
      </c>
    </row>
    <row r="160" spans="1:7" ht="24.95" customHeight="1" x14ac:dyDescent="0.15"/>
    <row r="161" spans="1:7" ht="20.100000000000001" customHeight="1" x14ac:dyDescent="0.15">
      <c r="A161" s="26" t="s">
        <v>457</v>
      </c>
      <c r="B161" s="26"/>
      <c r="C161" s="27" t="s">
        <v>205</v>
      </c>
      <c r="D161" s="27"/>
      <c r="E161" s="27"/>
      <c r="F161" s="27"/>
      <c r="G161" s="27"/>
    </row>
    <row r="162" spans="1:7" ht="20.100000000000001" customHeight="1" x14ac:dyDescent="0.15">
      <c r="A162" s="26" t="s">
        <v>458</v>
      </c>
      <c r="B162" s="26"/>
      <c r="C162" s="27" t="s">
        <v>459</v>
      </c>
      <c r="D162" s="27"/>
      <c r="E162" s="27"/>
      <c r="F162" s="27"/>
      <c r="G162" s="27"/>
    </row>
    <row r="163" spans="1:7" ht="15" customHeight="1" x14ac:dyDescent="0.15"/>
    <row r="164" spans="1:7" ht="24.95" customHeight="1" x14ac:dyDescent="0.15">
      <c r="A164" s="17" t="s">
        <v>741</v>
      </c>
      <c r="B164" s="17"/>
      <c r="C164" s="17"/>
      <c r="D164" s="17"/>
      <c r="E164" s="17"/>
      <c r="F164" s="17"/>
      <c r="G164" s="17"/>
    </row>
    <row r="165" spans="1:7" ht="15" customHeight="1" x14ac:dyDescent="0.15"/>
    <row r="166" spans="1:7" ht="60" customHeight="1" x14ac:dyDescent="0.15">
      <c r="A166" s="6" t="s">
        <v>368</v>
      </c>
      <c r="B166" s="19" t="s">
        <v>710</v>
      </c>
      <c r="C166" s="19"/>
      <c r="D166" s="19"/>
      <c r="E166" s="6" t="s">
        <v>742</v>
      </c>
      <c r="F166" s="6" t="s">
        <v>743</v>
      </c>
      <c r="G166" s="6" t="s">
        <v>744</v>
      </c>
    </row>
    <row r="167" spans="1:7" ht="15" customHeight="1" x14ac:dyDescent="0.15">
      <c r="A167" s="6">
        <v>1</v>
      </c>
      <c r="B167" s="19">
        <v>2</v>
      </c>
      <c r="C167" s="19"/>
      <c r="D167" s="19"/>
      <c r="E167" s="6">
        <v>3</v>
      </c>
      <c r="F167" s="6">
        <v>4</v>
      </c>
      <c r="G167" s="6">
        <v>5</v>
      </c>
    </row>
    <row r="168" spans="1:7" ht="20.100000000000001" customHeight="1" x14ac:dyDescent="0.15">
      <c r="A168" s="6" t="s">
        <v>374</v>
      </c>
      <c r="B168" s="20" t="s">
        <v>760</v>
      </c>
      <c r="C168" s="20"/>
      <c r="D168" s="20"/>
      <c r="E168" s="10">
        <v>118860614.09</v>
      </c>
      <c r="F168" s="10">
        <v>2.2000000000000002</v>
      </c>
      <c r="G168" s="10">
        <v>2614933.5099999998</v>
      </c>
    </row>
    <row r="169" spans="1:7" ht="39.950000000000003" customHeight="1" x14ac:dyDescent="0.15">
      <c r="A169" s="6" t="s">
        <v>470</v>
      </c>
      <c r="B169" s="20" t="s">
        <v>761</v>
      </c>
      <c r="C169" s="20"/>
      <c r="D169" s="20"/>
      <c r="E169" s="10">
        <v>59746999.840000004</v>
      </c>
      <c r="F169" s="10">
        <v>1.5</v>
      </c>
      <c r="G169" s="10">
        <v>896205</v>
      </c>
    </row>
    <row r="170" spans="1:7" ht="20.100000000000001" customHeight="1" x14ac:dyDescent="0.15">
      <c r="A170" s="6" t="s">
        <v>471</v>
      </c>
      <c r="B170" s="20" t="s">
        <v>762</v>
      </c>
      <c r="C170" s="20"/>
      <c r="D170" s="20"/>
      <c r="E170" s="10">
        <v>20459213.260000002</v>
      </c>
      <c r="F170" s="10">
        <v>1.5</v>
      </c>
      <c r="G170" s="10">
        <v>306888.2</v>
      </c>
    </row>
    <row r="171" spans="1:7" ht="39.950000000000003" customHeight="1" x14ac:dyDescent="0.15">
      <c r="A171" s="6" t="s">
        <v>472</v>
      </c>
      <c r="B171" s="20" t="s">
        <v>763</v>
      </c>
      <c r="C171" s="20"/>
      <c r="D171" s="20"/>
      <c r="E171" s="10">
        <v>21441237.079999998</v>
      </c>
      <c r="F171" s="10">
        <v>1.5</v>
      </c>
      <c r="G171" s="10">
        <v>321618.56</v>
      </c>
    </row>
    <row r="172" spans="1:7" ht="20.100000000000001" customHeight="1" x14ac:dyDescent="0.15">
      <c r="A172" s="6" t="s">
        <v>641</v>
      </c>
      <c r="B172" s="20" t="s">
        <v>764</v>
      </c>
      <c r="C172" s="20"/>
      <c r="D172" s="20"/>
      <c r="E172" s="10">
        <v>38044301.960000001</v>
      </c>
      <c r="F172" s="10">
        <v>1.5</v>
      </c>
      <c r="G172" s="10">
        <v>570664.53</v>
      </c>
    </row>
    <row r="173" spans="1:7" ht="39.950000000000003" customHeight="1" x14ac:dyDescent="0.15">
      <c r="A173" s="6" t="s">
        <v>503</v>
      </c>
      <c r="B173" s="20" t="s">
        <v>765</v>
      </c>
      <c r="C173" s="20"/>
      <c r="D173" s="20"/>
      <c r="E173" s="10">
        <v>25946178.18</v>
      </c>
      <c r="F173" s="10">
        <v>1.5</v>
      </c>
      <c r="G173" s="10">
        <v>389192.67</v>
      </c>
    </row>
    <row r="174" spans="1:7" ht="39.950000000000003" customHeight="1" x14ac:dyDescent="0.15">
      <c r="A174" s="6" t="s">
        <v>505</v>
      </c>
      <c r="B174" s="20" t="s">
        <v>766</v>
      </c>
      <c r="C174" s="20"/>
      <c r="D174" s="20"/>
      <c r="E174" s="10">
        <v>30710216</v>
      </c>
      <c r="F174" s="10">
        <v>1.5</v>
      </c>
      <c r="G174" s="10">
        <v>460653.24</v>
      </c>
    </row>
    <row r="175" spans="1:7" ht="39.950000000000003" customHeight="1" x14ac:dyDescent="0.15">
      <c r="A175" s="6" t="s">
        <v>507</v>
      </c>
      <c r="B175" s="20" t="s">
        <v>767</v>
      </c>
      <c r="C175" s="20"/>
      <c r="D175" s="20"/>
      <c r="E175" s="10">
        <v>9788388.25</v>
      </c>
      <c r="F175" s="10">
        <v>1.5</v>
      </c>
      <c r="G175" s="10">
        <v>146825.82</v>
      </c>
    </row>
    <row r="176" spans="1:7" ht="39.950000000000003" customHeight="1" x14ac:dyDescent="0.15">
      <c r="A176" s="6" t="s">
        <v>643</v>
      </c>
      <c r="B176" s="20" t="s">
        <v>768</v>
      </c>
      <c r="C176" s="20"/>
      <c r="D176" s="20"/>
      <c r="E176" s="10">
        <v>21710801</v>
      </c>
      <c r="F176" s="10">
        <v>1.5</v>
      </c>
      <c r="G176" s="10">
        <v>325662.02</v>
      </c>
    </row>
    <row r="177" spans="1:7" ht="39.950000000000003" customHeight="1" x14ac:dyDescent="0.15">
      <c r="A177" s="6" t="s">
        <v>769</v>
      </c>
      <c r="B177" s="20" t="s">
        <v>770</v>
      </c>
      <c r="C177" s="20"/>
      <c r="D177" s="20"/>
      <c r="E177" s="10">
        <v>27867503.539999999</v>
      </c>
      <c r="F177" s="10">
        <v>1.5</v>
      </c>
      <c r="G177" s="10">
        <v>418012.55</v>
      </c>
    </row>
    <row r="178" spans="1:7" ht="39.950000000000003" customHeight="1" x14ac:dyDescent="0.15">
      <c r="A178" s="6" t="s">
        <v>509</v>
      </c>
      <c r="B178" s="20" t="s">
        <v>771</v>
      </c>
      <c r="C178" s="20"/>
      <c r="D178" s="20"/>
      <c r="E178" s="10">
        <v>81469530</v>
      </c>
      <c r="F178" s="10">
        <v>1.5</v>
      </c>
      <c r="G178" s="10">
        <v>1222042.95</v>
      </c>
    </row>
    <row r="179" spans="1:7" ht="39.950000000000003" customHeight="1" x14ac:dyDescent="0.15">
      <c r="A179" s="6" t="s">
        <v>511</v>
      </c>
      <c r="B179" s="20" t="s">
        <v>772</v>
      </c>
      <c r="C179" s="20"/>
      <c r="D179" s="20"/>
      <c r="E179" s="10">
        <v>27304074.719999999</v>
      </c>
      <c r="F179" s="10">
        <v>1.5</v>
      </c>
      <c r="G179" s="10">
        <v>409561.12</v>
      </c>
    </row>
    <row r="180" spans="1:7" ht="39.950000000000003" customHeight="1" x14ac:dyDescent="0.15">
      <c r="A180" s="6" t="s">
        <v>645</v>
      </c>
      <c r="B180" s="20" t="s">
        <v>773</v>
      </c>
      <c r="C180" s="20"/>
      <c r="D180" s="20"/>
      <c r="E180" s="10">
        <v>18856046.850000001</v>
      </c>
      <c r="F180" s="10">
        <v>1.5</v>
      </c>
      <c r="G180" s="10">
        <v>282840.7</v>
      </c>
    </row>
    <row r="181" spans="1:7" ht="39.950000000000003" customHeight="1" x14ac:dyDescent="0.15">
      <c r="A181" s="6" t="s">
        <v>513</v>
      </c>
      <c r="B181" s="20" t="s">
        <v>774</v>
      </c>
      <c r="C181" s="20"/>
      <c r="D181" s="20"/>
      <c r="E181" s="10">
        <v>14727544</v>
      </c>
      <c r="F181" s="10">
        <v>1.5</v>
      </c>
      <c r="G181" s="10">
        <v>220913.16</v>
      </c>
    </row>
    <row r="182" spans="1:7" ht="20.100000000000001" customHeight="1" x14ac:dyDescent="0.15">
      <c r="A182" s="6" t="s">
        <v>647</v>
      </c>
      <c r="B182" s="20" t="s">
        <v>775</v>
      </c>
      <c r="C182" s="20"/>
      <c r="D182" s="20"/>
      <c r="E182" s="10">
        <v>169504205.33000001</v>
      </c>
      <c r="F182" s="10">
        <v>1.5</v>
      </c>
      <c r="G182" s="10">
        <v>2542563.08</v>
      </c>
    </row>
    <row r="183" spans="1:7" ht="39.950000000000003" customHeight="1" x14ac:dyDescent="0.15">
      <c r="A183" s="6" t="s">
        <v>651</v>
      </c>
      <c r="B183" s="20" t="s">
        <v>776</v>
      </c>
      <c r="C183" s="20"/>
      <c r="D183" s="20"/>
      <c r="E183" s="10">
        <v>53696969.700000003</v>
      </c>
      <c r="F183" s="10">
        <v>3.3</v>
      </c>
      <c r="G183" s="10">
        <v>1772000</v>
      </c>
    </row>
    <row r="184" spans="1:7" ht="39.950000000000003" customHeight="1" x14ac:dyDescent="0.15">
      <c r="A184" s="6" t="s">
        <v>653</v>
      </c>
      <c r="B184" s="20" t="s">
        <v>777</v>
      </c>
      <c r="C184" s="20"/>
      <c r="D184" s="20"/>
      <c r="E184" s="10">
        <v>75900326</v>
      </c>
      <c r="F184" s="10">
        <v>1.5</v>
      </c>
      <c r="G184" s="10">
        <v>1138504.8899999999</v>
      </c>
    </row>
    <row r="185" spans="1:7" ht="24.95" customHeight="1" x14ac:dyDescent="0.15">
      <c r="A185" s="28" t="s">
        <v>635</v>
      </c>
      <c r="B185" s="28"/>
      <c r="C185" s="28"/>
      <c r="D185" s="28"/>
      <c r="E185" s="28"/>
      <c r="F185" s="28"/>
      <c r="G185" s="12">
        <v>14039082</v>
      </c>
    </row>
    <row r="186" spans="1:7" ht="24.95" customHeight="1" x14ac:dyDescent="0.15"/>
    <row r="187" spans="1:7" ht="20.100000000000001" customHeight="1" x14ac:dyDescent="0.15">
      <c r="A187" s="26" t="s">
        <v>457</v>
      </c>
      <c r="B187" s="26"/>
      <c r="C187" s="27" t="s">
        <v>212</v>
      </c>
      <c r="D187" s="27"/>
      <c r="E187" s="27"/>
      <c r="F187" s="27"/>
      <c r="G187" s="27"/>
    </row>
    <row r="188" spans="1:7" ht="20.100000000000001" customHeight="1" x14ac:dyDescent="0.15">
      <c r="A188" s="26" t="s">
        <v>458</v>
      </c>
      <c r="B188" s="26"/>
      <c r="C188" s="27" t="s">
        <v>636</v>
      </c>
      <c r="D188" s="27"/>
      <c r="E188" s="27"/>
      <c r="F188" s="27"/>
      <c r="G188" s="27"/>
    </row>
    <row r="189" spans="1:7" ht="15" customHeight="1" x14ac:dyDescent="0.15"/>
    <row r="190" spans="1:7" ht="24.95" customHeight="1" x14ac:dyDescent="0.15">
      <c r="A190" s="17" t="s">
        <v>778</v>
      </c>
      <c r="B190" s="17"/>
      <c r="C190" s="17"/>
      <c r="D190" s="17"/>
      <c r="E190" s="17"/>
      <c r="F190" s="17"/>
      <c r="G190" s="17"/>
    </row>
    <row r="191" spans="1:7" ht="15" customHeight="1" x14ac:dyDescent="0.15"/>
    <row r="192" spans="1:7" ht="60" customHeight="1" x14ac:dyDescent="0.15">
      <c r="A192" s="6" t="s">
        <v>368</v>
      </c>
      <c r="B192" s="19" t="s">
        <v>710</v>
      </c>
      <c r="C192" s="19"/>
      <c r="D192" s="19"/>
      <c r="E192" s="6" t="s">
        <v>742</v>
      </c>
      <c r="F192" s="6" t="s">
        <v>743</v>
      </c>
      <c r="G192" s="6" t="s">
        <v>744</v>
      </c>
    </row>
    <row r="193" spans="1:7" ht="15" customHeight="1" x14ac:dyDescent="0.15">
      <c r="A193" s="6">
        <v>1</v>
      </c>
      <c r="B193" s="19">
        <v>2</v>
      </c>
      <c r="C193" s="19"/>
      <c r="D193" s="19"/>
      <c r="E193" s="6">
        <v>3</v>
      </c>
      <c r="F193" s="6">
        <v>4</v>
      </c>
      <c r="G193" s="6">
        <v>5</v>
      </c>
    </row>
    <row r="194" spans="1:7" ht="20.100000000000001" customHeight="1" x14ac:dyDescent="0.15">
      <c r="A194" s="6" t="s">
        <v>497</v>
      </c>
      <c r="B194" s="20" t="s">
        <v>779</v>
      </c>
      <c r="C194" s="20"/>
      <c r="D194" s="20"/>
      <c r="E194" s="10">
        <v>45000</v>
      </c>
      <c r="F194" s="10">
        <v>100</v>
      </c>
      <c r="G194" s="10">
        <v>45000</v>
      </c>
    </row>
    <row r="195" spans="1:7" ht="39.950000000000003" customHeight="1" x14ac:dyDescent="0.15">
      <c r="A195" s="6" t="s">
        <v>499</v>
      </c>
      <c r="B195" s="20" t="s">
        <v>780</v>
      </c>
      <c r="C195" s="20"/>
      <c r="D195" s="20"/>
      <c r="E195" s="10">
        <v>45050</v>
      </c>
      <c r="F195" s="10">
        <v>200</v>
      </c>
      <c r="G195" s="10">
        <v>90100</v>
      </c>
    </row>
    <row r="196" spans="1:7" ht="80.099999999999994" customHeight="1" x14ac:dyDescent="0.15">
      <c r="A196" s="6" t="s">
        <v>501</v>
      </c>
      <c r="B196" s="20" t="s">
        <v>781</v>
      </c>
      <c r="C196" s="20"/>
      <c r="D196" s="20"/>
      <c r="E196" s="10">
        <v>77900</v>
      </c>
      <c r="F196" s="10">
        <v>100</v>
      </c>
      <c r="G196" s="10">
        <v>77900</v>
      </c>
    </row>
    <row r="197" spans="1:7" ht="39.950000000000003" customHeight="1" x14ac:dyDescent="0.15">
      <c r="A197" s="6" t="s">
        <v>782</v>
      </c>
      <c r="B197" s="20" t="s">
        <v>783</v>
      </c>
      <c r="C197" s="20"/>
      <c r="D197" s="20"/>
      <c r="E197" s="10">
        <v>50000</v>
      </c>
      <c r="F197" s="10">
        <v>200</v>
      </c>
      <c r="G197" s="10">
        <v>100000</v>
      </c>
    </row>
    <row r="198" spans="1:7" ht="39.950000000000003" customHeight="1" x14ac:dyDescent="0.15">
      <c r="A198" s="6" t="s">
        <v>637</v>
      </c>
      <c r="B198" s="20" t="s">
        <v>784</v>
      </c>
      <c r="C198" s="20"/>
      <c r="D198" s="20"/>
      <c r="E198" s="10">
        <v>50000</v>
      </c>
      <c r="F198" s="10">
        <v>100</v>
      </c>
      <c r="G198" s="10">
        <v>50000</v>
      </c>
    </row>
    <row r="199" spans="1:7" ht="39.950000000000003" customHeight="1" x14ac:dyDescent="0.15">
      <c r="A199" s="6" t="s">
        <v>639</v>
      </c>
      <c r="B199" s="20" t="s">
        <v>785</v>
      </c>
      <c r="C199" s="20"/>
      <c r="D199" s="20"/>
      <c r="E199" s="10">
        <v>50000</v>
      </c>
      <c r="F199" s="10">
        <v>100</v>
      </c>
      <c r="G199" s="10">
        <v>50000</v>
      </c>
    </row>
    <row r="200" spans="1:7" ht="60" customHeight="1" x14ac:dyDescent="0.15">
      <c r="A200" s="6" t="s">
        <v>786</v>
      </c>
      <c r="B200" s="20" t="s">
        <v>787</v>
      </c>
      <c r="C200" s="20"/>
      <c r="D200" s="20"/>
      <c r="E200" s="10">
        <v>2000</v>
      </c>
      <c r="F200" s="10">
        <v>100</v>
      </c>
      <c r="G200" s="10">
        <v>20000</v>
      </c>
    </row>
    <row r="201" spans="1:7" ht="20.100000000000001" customHeight="1" x14ac:dyDescent="0.15">
      <c r="A201" s="6" t="s">
        <v>521</v>
      </c>
      <c r="B201" s="20" t="s">
        <v>788</v>
      </c>
      <c r="C201" s="20"/>
      <c r="D201" s="20"/>
      <c r="E201" s="10">
        <v>490870.8</v>
      </c>
      <c r="F201" s="10">
        <v>100</v>
      </c>
      <c r="G201" s="10">
        <v>490870.8</v>
      </c>
    </row>
    <row r="202" spans="1:7" ht="24.95" customHeight="1" x14ac:dyDescent="0.15">
      <c r="A202" s="28" t="s">
        <v>635</v>
      </c>
      <c r="B202" s="28"/>
      <c r="C202" s="28"/>
      <c r="D202" s="28"/>
      <c r="E202" s="28"/>
      <c r="F202" s="28"/>
      <c r="G202" s="12">
        <v>923870.8</v>
      </c>
    </row>
    <row r="203" spans="1:7" ht="24.95" customHeight="1" x14ac:dyDescent="0.15"/>
    <row r="204" spans="1:7" ht="24.95" customHeight="1" x14ac:dyDescent="0.15">
      <c r="A204" s="26" t="s">
        <v>457</v>
      </c>
      <c r="B204" s="26"/>
      <c r="C204" s="27"/>
      <c r="D204" s="27"/>
      <c r="E204" s="27"/>
      <c r="F204" s="27"/>
      <c r="G204" s="27"/>
    </row>
    <row r="205" spans="1:7" ht="24.95" customHeight="1" x14ac:dyDescent="0.15">
      <c r="A205" s="26" t="s">
        <v>458</v>
      </c>
      <c r="B205" s="26"/>
      <c r="C205" s="27"/>
      <c r="D205" s="27"/>
      <c r="E205" s="27"/>
      <c r="F205" s="27"/>
      <c r="G205" s="27"/>
    </row>
    <row r="206" spans="1:7" ht="15" customHeight="1" x14ac:dyDescent="0.15"/>
    <row r="207" spans="1:7" ht="24.95" customHeight="1" x14ac:dyDescent="0.15">
      <c r="A207" s="17" t="s">
        <v>789</v>
      </c>
      <c r="B207" s="17"/>
      <c r="C207" s="17"/>
      <c r="D207" s="17"/>
      <c r="E207" s="17"/>
      <c r="F207" s="17"/>
      <c r="G207" s="17"/>
    </row>
    <row r="208" spans="1:7" ht="15" customHeight="1" x14ac:dyDescent="0.15"/>
    <row r="209" spans="1:7" ht="50.1" customHeight="1" x14ac:dyDescent="0.15">
      <c r="A209" s="6" t="s">
        <v>368</v>
      </c>
      <c r="B209" s="19" t="s">
        <v>44</v>
      </c>
      <c r="C209" s="19"/>
      <c r="D209" s="19"/>
      <c r="E209" s="6" t="s">
        <v>731</v>
      </c>
      <c r="F209" s="6" t="s">
        <v>732</v>
      </c>
      <c r="G209" s="6" t="s">
        <v>733</v>
      </c>
    </row>
    <row r="210" spans="1:7" ht="24.95" customHeight="1" x14ac:dyDescent="0.15">
      <c r="A210" s="6" t="s">
        <v>56</v>
      </c>
      <c r="B210" s="19" t="s">
        <v>56</v>
      </c>
      <c r="C210" s="19"/>
      <c r="D210" s="19"/>
      <c r="E210" s="6" t="s">
        <v>56</v>
      </c>
      <c r="F210" s="6" t="s">
        <v>56</v>
      </c>
      <c r="G210" s="6" t="s">
        <v>56</v>
      </c>
    </row>
    <row r="211" spans="1:7" ht="24.95" customHeight="1" x14ac:dyDescent="0.15"/>
    <row r="212" spans="1:7" ht="20.100000000000001" customHeight="1" x14ac:dyDescent="0.15">
      <c r="A212" s="26" t="s">
        <v>457</v>
      </c>
      <c r="B212" s="26"/>
      <c r="C212" s="27" t="s">
        <v>254</v>
      </c>
      <c r="D212" s="27"/>
      <c r="E212" s="27"/>
      <c r="F212" s="27"/>
      <c r="G212" s="27"/>
    </row>
    <row r="213" spans="1:7" ht="20.100000000000001" customHeight="1" x14ac:dyDescent="0.15">
      <c r="A213" s="26" t="s">
        <v>458</v>
      </c>
      <c r="B213" s="26"/>
      <c r="C213" s="27" t="s">
        <v>636</v>
      </c>
      <c r="D213" s="27"/>
      <c r="E213" s="27"/>
      <c r="F213" s="27"/>
      <c r="G213" s="27"/>
    </row>
    <row r="214" spans="1:7" ht="15" customHeight="1" x14ac:dyDescent="0.15"/>
    <row r="215" spans="1:7" ht="24.95" customHeight="1" x14ac:dyDescent="0.15">
      <c r="A215" s="17" t="s">
        <v>790</v>
      </c>
      <c r="B215" s="17"/>
      <c r="C215" s="17"/>
      <c r="D215" s="17"/>
      <c r="E215" s="17"/>
      <c r="F215" s="17"/>
      <c r="G215" s="17"/>
    </row>
    <row r="216" spans="1:7" ht="15" customHeight="1" x14ac:dyDescent="0.15"/>
    <row r="217" spans="1:7" ht="50.1" customHeight="1" x14ac:dyDescent="0.15">
      <c r="A217" s="6" t="s">
        <v>368</v>
      </c>
      <c r="B217" s="19" t="s">
        <v>44</v>
      </c>
      <c r="C217" s="19"/>
      <c r="D217" s="19"/>
      <c r="E217" s="6" t="s">
        <v>731</v>
      </c>
      <c r="F217" s="6" t="s">
        <v>732</v>
      </c>
      <c r="G217" s="6" t="s">
        <v>733</v>
      </c>
    </row>
    <row r="218" spans="1:7" ht="15" customHeight="1" x14ac:dyDescent="0.15">
      <c r="A218" s="6">
        <v>1</v>
      </c>
      <c r="B218" s="19">
        <v>2</v>
      </c>
      <c r="C218" s="19"/>
      <c r="D218" s="19"/>
      <c r="E218" s="6">
        <v>3</v>
      </c>
      <c r="F218" s="6">
        <v>4</v>
      </c>
      <c r="G218" s="6">
        <v>5</v>
      </c>
    </row>
    <row r="219" spans="1:7" ht="60" customHeight="1" x14ac:dyDescent="0.15">
      <c r="A219" s="6" t="s">
        <v>471</v>
      </c>
      <c r="B219" s="20" t="s">
        <v>791</v>
      </c>
      <c r="C219" s="20"/>
      <c r="D219" s="20"/>
      <c r="E219" s="10">
        <v>300000</v>
      </c>
      <c r="F219" s="10">
        <v>1</v>
      </c>
      <c r="G219" s="10">
        <v>300000</v>
      </c>
    </row>
    <row r="220" spans="1:7" ht="39.950000000000003" customHeight="1" x14ac:dyDescent="0.15">
      <c r="A220" s="6" t="s">
        <v>472</v>
      </c>
      <c r="B220" s="20" t="s">
        <v>792</v>
      </c>
      <c r="C220" s="20"/>
      <c r="D220" s="20"/>
      <c r="E220" s="10">
        <v>171292.74</v>
      </c>
      <c r="F220" s="10">
        <v>1</v>
      </c>
      <c r="G220" s="10">
        <v>171292.74</v>
      </c>
    </row>
    <row r="221" spans="1:7" ht="24.95" customHeight="1" x14ac:dyDescent="0.15">
      <c r="A221" s="28" t="s">
        <v>635</v>
      </c>
      <c r="B221" s="28"/>
      <c r="C221" s="28"/>
      <c r="D221" s="28"/>
      <c r="E221" s="28"/>
      <c r="F221" s="28"/>
      <c r="G221" s="12">
        <v>471292.74</v>
      </c>
    </row>
    <row r="222" spans="1:7" ht="24.95" customHeight="1" x14ac:dyDescent="0.15"/>
    <row r="223" spans="1:7" ht="20.100000000000001" customHeight="1" x14ac:dyDescent="0.15">
      <c r="A223" s="26" t="s">
        <v>457</v>
      </c>
      <c r="B223" s="26"/>
      <c r="C223" s="27" t="s">
        <v>254</v>
      </c>
      <c r="D223" s="27"/>
      <c r="E223" s="27"/>
      <c r="F223" s="27"/>
      <c r="G223" s="27"/>
    </row>
    <row r="224" spans="1:7" ht="20.100000000000001" customHeight="1" x14ac:dyDescent="0.15">
      <c r="A224" s="26" t="s">
        <v>458</v>
      </c>
      <c r="B224" s="26"/>
      <c r="C224" s="27" t="s">
        <v>459</v>
      </c>
      <c r="D224" s="27"/>
      <c r="E224" s="27"/>
      <c r="F224" s="27"/>
      <c r="G224" s="27"/>
    </row>
    <row r="225" spans="1:7" ht="15" customHeight="1" x14ac:dyDescent="0.15"/>
    <row r="226" spans="1:7" ht="24.95" customHeight="1" x14ac:dyDescent="0.15">
      <c r="A226" s="17" t="s">
        <v>793</v>
      </c>
      <c r="B226" s="17"/>
      <c r="C226" s="17"/>
      <c r="D226" s="17"/>
      <c r="E226" s="17"/>
      <c r="F226" s="17"/>
      <c r="G226" s="17"/>
    </row>
    <row r="227" spans="1:7" ht="15" customHeight="1" x14ac:dyDescent="0.15"/>
    <row r="228" spans="1:7" ht="50.1" customHeight="1" x14ac:dyDescent="0.15">
      <c r="A228" s="6" t="s">
        <v>368</v>
      </c>
      <c r="B228" s="19" t="s">
        <v>44</v>
      </c>
      <c r="C228" s="19"/>
      <c r="D228" s="19"/>
      <c r="E228" s="6" t="s">
        <v>731</v>
      </c>
      <c r="F228" s="6" t="s">
        <v>732</v>
      </c>
      <c r="G228" s="6" t="s">
        <v>733</v>
      </c>
    </row>
    <row r="229" spans="1:7" ht="15" customHeight="1" x14ac:dyDescent="0.15">
      <c r="A229" s="6">
        <v>1</v>
      </c>
      <c r="B229" s="19">
        <v>2</v>
      </c>
      <c r="C229" s="19"/>
      <c r="D229" s="19"/>
      <c r="E229" s="6">
        <v>3</v>
      </c>
      <c r="F229" s="6">
        <v>4</v>
      </c>
      <c r="G229" s="6">
        <v>5</v>
      </c>
    </row>
    <row r="230" spans="1:7" ht="180" customHeight="1" x14ac:dyDescent="0.15">
      <c r="A230" s="6" t="s">
        <v>473</v>
      </c>
      <c r="B230" s="20" t="s">
        <v>794</v>
      </c>
      <c r="C230" s="20"/>
      <c r="D230" s="20"/>
      <c r="E230" s="10">
        <v>56599.19</v>
      </c>
      <c r="F230" s="10">
        <v>12</v>
      </c>
      <c r="G230" s="10">
        <v>679190.28</v>
      </c>
    </row>
    <row r="231" spans="1:7" ht="24.95" customHeight="1" x14ac:dyDescent="0.15">
      <c r="A231" s="28" t="s">
        <v>635</v>
      </c>
      <c r="B231" s="28"/>
      <c r="C231" s="28"/>
      <c r="D231" s="28"/>
      <c r="E231" s="28"/>
      <c r="F231" s="28"/>
      <c r="G231" s="12">
        <v>679190.28</v>
      </c>
    </row>
  </sheetData>
  <sheetProtection password="8D96" sheet="1" objects="1" scenarios="1"/>
  <mergeCells count="212">
    <mergeCell ref="B230:D230"/>
    <mergeCell ref="A231:F231"/>
    <mergeCell ref="A224:B224"/>
    <mergeCell ref="C224:G224"/>
    <mergeCell ref="A226:G226"/>
    <mergeCell ref="B228:D228"/>
    <mergeCell ref="B229:D229"/>
    <mergeCell ref="B219:D219"/>
    <mergeCell ref="B220:D220"/>
    <mergeCell ref="A221:F221"/>
    <mergeCell ref="A223:B223"/>
    <mergeCell ref="C223:G223"/>
    <mergeCell ref="A213:B213"/>
    <mergeCell ref="C213:G213"/>
    <mergeCell ref="A215:G215"/>
    <mergeCell ref="B217:D217"/>
    <mergeCell ref="B218:D218"/>
    <mergeCell ref="A207:G207"/>
    <mergeCell ref="B209:D209"/>
    <mergeCell ref="B210:D210"/>
    <mergeCell ref="A212:B212"/>
    <mergeCell ref="C212:G212"/>
    <mergeCell ref="B201:D201"/>
    <mergeCell ref="A202:F202"/>
    <mergeCell ref="A204:B204"/>
    <mergeCell ref="C204:G204"/>
    <mergeCell ref="A205:B205"/>
    <mergeCell ref="C205:G205"/>
    <mergeCell ref="B196:D196"/>
    <mergeCell ref="B197:D197"/>
    <mergeCell ref="B198:D198"/>
    <mergeCell ref="B199:D199"/>
    <mergeCell ref="B200:D200"/>
    <mergeCell ref="A190:G190"/>
    <mergeCell ref="B192:D192"/>
    <mergeCell ref="B193:D193"/>
    <mergeCell ref="B194:D194"/>
    <mergeCell ref="B195:D195"/>
    <mergeCell ref="A185:F185"/>
    <mergeCell ref="A187:B187"/>
    <mergeCell ref="C187:G187"/>
    <mergeCell ref="A188:B188"/>
    <mergeCell ref="C188:G188"/>
    <mergeCell ref="B180:D180"/>
    <mergeCell ref="B181:D181"/>
    <mergeCell ref="B182:D182"/>
    <mergeCell ref="B183:D183"/>
    <mergeCell ref="B184:D184"/>
    <mergeCell ref="B175:D175"/>
    <mergeCell ref="B176:D176"/>
    <mergeCell ref="B177:D177"/>
    <mergeCell ref="B178:D178"/>
    <mergeCell ref="B179:D179"/>
    <mergeCell ref="B170:D170"/>
    <mergeCell ref="B171:D171"/>
    <mergeCell ref="B172:D172"/>
    <mergeCell ref="B173:D173"/>
    <mergeCell ref="B174:D174"/>
    <mergeCell ref="A164:G164"/>
    <mergeCell ref="B166:D166"/>
    <mergeCell ref="B167:D167"/>
    <mergeCell ref="B168:D168"/>
    <mergeCell ref="B169:D169"/>
    <mergeCell ref="A159:F159"/>
    <mergeCell ref="A161:B161"/>
    <mergeCell ref="C161:G161"/>
    <mergeCell ref="A162:B162"/>
    <mergeCell ref="C162:G162"/>
    <mergeCell ref="B154:D154"/>
    <mergeCell ref="B155:D155"/>
    <mergeCell ref="B156:D156"/>
    <mergeCell ref="B157:D157"/>
    <mergeCell ref="B158:D158"/>
    <mergeCell ref="A149:B149"/>
    <mergeCell ref="C149:G149"/>
    <mergeCell ref="A150:B150"/>
    <mergeCell ref="C150:G150"/>
    <mergeCell ref="A152:G152"/>
    <mergeCell ref="B143:D143"/>
    <mergeCell ref="B144:D144"/>
    <mergeCell ref="B145:D145"/>
    <mergeCell ref="B146:D146"/>
    <mergeCell ref="A147:F147"/>
    <mergeCell ref="B138:D138"/>
    <mergeCell ref="B139:D139"/>
    <mergeCell ref="B140:D140"/>
    <mergeCell ref="B141:D141"/>
    <mergeCell ref="B142:D142"/>
    <mergeCell ref="A132:G132"/>
    <mergeCell ref="B134:D134"/>
    <mergeCell ref="B135:D135"/>
    <mergeCell ref="B136:D136"/>
    <mergeCell ref="B137:D137"/>
    <mergeCell ref="A127:G127"/>
    <mergeCell ref="A129:B129"/>
    <mergeCell ref="C129:G129"/>
    <mergeCell ref="A130:B130"/>
    <mergeCell ref="C130:G130"/>
    <mergeCell ref="A121:H121"/>
    <mergeCell ref="B123:D123"/>
    <mergeCell ref="B124:D124"/>
    <mergeCell ref="B125:D125"/>
    <mergeCell ref="B126:D126"/>
    <mergeCell ref="A116:G116"/>
    <mergeCell ref="A118:B118"/>
    <mergeCell ref="C118:H118"/>
    <mergeCell ref="A119:B119"/>
    <mergeCell ref="C119:H119"/>
    <mergeCell ref="A110:B110"/>
    <mergeCell ref="C110:H110"/>
    <mergeCell ref="A112:H112"/>
    <mergeCell ref="B114:D114"/>
    <mergeCell ref="B115:D115"/>
    <mergeCell ref="B104:D104"/>
    <mergeCell ref="B105:D105"/>
    <mergeCell ref="B106:D106"/>
    <mergeCell ref="A107:G107"/>
    <mergeCell ref="A109:B109"/>
    <mergeCell ref="C109:H109"/>
    <mergeCell ref="A98:B98"/>
    <mergeCell ref="C98:H98"/>
    <mergeCell ref="A100:H100"/>
    <mergeCell ref="B102:D102"/>
    <mergeCell ref="B103:D103"/>
    <mergeCell ref="B93:D93"/>
    <mergeCell ref="B94:D94"/>
    <mergeCell ref="A95:G95"/>
    <mergeCell ref="A97:B97"/>
    <mergeCell ref="C97:H97"/>
    <mergeCell ref="A87:B87"/>
    <mergeCell ref="C87:H87"/>
    <mergeCell ref="A89:H89"/>
    <mergeCell ref="B91:D91"/>
    <mergeCell ref="B92:D92"/>
    <mergeCell ref="B81:C81"/>
    <mergeCell ref="B82:C82"/>
    <mergeCell ref="B83:C83"/>
    <mergeCell ref="A84:F84"/>
    <mergeCell ref="A86:B86"/>
    <mergeCell ref="C86:H86"/>
    <mergeCell ref="A76:B76"/>
    <mergeCell ref="C76:G76"/>
    <mergeCell ref="A77:B77"/>
    <mergeCell ref="C77:G77"/>
    <mergeCell ref="A79:G79"/>
    <mergeCell ref="B70:C70"/>
    <mergeCell ref="B71:C71"/>
    <mergeCell ref="B72:C72"/>
    <mergeCell ref="B73:C73"/>
    <mergeCell ref="A74:F74"/>
    <mergeCell ref="A65:B65"/>
    <mergeCell ref="C65:G65"/>
    <mergeCell ref="A66:B66"/>
    <mergeCell ref="C66:G66"/>
    <mergeCell ref="A68:G68"/>
    <mergeCell ref="A58:G58"/>
    <mergeCell ref="B60:C60"/>
    <mergeCell ref="B61:C61"/>
    <mergeCell ref="B62:C62"/>
    <mergeCell ref="A63:F63"/>
    <mergeCell ref="A53:F53"/>
    <mergeCell ref="A55:B55"/>
    <mergeCell ref="C55:G55"/>
    <mergeCell ref="A56:B56"/>
    <mergeCell ref="C56:G56"/>
    <mergeCell ref="A47:G47"/>
    <mergeCell ref="B49:C49"/>
    <mergeCell ref="B50:C50"/>
    <mergeCell ref="B51:C51"/>
    <mergeCell ref="B52:C52"/>
    <mergeCell ref="B41:C41"/>
    <mergeCell ref="A42:F42"/>
    <mergeCell ref="A44:B44"/>
    <mergeCell ref="C44:G44"/>
    <mergeCell ref="A45:B45"/>
    <mergeCell ref="C45:G45"/>
    <mergeCell ref="A35:B35"/>
    <mergeCell ref="C35:G35"/>
    <mergeCell ref="A37:G37"/>
    <mergeCell ref="B39:C39"/>
    <mergeCell ref="B40:C40"/>
    <mergeCell ref="B30:C30"/>
    <mergeCell ref="B31:C31"/>
    <mergeCell ref="A32:F32"/>
    <mergeCell ref="A34:B34"/>
    <mergeCell ref="C34:G34"/>
    <mergeCell ref="A24:B24"/>
    <mergeCell ref="C24:G24"/>
    <mergeCell ref="A26:G26"/>
    <mergeCell ref="B28:C28"/>
    <mergeCell ref="B29:C29"/>
    <mergeCell ref="B18:C18"/>
    <mergeCell ref="B19:C19"/>
    <mergeCell ref="B20:C20"/>
    <mergeCell ref="A21:F21"/>
    <mergeCell ref="A23:B23"/>
    <mergeCell ref="C23:G23"/>
    <mergeCell ref="A13:B13"/>
    <mergeCell ref="C13:G13"/>
    <mergeCell ref="A14:B14"/>
    <mergeCell ref="C14:G14"/>
    <mergeCell ref="A16:G16"/>
    <mergeCell ref="B7:C7"/>
    <mergeCell ref="B8:C8"/>
    <mergeCell ref="B9:C9"/>
    <mergeCell ref="B10:C10"/>
    <mergeCell ref="A11:F11"/>
    <mergeCell ref="A2:B2"/>
    <mergeCell ref="C2:G2"/>
    <mergeCell ref="A3:B3"/>
    <mergeCell ref="C3:G3"/>
    <mergeCell ref="A5:G5"/>
  </mergeCells>
  <phoneticPr fontId="0" type="noConversion"/>
  <pageMargins left="0.4" right="0.4" top="0.4" bottom="0.4" header="0.1" footer="0.1"/>
  <pageSetup paperSize="9" fitToHeight="0" orientation="landscape" verticalDpi="0"/>
  <headerFooter>
    <oddHeader>&amp;R&amp;R&amp;"Verdana,полужирный" &amp;12 &amp;K00-00924787.O36.336916</oddHeader>
    <oddFooter>&amp;L&amp;L&amp;"Verdana,Полужирный"&amp;K000000&amp;L&amp;"Verdana,Полужирный"&amp;K00-014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66"/>
  <sheetViews>
    <sheetView workbookViewId="0"/>
  </sheetViews>
  <sheetFormatPr defaultRowHeight="10.5" x14ac:dyDescent="0.15"/>
  <cols>
    <col min="1" max="1" width="15.28515625" customWidth="1"/>
    <col min="2" max="2" width="57.28515625" customWidth="1"/>
    <col min="3" max="7" width="19.140625" customWidth="1"/>
  </cols>
  <sheetData>
    <row r="1" spans="1:7" ht="24.95" customHeight="1" x14ac:dyDescent="0.15"/>
    <row r="2" spans="1:7" ht="30" customHeight="1" x14ac:dyDescent="0.15">
      <c r="A2" s="26" t="s">
        <v>457</v>
      </c>
      <c r="B2" s="26"/>
      <c r="C2" s="27" t="s">
        <v>169</v>
      </c>
      <c r="D2" s="27"/>
      <c r="E2" s="27"/>
      <c r="F2" s="27"/>
      <c r="G2" s="27"/>
    </row>
    <row r="3" spans="1:7" ht="30" customHeight="1" x14ac:dyDescent="0.15">
      <c r="A3" s="26" t="s">
        <v>458</v>
      </c>
      <c r="B3" s="26"/>
      <c r="C3" s="27" t="s">
        <v>459</v>
      </c>
      <c r="D3" s="27"/>
      <c r="E3" s="27"/>
      <c r="F3" s="27"/>
      <c r="G3" s="27"/>
    </row>
    <row r="4" spans="1:7" ht="15" customHeight="1" x14ac:dyDescent="0.15"/>
    <row r="5" spans="1:7" ht="50.1" customHeight="1" x14ac:dyDescent="0.15">
      <c r="A5" s="17" t="s">
        <v>795</v>
      </c>
      <c r="B5" s="17"/>
      <c r="C5" s="17"/>
      <c r="D5" s="17"/>
      <c r="E5" s="17"/>
      <c r="F5" s="17"/>
      <c r="G5" s="17"/>
    </row>
    <row r="6" spans="1:7" ht="15" customHeight="1" x14ac:dyDescent="0.15"/>
    <row r="7" spans="1:7" ht="50.1" customHeight="1" x14ac:dyDescent="0.15">
      <c r="A7" s="19" t="s">
        <v>44</v>
      </c>
      <c r="B7" s="19"/>
      <c r="C7" s="19"/>
      <c r="D7" s="19"/>
      <c r="E7" s="6" t="s">
        <v>45</v>
      </c>
      <c r="F7" s="6" t="s">
        <v>796</v>
      </c>
      <c r="G7" s="6" t="s">
        <v>797</v>
      </c>
    </row>
    <row r="8" spans="1:7" ht="15" customHeight="1" x14ac:dyDescent="0.15">
      <c r="A8" s="19">
        <v>1</v>
      </c>
      <c r="B8" s="19"/>
      <c r="C8" s="19"/>
      <c r="D8" s="19"/>
      <c r="E8" s="6">
        <v>2</v>
      </c>
      <c r="F8" s="6">
        <v>3</v>
      </c>
      <c r="G8" s="6">
        <v>4</v>
      </c>
    </row>
    <row r="9" spans="1:7" ht="30" customHeight="1" x14ac:dyDescent="0.15">
      <c r="A9" s="20" t="s">
        <v>798</v>
      </c>
      <c r="B9" s="20"/>
      <c r="C9" s="20"/>
      <c r="D9" s="20"/>
      <c r="E9" s="6" t="s">
        <v>799</v>
      </c>
      <c r="F9" s="6" t="s">
        <v>56</v>
      </c>
      <c r="G9" s="10">
        <f>G10+G11+G12+G14</f>
        <v>132775295.95999999</v>
      </c>
    </row>
    <row r="10" spans="1:7" ht="30" customHeight="1" x14ac:dyDescent="0.15">
      <c r="A10" s="20" t="s">
        <v>800</v>
      </c>
      <c r="B10" s="20"/>
      <c r="C10" s="20"/>
      <c r="D10" s="20"/>
      <c r="E10" s="6" t="s">
        <v>801</v>
      </c>
      <c r="F10" s="10">
        <v>442584319.86499912</v>
      </c>
      <c r="G10" s="10">
        <v>132775295.95999999</v>
      </c>
    </row>
    <row r="11" spans="1:7" ht="30" customHeight="1" x14ac:dyDescent="0.15">
      <c r="A11" s="20" t="s">
        <v>802</v>
      </c>
      <c r="B11" s="20"/>
      <c r="C11" s="20"/>
      <c r="D11" s="20"/>
      <c r="E11" s="6" t="s">
        <v>803</v>
      </c>
      <c r="F11" s="10"/>
      <c r="G11" s="10"/>
    </row>
    <row r="12" spans="1:7" ht="30" customHeight="1" x14ac:dyDescent="0.15">
      <c r="A12" s="20" t="s">
        <v>804</v>
      </c>
      <c r="B12" s="20"/>
      <c r="C12" s="20"/>
      <c r="D12" s="20"/>
      <c r="E12" s="6" t="s">
        <v>805</v>
      </c>
      <c r="F12" s="6" t="s">
        <v>56</v>
      </c>
      <c r="G12" s="10"/>
    </row>
    <row r="13" spans="1:7" ht="30" customHeight="1" x14ac:dyDescent="0.15">
      <c r="A13" s="20" t="s">
        <v>806</v>
      </c>
      <c r="B13" s="20"/>
      <c r="C13" s="20"/>
      <c r="D13" s="20"/>
      <c r="E13" s="6" t="s">
        <v>807</v>
      </c>
      <c r="F13" s="10"/>
      <c r="G13" s="10"/>
    </row>
    <row r="14" spans="1:7" ht="30" customHeight="1" x14ac:dyDescent="0.15">
      <c r="A14" s="20" t="s">
        <v>808</v>
      </c>
      <c r="B14" s="20"/>
      <c r="C14" s="20"/>
      <c r="D14" s="20"/>
      <c r="E14" s="6" t="s">
        <v>809</v>
      </c>
      <c r="F14" s="6" t="s">
        <v>56</v>
      </c>
      <c r="G14" s="10"/>
    </row>
    <row r="15" spans="1:7" ht="30" customHeight="1" x14ac:dyDescent="0.15">
      <c r="A15" s="20" t="s">
        <v>806</v>
      </c>
      <c r="B15" s="20"/>
      <c r="C15" s="20"/>
      <c r="D15" s="20"/>
      <c r="E15" s="6" t="s">
        <v>810</v>
      </c>
      <c r="F15" s="10"/>
      <c r="G15" s="10"/>
    </row>
    <row r="16" spans="1:7" ht="30" customHeight="1" x14ac:dyDescent="0.15">
      <c r="A16" s="20" t="s">
        <v>811</v>
      </c>
      <c r="B16" s="20"/>
      <c r="C16" s="20"/>
      <c r="D16" s="20"/>
      <c r="E16" s="6" t="s">
        <v>812</v>
      </c>
      <c r="F16" s="6" t="s">
        <v>56</v>
      </c>
      <c r="G16" s="10">
        <f>G17+G18</f>
        <v>885168.64000000001</v>
      </c>
    </row>
    <row r="17" spans="1:7" ht="30" customHeight="1" x14ac:dyDescent="0.15">
      <c r="A17" s="20" t="s">
        <v>813</v>
      </c>
      <c r="B17" s="20"/>
      <c r="C17" s="20"/>
      <c r="D17" s="20"/>
      <c r="E17" s="6" t="s">
        <v>814</v>
      </c>
      <c r="F17" s="10">
        <v>442584319.86000001</v>
      </c>
      <c r="G17" s="10">
        <v>885168.64000000001</v>
      </c>
    </row>
    <row r="18" spans="1:7" ht="30" customHeight="1" x14ac:dyDescent="0.15">
      <c r="A18" s="20" t="s">
        <v>815</v>
      </c>
      <c r="B18" s="20"/>
      <c r="C18" s="20"/>
      <c r="D18" s="20"/>
      <c r="E18" s="6" t="s">
        <v>816</v>
      </c>
      <c r="F18" s="10"/>
      <c r="G18" s="10"/>
    </row>
    <row r="19" spans="1:7" ht="30" customHeight="1" x14ac:dyDescent="0.15">
      <c r="A19" s="20" t="s">
        <v>817</v>
      </c>
      <c r="B19" s="20"/>
      <c r="C19" s="20"/>
      <c r="D19" s="20"/>
      <c r="E19" s="6" t="s">
        <v>818</v>
      </c>
      <c r="F19" s="6" t="s">
        <v>56</v>
      </c>
      <c r="G19" s="10">
        <f>G20+G21</f>
        <v>0</v>
      </c>
    </row>
    <row r="20" spans="1:7" ht="30" customHeight="1" x14ac:dyDescent="0.15">
      <c r="A20" s="20" t="s">
        <v>819</v>
      </c>
      <c r="B20" s="20"/>
      <c r="C20" s="20"/>
      <c r="D20" s="20"/>
      <c r="E20" s="6" t="s">
        <v>820</v>
      </c>
      <c r="F20" s="10"/>
      <c r="G20" s="10"/>
    </row>
    <row r="21" spans="1:7" ht="30" customHeight="1" x14ac:dyDescent="0.15">
      <c r="A21" s="20" t="s">
        <v>821</v>
      </c>
      <c r="B21" s="20"/>
      <c r="C21" s="20"/>
      <c r="D21" s="20"/>
      <c r="E21" s="6" t="s">
        <v>822</v>
      </c>
      <c r="F21" s="10"/>
      <c r="G21" s="10"/>
    </row>
    <row r="22" spans="1:7" ht="30" customHeight="1" x14ac:dyDescent="0.15">
      <c r="A22" s="19" t="s">
        <v>823</v>
      </c>
      <c r="B22" s="19"/>
      <c r="C22" s="19"/>
      <c r="D22" s="19"/>
      <c r="E22" s="6" t="s">
        <v>56</v>
      </c>
      <c r="F22" s="6" t="s">
        <v>56</v>
      </c>
      <c r="G22" s="10">
        <f>G9+G16+G19</f>
        <v>133660464.59999999</v>
      </c>
    </row>
    <row r="23" spans="1:7" ht="24.95" customHeight="1" x14ac:dyDescent="0.15"/>
    <row r="24" spans="1:7" ht="30" customHeight="1" x14ac:dyDescent="0.15">
      <c r="A24" s="26" t="s">
        <v>457</v>
      </c>
      <c r="B24" s="26"/>
      <c r="C24" s="27" t="s">
        <v>169</v>
      </c>
      <c r="D24" s="27"/>
      <c r="E24" s="27"/>
      <c r="F24" s="27"/>
      <c r="G24" s="27"/>
    </row>
    <row r="25" spans="1:7" ht="30" customHeight="1" x14ac:dyDescent="0.15">
      <c r="A25" s="26" t="s">
        <v>458</v>
      </c>
      <c r="B25" s="26"/>
      <c r="C25" s="27" t="s">
        <v>661</v>
      </c>
      <c r="D25" s="27"/>
      <c r="E25" s="27"/>
      <c r="F25" s="27"/>
      <c r="G25" s="27"/>
    </row>
    <row r="26" spans="1:7" ht="15" customHeight="1" x14ac:dyDescent="0.15"/>
    <row r="27" spans="1:7" ht="50.1" customHeight="1" x14ac:dyDescent="0.15">
      <c r="A27" s="17" t="s">
        <v>795</v>
      </c>
      <c r="B27" s="17"/>
      <c r="C27" s="17"/>
      <c r="D27" s="17"/>
      <c r="E27" s="17"/>
      <c r="F27" s="17"/>
      <c r="G27" s="17"/>
    </row>
    <row r="28" spans="1:7" ht="15" customHeight="1" x14ac:dyDescent="0.15"/>
    <row r="29" spans="1:7" ht="50.1" customHeight="1" x14ac:dyDescent="0.15">
      <c r="A29" s="19" t="s">
        <v>44</v>
      </c>
      <c r="B29" s="19"/>
      <c r="C29" s="19"/>
      <c r="D29" s="19"/>
      <c r="E29" s="6" t="s">
        <v>45</v>
      </c>
      <c r="F29" s="6" t="s">
        <v>796</v>
      </c>
      <c r="G29" s="6" t="s">
        <v>797</v>
      </c>
    </row>
    <row r="30" spans="1:7" ht="15" customHeight="1" x14ac:dyDescent="0.15">
      <c r="A30" s="19">
        <v>1</v>
      </c>
      <c r="B30" s="19"/>
      <c r="C30" s="19"/>
      <c r="D30" s="19"/>
      <c r="E30" s="6">
        <v>2</v>
      </c>
      <c r="F30" s="6">
        <v>3</v>
      </c>
      <c r="G30" s="6">
        <v>4</v>
      </c>
    </row>
    <row r="31" spans="1:7" ht="30" customHeight="1" x14ac:dyDescent="0.15">
      <c r="A31" s="20" t="s">
        <v>798</v>
      </c>
      <c r="B31" s="20"/>
      <c r="C31" s="20"/>
      <c r="D31" s="20"/>
      <c r="E31" s="6" t="s">
        <v>799</v>
      </c>
      <c r="F31" s="6" t="s">
        <v>56</v>
      </c>
      <c r="G31" s="10">
        <f>G32+G33+G34+G36</f>
        <v>14694715.43</v>
      </c>
    </row>
    <row r="32" spans="1:7" ht="30" customHeight="1" x14ac:dyDescent="0.15">
      <c r="A32" s="20" t="s">
        <v>800</v>
      </c>
      <c r="B32" s="20"/>
      <c r="C32" s="20"/>
      <c r="D32" s="20"/>
      <c r="E32" s="6" t="s">
        <v>801</v>
      </c>
      <c r="F32" s="10">
        <v>48982384.759999998</v>
      </c>
      <c r="G32" s="10">
        <v>14694715.43</v>
      </c>
    </row>
    <row r="33" spans="1:7" ht="30" customHeight="1" x14ac:dyDescent="0.15">
      <c r="A33" s="20" t="s">
        <v>802</v>
      </c>
      <c r="B33" s="20"/>
      <c r="C33" s="20"/>
      <c r="D33" s="20"/>
      <c r="E33" s="6" t="s">
        <v>803</v>
      </c>
      <c r="F33" s="10"/>
      <c r="G33" s="10"/>
    </row>
    <row r="34" spans="1:7" ht="30" customHeight="1" x14ac:dyDescent="0.15">
      <c r="A34" s="20" t="s">
        <v>804</v>
      </c>
      <c r="B34" s="20"/>
      <c r="C34" s="20"/>
      <c r="D34" s="20"/>
      <c r="E34" s="6" t="s">
        <v>805</v>
      </c>
      <c r="F34" s="6" t="s">
        <v>56</v>
      </c>
      <c r="G34" s="10"/>
    </row>
    <row r="35" spans="1:7" ht="30" customHeight="1" x14ac:dyDescent="0.15">
      <c r="A35" s="20" t="s">
        <v>806</v>
      </c>
      <c r="B35" s="20"/>
      <c r="C35" s="20"/>
      <c r="D35" s="20"/>
      <c r="E35" s="6" t="s">
        <v>807</v>
      </c>
      <c r="F35" s="10"/>
      <c r="G35" s="10"/>
    </row>
    <row r="36" spans="1:7" ht="30" customHeight="1" x14ac:dyDescent="0.15">
      <c r="A36" s="20" t="s">
        <v>808</v>
      </c>
      <c r="B36" s="20"/>
      <c r="C36" s="20"/>
      <c r="D36" s="20"/>
      <c r="E36" s="6" t="s">
        <v>809</v>
      </c>
      <c r="F36" s="6" t="s">
        <v>56</v>
      </c>
      <c r="G36" s="10"/>
    </row>
    <row r="37" spans="1:7" ht="30" customHeight="1" x14ac:dyDescent="0.15">
      <c r="A37" s="20" t="s">
        <v>806</v>
      </c>
      <c r="B37" s="20"/>
      <c r="C37" s="20"/>
      <c r="D37" s="20"/>
      <c r="E37" s="6" t="s">
        <v>810</v>
      </c>
      <c r="F37" s="10"/>
      <c r="G37" s="10"/>
    </row>
    <row r="38" spans="1:7" ht="30" customHeight="1" x14ac:dyDescent="0.15">
      <c r="A38" s="20" t="s">
        <v>811</v>
      </c>
      <c r="B38" s="20"/>
      <c r="C38" s="20"/>
      <c r="D38" s="20"/>
      <c r="E38" s="6" t="s">
        <v>812</v>
      </c>
      <c r="F38" s="6" t="s">
        <v>56</v>
      </c>
      <c r="G38" s="10">
        <f>G39+G40</f>
        <v>97964.77</v>
      </c>
    </row>
    <row r="39" spans="1:7" ht="30" customHeight="1" x14ac:dyDescent="0.15">
      <c r="A39" s="20" t="s">
        <v>813</v>
      </c>
      <c r="B39" s="20"/>
      <c r="C39" s="20"/>
      <c r="D39" s="20"/>
      <c r="E39" s="6" t="s">
        <v>814</v>
      </c>
      <c r="F39" s="10">
        <v>48982384.759999998</v>
      </c>
      <c r="G39" s="10">
        <v>97964.77</v>
      </c>
    </row>
    <row r="40" spans="1:7" ht="30" customHeight="1" x14ac:dyDescent="0.15">
      <c r="A40" s="20" t="s">
        <v>815</v>
      </c>
      <c r="B40" s="20"/>
      <c r="C40" s="20"/>
      <c r="D40" s="20"/>
      <c r="E40" s="6" t="s">
        <v>816</v>
      </c>
      <c r="F40" s="10"/>
      <c r="G40" s="10"/>
    </row>
    <row r="41" spans="1:7" ht="30" customHeight="1" x14ac:dyDescent="0.15">
      <c r="A41" s="20" t="s">
        <v>817</v>
      </c>
      <c r="B41" s="20"/>
      <c r="C41" s="20"/>
      <c r="D41" s="20"/>
      <c r="E41" s="6" t="s">
        <v>818</v>
      </c>
      <c r="F41" s="6" t="s">
        <v>56</v>
      </c>
      <c r="G41" s="10">
        <f>G42+G43</f>
        <v>0</v>
      </c>
    </row>
    <row r="42" spans="1:7" ht="30" customHeight="1" x14ac:dyDescent="0.15">
      <c r="A42" s="20" t="s">
        <v>819</v>
      </c>
      <c r="B42" s="20"/>
      <c r="C42" s="20"/>
      <c r="D42" s="20"/>
      <c r="E42" s="6" t="s">
        <v>820</v>
      </c>
      <c r="F42" s="10"/>
      <c r="G42" s="10"/>
    </row>
    <row r="43" spans="1:7" ht="30" customHeight="1" x14ac:dyDescent="0.15">
      <c r="A43" s="20" t="s">
        <v>821</v>
      </c>
      <c r="B43" s="20"/>
      <c r="C43" s="20"/>
      <c r="D43" s="20"/>
      <c r="E43" s="6" t="s">
        <v>822</v>
      </c>
      <c r="F43" s="10"/>
      <c r="G43" s="10"/>
    </row>
    <row r="44" spans="1:7" ht="30" customHeight="1" x14ac:dyDescent="0.15">
      <c r="A44" s="19" t="s">
        <v>823</v>
      </c>
      <c r="B44" s="19"/>
      <c r="C44" s="19"/>
      <c r="D44" s="19"/>
      <c r="E44" s="6" t="s">
        <v>56</v>
      </c>
      <c r="F44" s="6" t="s">
        <v>56</v>
      </c>
      <c r="G44" s="10">
        <f>G31+G38+G41</f>
        <v>14792680.199999999</v>
      </c>
    </row>
    <row r="45" spans="1:7" ht="24.95" customHeight="1" x14ac:dyDescent="0.15"/>
    <row r="46" spans="1:7" ht="30" customHeight="1" x14ac:dyDescent="0.15">
      <c r="A46" s="26" t="s">
        <v>457</v>
      </c>
      <c r="B46" s="26"/>
      <c r="C46" s="27" t="s">
        <v>169</v>
      </c>
      <c r="D46" s="27"/>
      <c r="E46" s="27"/>
      <c r="F46" s="27"/>
      <c r="G46" s="27"/>
    </row>
    <row r="47" spans="1:7" ht="30" customHeight="1" x14ac:dyDescent="0.15">
      <c r="A47" s="26" t="s">
        <v>458</v>
      </c>
      <c r="B47" s="26"/>
      <c r="C47" s="27" t="s">
        <v>636</v>
      </c>
      <c r="D47" s="27"/>
      <c r="E47" s="27"/>
      <c r="F47" s="27"/>
      <c r="G47" s="27"/>
    </row>
    <row r="48" spans="1:7" ht="15" customHeight="1" x14ac:dyDescent="0.15"/>
    <row r="49" spans="1:7" ht="50.1" customHeight="1" x14ac:dyDescent="0.15">
      <c r="A49" s="17" t="s">
        <v>795</v>
      </c>
      <c r="B49" s="17"/>
      <c r="C49" s="17"/>
      <c r="D49" s="17"/>
      <c r="E49" s="17"/>
      <c r="F49" s="17"/>
      <c r="G49" s="17"/>
    </row>
    <row r="50" spans="1:7" ht="15" customHeight="1" x14ac:dyDescent="0.15"/>
    <row r="51" spans="1:7" ht="50.1" customHeight="1" x14ac:dyDescent="0.15">
      <c r="A51" s="19" t="s">
        <v>44</v>
      </c>
      <c r="B51" s="19"/>
      <c r="C51" s="19"/>
      <c r="D51" s="19"/>
      <c r="E51" s="6" t="s">
        <v>45</v>
      </c>
      <c r="F51" s="6" t="s">
        <v>796</v>
      </c>
      <c r="G51" s="6" t="s">
        <v>797</v>
      </c>
    </row>
    <row r="52" spans="1:7" ht="15" customHeight="1" x14ac:dyDescent="0.15">
      <c r="A52" s="19">
        <v>1</v>
      </c>
      <c r="B52" s="19"/>
      <c r="C52" s="19"/>
      <c r="D52" s="19"/>
      <c r="E52" s="6">
        <v>2</v>
      </c>
      <c r="F52" s="6">
        <v>3</v>
      </c>
      <c r="G52" s="6">
        <v>4</v>
      </c>
    </row>
    <row r="53" spans="1:7" ht="30" customHeight="1" x14ac:dyDescent="0.15">
      <c r="A53" s="20" t="s">
        <v>798</v>
      </c>
      <c r="B53" s="20"/>
      <c r="C53" s="20"/>
      <c r="D53" s="20"/>
      <c r="E53" s="6" t="s">
        <v>799</v>
      </c>
      <c r="F53" s="6" t="s">
        <v>56</v>
      </c>
      <c r="G53" s="10">
        <f>G54+G55+G56+G58</f>
        <v>18938351.309999999</v>
      </c>
    </row>
    <row r="54" spans="1:7" ht="30" customHeight="1" x14ac:dyDescent="0.15">
      <c r="A54" s="20" t="s">
        <v>800</v>
      </c>
      <c r="B54" s="20"/>
      <c r="C54" s="20"/>
      <c r="D54" s="20"/>
      <c r="E54" s="6" t="s">
        <v>801</v>
      </c>
      <c r="F54" s="10">
        <v>63127837.710000001</v>
      </c>
      <c r="G54" s="10">
        <v>18938351.309999999</v>
      </c>
    </row>
    <row r="55" spans="1:7" ht="30" customHeight="1" x14ac:dyDescent="0.15">
      <c r="A55" s="20" t="s">
        <v>802</v>
      </c>
      <c r="B55" s="20"/>
      <c r="C55" s="20"/>
      <c r="D55" s="20"/>
      <c r="E55" s="6" t="s">
        <v>803</v>
      </c>
      <c r="F55" s="10"/>
      <c r="G55" s="10"/>
    </row>
    <row r="56" spans="1:7" ht="30" customHeight="1" x14ac:dyDescent="0.15">
      <c r="A56" s="20" t="s">
        <v>804</v>
      </c>
      <c r="B56" s="20"/>
      <c r="C56" s="20"/>
      <c r="D56" s="20"/>
      <c r="E56" s="6" t="s">
        <v>805</v>
      </c>
      <c r="F56" s="6" t="s">
        <v>56</v>
      </c>
      <c r="G56" s="10"/>
    </row>
    <row r="57" spans="1:7" ht="30" customHeight="1" x14ac:dyDescent="0.15">
      <c r="A57" s="20" t="s">
        <v>806</v>
      </c>
      <c r="B57" s="20"/>
      <c r="C57" s="20"/>
      <c r="D57" s="20"/>
      <c r="E57" s="6" t="s">
        <v>807</v>
      </c>
      <c r="F57" s="10"/>
      <c r="G57" s="10"/>
    </row>
    <row r="58" spans="1:7" ht="30" customHeight="1" x14ac:dyDescent="0.15">
      <c r="A58" s="20" t="s">
        <v>808</v>
      </c>
      <c r="B58" s="20"/>
      <c r="C58" s="20"/>
      <c r="D58" s="20"/>
      <c r="E58" s="6" t="s">
        <v>809</v>
      </c>
      <c r="F58" s="6" t="s">
        <v>56</v>
      </c>
      <c r="G58" s="10"/>
    </row>
    <row r="59" spans="1:7" ht="30" customHeight="1" x14ac:dyDescent="0.15">
      <c r="A59" s="20" t="s">
        <v>806</v>
      </c>
      <c r="B59" s="20"/>
      <c r="C59" s="20"/>
      <c r="D59" s="20"/>
      <c r="E59" s="6" t="s">
        <v>810</v>
      </c>
      <c r="F59" s="10"/>
      <c r="G59" s="10"/>
    </row>
    <row r="60" spans="1:7" ht="30" customHeight="1" x14ac:dyDescent="0.15">
      <c r="A60" s="20" t="s">
        <v>811</v>
      </c>
      <c r="B60" s="20"/>
      <c r="C60" s="20"/>
      <c r="D60" s="20"/>
      <c r="E60" s="6" t="s">
        <v>812</v>
      </c>
      <c r="F60" s="6" t="s">
        <v>56</v>
      </c>
      <c r="G60" s="10">
        <f>G61+G62</f>
        <v>126255.67999999999</v>
      </c>
    </row>
    <row r="61" spans="1:7" ht="30" customHeight="1" x14ac:dyDescent="0.15">
      <c r="A61" s="20" t="s">
        <v>813</v>
      </c>
      <c r="B61" s="20"/>
      <c r="C61" s="20"/>
      <c r="D61" s="20"/>
      <c r="E61" s="6" t="s">
        <v>814</v>
      </c>
      <c r="F61" s="10">
        <v>63127837.710000001</v>
      </c>
      <c r="G61" s="10">
        <v>126255.67999999999</v>
      </c>
    </row>
    <row r="62" spans="1:7" ht="30" customHeight="1" x14ac:dyDescent="0.15">
      <c r="A62" s="20" t="s">
        <v>815</v>
      </c>
      <c r="B62" s="20"/>
      <c r="C62" s="20"/>
      <c r="D62" s="20"/>
      <c r="E62" s="6" t="s">
        <v>816</v>
      </c>
      <c r="F62" s="10"/>
      <c r="G62" s="10"/>
    </row>
    <row r="63" spans="1:7" ht="30" customHeight="1" x14ac:dyDescent="0.15">
      <c r="A63" s="20" t="s">
        <v>817</v>
      </c>
      <c r="B63" s="20"/>
      <c r="C63" s="20"/>
      <c r="D63" s="20"/>
      <c r="E63" s="6" t="s">
        <v>818</v>
      </c>
      <c r="F63" s="6" t="s">
        <v>56</v>
      </c>
      <c r="G63" s="10">
        <f>G64+G65</f>
        <v>0</v>
      </c>
    </row>
    <row r="64" spans="1:7" ht="30" customHeight="1" x14ac:dyDescent="0.15">
      <c r="A64" s="20" t="s">
        <v>819</v>
      </c>
      <c r="B64" s="20"/>
      <c r="C64" s="20"/>
      <c r="D64" s="20"/>
      <c r="E64" s="6" t="s">
        <v>820</v>
      </c>
      <c r="F64" s="10"/>
      <c r="G64" s="10"/>
    </row>
    <row r="65" spans="1:7" ht="30" customHeight="1" x14ac:dyDescent="0.15">
      <c r="A65" s="20" t="s">
        <v>821</v>
      </c>
      <c r="B65" s="20"/>
      <c r="C65" s="20"/>
      <c r="D65" s="20"/>
      <c r="E65" s="6" t="s">
        <v>822</v>
      </c>
      <c r="F65" s="10"/>
      <c r="G65" s="10"/>
    </row>
    <row r="66" spans="1:7" ht="30" customHeight="1" x14ac:dyDescent="0.15">
      <c r="A66" s="19" t="s">
        <v>823</v>
      </c>
      <c r="B66" s="19"/>
      <c r="C66" s="19"/>
      <c r="D66" s="19"/>
      <c r="E66" s="6" t="s">
        <v>56</v>
      </c>
      <c r="F66" s="6" t="s">
        <v>56</v>
      </c>
      <c r="G66" s="10">
        <f>G53+G60+G63</f>
        <v>19064606.989999998</v>
      </c>
    </row>
  </sheetData>
  <sheetProtection password="8D96" sheet="1" objects="1" scenarios="1"/>
  <mergeCells count="63">
    <mergeCell ref="A65:D65"/>
    <mergeCell ref="A66:D66"/>
    <mergeCell ref="A60:D60"/>
    <mergeCell ref="A61:D61"/>
    <mergeCell ref="A62:D62"/>
    <mergeCell ref="A63:D63"/>
    <mergeCell ref="A64:D64"/>
    <mergeCell ref="A55:D55"/>
    <mergeCell ref="A56:D56"/>
    <mergeCell ref="A57:D57"/>
    <mergeCell ref="A58:D58"/>
    <mergeCell ref="A59:D59"/>
    <mergeCell ref="A49:G49"/>
    <mergeCell ref="A51:D51"/>
    <mergeCell ref="A52:D52"/>
    <mergeCell ref="A53:D53"/>
    <mergeCell ref="A54:D54"/>
    <mergeCell ref="A43:D43"/>
    <mergeCell ref="A44:D44"/>
    <mergeCell ref="A46:B46"/>
    <mergeCell ref="C46:G46"/>
    <mergeCell ref="A47:B47"/>
    <mergeCell ref="C47:G47"/>
    <mergeCell ref="A38:D38"/>
    <mergeCell ref="A39:D39"/>
    <mergeCell ref="A40:D40"/>
    <mergeCell ref="A41:D41"/>
    <mergeCell ref="A42:D42"/>
    <mergeCell ref="A33:D33"/>
    <mergeCell ref="A34:D34"/>
    <mergeCell ref="A35:D35"/>
    <mergeCell ref="A36:D36"/>
    <mergeCell ref="A37:D37"/>
    <mergeCell ref="A27:G27"/>
    <mergeCell ref="A29:D29"/>
    <mergeCell ref="A30:D30"/>
    <mergeCell ref="A31:D31"/>
    <mergeCell ref="A32:D32"/>
    <mergeCell ref="A22:D22"/>
    <mergeCell ref="A24:B24"/>
    <mergeCell ref="C24:G24"/>
    <mergeCell ref="A25:B25"/>
    <mergeCell ref="C25:G25"/>
    <mergeCell ref="A17:D17"/>
    <mergeCell ref="A18:D18"/>
    <mergeCell ref="A19:D19"/>
    <mergeCell ref="A20:D20"/>
    <mergeCell ref="A21:D21"/>
    <mergeCell ref="A12:D12"/>
    <mergeCell ref="A13:D13"/>
    <mergeCell ref="A14:D14"/>
    <mergeCell ref="A15:D15"/>
    <mergeCell ref="A16:D16"/>
    <mergeCell ref="A7:D7"/>
    <mergeCell ref="A8:D8"/>
    <mergeCell ref="A9:D9"/>
    <mergeCell ref="A10:D10"/>
    <mergeCell ref="A11:D11"/>
    <mergeCell ref="A2:B2"/>
    <mergeCell ref="C2:G2"/>
    <mergeCell ref="A3:B3"/>
    <mergeCell ref="C3:G3"/>
    <mergeCell ref="A5:G5"/>
  </mergeCells>
  <phoneticPr fontId="0" type="noConversion"/>
  <pageMargins left="0.4" right="0.4" top="0.4" bottom="0.4" header="0.1" footer="0.1"/>
  <pageSetup paperSize="9" fitToHeight="0" orientation="landscape" verticalDpi="0"/>
  <headerFooter>
    <oddHeader>&amp;R&amp;R&amp;"Verdana,полужирный" &amp;12 &amp;K00-00924787.O36.336916</oddHeader>
    <oddFooter>&amp;L&amp;L&amp;"Verdana,Полужирный"&amp;K000000&amp;L&amp;"Verdana,Полужирный"&amp;K00-014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544"/>
  <sheetViews>
    <sheetView workbookViewId="0"/>
  </sheetViews>
  <sheetFormatPr defaultRowHeight="10.5" x14ac:dyDescent="0.15"/>
  <cols>
    <col min="1" max="1" width="13.42578125" customWidth="1"/>
    <col min="2" max="2" width="57.28515625" customWidth="1"/>
    <col min="3" max="7" width="19.140625" customWidth="1"/>
  </cols>
  <sheetData>
    <row r="1" spans="1:7" ht="24.95" customHeight="1" x14ac:dyDescent="0.15"/>
    <row r="2" spans="1:7" ht="20.100000000000001" customHeight="1" x14ac:dyDescent="0.15">
      <c r="A2" s="26" t="s">
        <v>457</v>
      </c>
      <c r="B2" s="26"/>
      <c r="C2" s="27" t="s">
        <v>262</v>
      </c>
      <c r="D2" s="27"/>
      <c r="E2" s="27"/>
      <c r="F2" s="27"/>
      <c r="G2" s="27"/>
    </row>
    <row r="3" spans="1:7" ht="20.100000000000001" customHeight="1" x14ac:dyDescent="0.15">
      <c r="A3" s="26" t="s">
        <v>458</v>
      </c>
      <c r="B3" s="26"/>
      <c r="C3" s="27" t="s">
        <v>661</v>
      </c>
      <c r="D3" s="27"/>
      <c r="E3" s="27"/>
      <c r="F3" s="27"/>
      <c r="G3" s="27"/>
    </row>
    <row r="4" spans="1:7" ht="15" customHeight="1" x14ac:dyDescent="0.15"/>
    <row r="5" spans="1:7" ht="24.95" customHeight="1" x14ac:dyDescent="0.15">
      <c r="A5" s="17" t="s">
        <v>824</v>
      </c>
      <c r="B5" s="17"/>
      <c r="C5" s="17"/>
      <c r="D5" s="17"/>
      <c r="E5" s="17"/>
      <c r="F5" s="17"/>
      <c r="G5" s="17"/>
    </row>
    <row r="6" spans="1:7" ht="15" customHeight="1" x14ac:dyDescent="0.15"/>
    <row r="7" spans="1:7" ht="50.1" customHeight="1" x14ac:dyDescent="0.15">
      <c r="A7" s="6" t="s">
        <v>368</v>
      </c>
      <c r="B7" s="19" t="s">
        <v>710</v>
      </c>
      <c r="C7" s="19"/>
      <c r="D7" s="6" t="s">
        <v>825</v>
      </c>
      <c r="E7" s="6" t="s">
        <v>826</v>
      </c>
      <c r="F7" s="6" t="s">
        <v>827</v>
      </c>
      <c r="G7" s="6" t="s">
        <v>828</v>
      </c>
    </row>
    <row r="8" spans="1:7" ht="15" customHeight="1" x14ac:dyDescent="0.15">
      <c r="A8" s="6">
        <v>1</v>
      </c>
      <c r="B8" s="19">
        <v>2</v>
      </c>
      <c r="C8" s="19"/>
      <c r="D8" s="6">
        <v>3</v>
      </c>
      <c r="E8" s="6">
        <v>4</v>
      </c>
      <c r="F8" s="6">
        <v>5</v>
      </c>
      <c r="G8" s="6">
        <v>6</v>
      </c>
    </row>
    <row r="9" spans="1:7" ht="24.95" customHeight="1" x14ac:dyDescent="0.15">
      <c r="A9" s="28" t="s">
        <v>635</v>
      </c>
      <c r="B9" s="28"/>
      <c r="C9" s="28"/>
      <c r="D9" s="28"/>
      <c r="E9" s="28"/>
      <c r="F9" s="28"/>
      <c r="G9" s="12"/>
    </row>
    <row r="10" spans="1:7" ht="24.95" customHeight="1" x14ac:dyDescent="0.15"/>
    <row r="11" spans="1:7" ht="20.100000000000001" customHeight="1" x14ac:dyDescent="0.15">
      <c r="A11" s="26" t="s">
        <v>457</v>
      </c>
      <c r="B11" s="26"/>
      <c r="C11" s="27" t="s">
        <v>275</v>
      </c>
      <c r="D11" s="27"/>
      <c r="E11" s="27"/>
      <c r="F11" s="27"/>
      <c r="G11" s="27"/>
    </row>
    <row r="12" spans="1:7" ht="20.100000000000001" customHeight="1" x14ac:dyDescent="0.15">
      <c r="A12" s="26" t="s">
        <v>458</v>
      </c>
      <c r="B12" s="26"/>
      <c r="C12" s="27" t="s">
        <v>636</v>
      </c>
      <c r="D12" s="27"/>
      <c r="E12" s="27"/>
      <c r="F12" s="27"/>
      <c r="G12" s="27"/>
    </row>
    <row r="13" spans="1:7" ht="15" customHeight="1" x14ac:dyDescent="0.15"/>
    <row r="14" spans="1:7" ht="24.95" customHeight="1" x14ac:dyDescent="0.15">
      <c r="A14" s="17" t="s">
        <v>829</v>
      </c>
      <c r="B14" s="17"/>
      <c r="C14" s="17"/>
      <c r="D14" s="17"/>
      <c r="E14" s="17"/>
      <c r="F14" s="17"/>
      <c r="G14" s="17"/>
    </row>
    <row r="15" spans="1:7" ht="15" customHeight="1" x14ac:dyDescent="0.15"/>
    <row r="16" spans="1:7" ht="50.1" customHeight="1" x14ac:dyDescent="0.15">
      <c r="A16" s="6" t="s">
        <v>368</v>
      </c>
      <c r="B16" s="19" t="s">
        <v>710</v>
      </c>
      <c r="C16" s="19"/>
      <c r="D16" s="6" t="s">
        <v>825</v>
      </c>
      <c r="E16" s="6" t="s">
        <v>826</v>
      </c>
      <c r="F16" s="6" t="s">
        <v>827</v>
      </c>
      <c r="G16" s="6" t="s">
        <v>828</v>
      </c>
    </row>
    <row r="17" spans="1:7" ht="15" customHeight="1" x14ac:dyDescent="0.15">
      <c r="A17" s="6">
        <v>1</v>
      </c>
      <c r="B17" s="19">
        <v>2</v>
      </c>
      <c r="C17" s="19"/>
      <c r="D17" s="6">
        <v>3</v>
      </c>
      <c r="E17" s="6">
        <v>4</v>
      </c>
      <c r="F17" s="6">
        <v>5</v>
      </c>
      <c r="G17" s="6">
        <v>6</v>
      </c>
    </row>
    <row r="18" spans="1:7" ht="39.950000000000003" customHeight="1" x14ac:dyDescent="0.15">
      <c r="A18" s="6" t="s">
        <v>653</v>
      </c>
      <c r="B18" s="20" t="s">
        <v>830</v>
      </c>
      <c r="C18" s="20"/>
      <c r="D18" s="6" t="s">
        <v>433</v>
      </c>
      <c r="E18" s="10">
        <v>12</v>
      </c>
      <c r="F18" s="10">
        <v>60959.291666999998</v>
      </c>
      <c r="G18" s="10">
        <v>731511.5</v>
      </c>
    </row>
    <row r="19" spans="1:7" ht="39.950000000000003" customHeight="1" x14ac:dyDescent="0.15">
      <c r="A19" s="6" t="s">
        <v>587</v>
      </c>
      <c r="B19" s="20" t="s">
        <v>831</v>
      </c>
      <c r="C19" s="20"/>
      <c r="D19" s="6" t="s">
        <v>433</v>
      </c>
      <c r="E19" s="10">
        <v>12</v>
      </c>
      <c r="F19" s="10">
        <v>375000</v>
      </c>
      <c r="G19" s="10">
        <v>4500000</v>
      </c>
    </row>
    <row r="20" spans="1:7" ht="24.95" customHeight="1" x14ac:dyDescent="0.15">
      <c r="A20" s="28" t="s">
        <v>635</v>
      </c>
      <c r="B20" s="28"/>
      <c r="C20" s="28"/>
      <c r="D20" s="28"/>
      <c r="E20" s="28"/>
      <c r="F20" s="28"/>
      <c r="G20" s="12">
        <f>SUM(G18:G19)</f>
        <v>5231511.5</v>
      </c>
    </row>
    <row r="21" spans="1:7" ht="24.95" customHeight="1" x14ac:dyDescent="0.15"/>
    <row r="22" spans="1:7" ht="20.100000000000001" customHeight="1" x14ac:dyDescent="0.15">
      <c r="A22" s="26" t="s">
        <v>457</v>
      </c>
      <c r="B22" s="26"/>
      <c r="C22" s="27" t="s">
        <v>275</v>
      </c>
      <c r="D22" s="27"/>
      <c r="E22" s="27"/>
      <c r="F22" s="27"/>
      <c r="G22" s="27"/>
    </row>
    <row r="23" spans="1:7" ht="20.100000000000001" customHeight="1" x14ac:dyDescent="0.15">
      <c r="A23" s="26" t="s">
        <v>458</v>
      </c>
      <c r="B23" s="26"/>
      <c r="C23" s="27" t="s">
        <v>636</v>
      </c>
      <c r="D23" s="27"/>
      <c r="E23" s="27"/>
      <c r="F23" s="27"/>
      <c r="G23" s="27"/>
    </row>
    <row r="24" spans="1:7" ht="15" customHeight="1" x14ac:dyDescent="0.15"/>
    <row r="25" spans="1:7" ht="24.95" customHeight="1" x14ac:dyDescent="0.15">
      <c r="A25" s="17" t="s">
        <v>832</v>
      </c>
      <c r="B25" s="17"/>
      <c r="C25" s="17"/>
      <c r="D25" s="17"/>
      <c r="E25" s="17"/>
      <c r="F25" s="17"/>
      <c r="G25" s="17"/>
    </row>
    <row r="26" spans="1:7" ht="15" customHeight="1" x14ac:dyDescent="0.15"/>
    <row r="27" spans="1:7" ht="50.1" customHeight="1" x14ac:dyDescent="0.15">
      <c r="A27" s="6" t="s">
        <v>368</v>
      </c>
      <c r="B27" s="19" t="s">
        <v>710</v>
      </c>
      <c r="C27" s="19"/>
      <c r="D27" s="6" t="s">
        <v>825</v>
      </c>
      <c r="E27" s="6" t="s">
        <v>826</v>
      </c>
      <c r="F27" s="6" t="s">
        <v>827</v>
      </c>
      <c r="G27" s="6" t="s">
        <v>828</v>
      </c>
    </row>
    <row r="28" spans="1:7" ht="15" customHeight="1" x14ac:dyDescent="0.15">
      <c r="A28" s="6">
        <v>1</v>
      </c>
      <c r="B28" s="19">
        <v>2</v>
      </c>
      <c r="C28" s="19"/>
      <c r="D28" s="6">
        <v>3</v>
      </c>
      <c r="E28" s="6">
        <v>4</v>
      </c>
      <c r="F28" s="6">
        <v>5</v>
      </c>
      <c r="G28" s="6">
        <v>6</v>
      </c>
    </row>
    <row r="29" spans="1:7" ht="60" customHeight="1" x14ac:dyDescent="0.15">
      <c r="A29" s="6" t="s">
        <v>470</v>
      </c>
      <c r="B29" s="20" t="s">
        <v>833</v>
      </c>
      <c r="C29" s="20"/>
      <c r="D29" s="6" t="s">
        <v>433</v>
      </c>
      <c r="E29" s="10">
        <v>900</v>
      </c>
      <c r="F29" s="10">
        <v>4104.6925330000004</v>
      </c>
      <c r="G29" s="10">
        <v>3694223.28</v>
      </c>
    </row>
    <row r="30" spans="1:7" ht="39.950000000000003" customHeight="1" x14ac:dyDescent="0.15">
      <c r="A30" s="6" t="s">
        <v>503</v>
      </c>
      <c r="B30" s="20" t="s">
        <v>834</v>
      </c>
      <c r="C30" s="20"/>
      <c r="D30" s="6" t="s">
        <v>433</v>
      </c>
      <c r="E30" s="10">
        <v>13464</v>
      </c>
      <c r="F30" s="10">
        <v>25.85</v>
      </c>
      <c r="G30" s="10">
        <v>348044.4</v>
      </c>
    </row>
    <row r="31" spans="1:7" ht="99.95" customHeight="1" x14ac:dyDescent="0.15">
      <c r="A31" s="6" t="s">
        <v>565</v>
      </c>
      <c r="B31" s="20" t="s">
        <v>835</v>
      </c>
      <c r="C31" s="20"/>
      <c r="D31" s="6" t="s">
        <v>433</v>
      </c>
      <c r="E31" s="10">
        <v>1546.5</v>
      </c>
      <c r="F31" s="10">
        <v>785.25633400000004</v>
      </c>
      <c r="G31" s="10">
        <v>1214398.92</v>
      </c>
    </row>
    <row r="32" spans="1:7" ht="60" customHeight="1" x14ac:dyDescent="0.15">
      <c r="A32" s="6" t="s">
        <v>567</v>
      </c>
      <c r="B32" s="20" t="s">
        <v>836</v>
      </c>
      <c r="C32" s="20"/>
      <c r="D32" s="6" t="s">
        <v>433</v>
      </c>
      <c r="E32" s="10">
        <v>24657.184827500001</v>
      </c>
      <c r="F32" s="10">
        <v>50.75</v>
      </c>
      <c r="G32" s="10">
        <v>1251352.1299999999</v>
      </c>
    </row>
    <row r="33" spans="1:7" ht="60" customHeight="1" x14ac:dyDescent="0.15">
      <c r="A33" s="6" t="s">
        <v>567</v>
      </c>
      <c r="B33" s="20" t="s">
        <v>837</v>
      </c>
      <c r="C33" s="20"/>
      <c r="D33" s="6" t="s">
        <v>433</v>
      </c>
      <c r="E33" s="10">
        <v>6800</v>
      </c>
      <c r="F33" s="10">
        <v>39.463521</v>
      </c>
      <c r="G33" s="10">
        <v>268351.94</v>
      </c>
    </row>
    <row r="34" spans="1:7" ht="60" customHeight="1" x14ac:dyDescent="0.15">
      <c r="A34" s="6" t="s">
        <v>567</v>
      </c>
      <c r="B34" s="20" t="s">
        <v>838</v>
      </c>
      <c r="C34" s="20"/>
      <c r="D34" s="6" t="s">
        <v>433</v>
      </c>
      <c r="E34" s="10">
        <v>5600</v>
      </c>
      <c r="F34" s="10">
        <v>47.917867999999999</v>
      </c>
      <c r="G34" s="10">
        <v>268340.06</v>
      </c>
    </row>
    <row r="35" spans="1:7" ht="60" customHeight="1" x14ac:dyDescent="0.15">
      <c r="A35" s="6" t="s">
        <v>569</v>
      </c>
      <c r="B35" s="20" t="s">
        <v>839</v>
      </c>
      <c r="C35" s="20"/>
      <c r="D35" s="6" t="s">
        <v>433</v>
      </c>
      <c r="E35" s="10">
        <v>33048</v>
      </c>
      <c r="F35" s="10">
        <v>39.300238999999998</v>
      </c>
      <c r="G35" s="10">
        <v>1298794.3</v>
      </c>
    </row>
    <row r="36" spans="1:7" ht="60" customHeight="1" x14ac:dyDescent="0.15">
      <c r="A36" s="6" t="s">
        <v>569</v>
      </c>
      <c r="B36" s="20" t="s">
        <v>840</v>
      </c>
      <c r="C36" s="20"/>
      <c r="D36" s="6" t="s">
        <v>433</v>
      </c>
      <c r="E36" s="10">
        <v>32010</v>
      </c>
      <c r="F36" s="10">
        <v>31.983692999999999</v>
      </c>
      <c r="G36" s="10">
        <v>1023798.01</v>
      </c>
    </row>
    <row r="37" spans="1:7" ht="60" customHeight="1" x14ac:dyDescent="0.15">
      <c r="A37" s="6" t="s">
        <v>571</v>
      </c>
      <c r="B37" s="20" t="s">
        <v>841</v>
      </c>
      <c r="C37" s="20"/>
      <c r="D37" s="6" t="s">
        <v>433</v>
      </c>
      <c r="E37" s="10">
        <v>695.84647515500001</v>
      </c>
      <c r="F37" s="10">
        <v>4791.6975210000001</v>
      </c>
      <c r="G37" s="10">
        <v>3334285.83</v>
      </c>
    </row>
    <row r="38" spans="1:7" ht="80.099999999999994" customHeight="1" x14ac:dyDescent="0.15">
      <c r="A38" s="6" t="s">
        <v>573</v>
      </c>
      <c r="B38" s="20" t="s">
        <v>842</v>
      </c>
      <c r="C38" s="20"/>
      <c r="D38" s="6" t="s">
        <v>433</v>
      </c>
      <c r="E38" s="10">
        <v>192.43</v>
      </c>
      <c r="F38" s="10">
        <v>3791.6835729999998</v>
      </c>
      <c r="G38" s="10">
        <v>729633.67</v>
      </c>
    </row>
    <row r="39" spans="1:7" ht="24.95" customHeight="1" x14ac:dyDescent="0.15">
      <c r="A39" s="28" t="s">
        <v>635</v>
      </c>
      <c r="B39" s="28"/>
      <c r="C39" s="28"/>
      <c r="D39" s="28"/>
      <c r="E39" s="28"/>
      <c r="F39" s="28"/>
      <c r="G39" s="12">
        <f>SUM(G29:G38)</f>
        <v>13431222.539999999</v>
      </c>
    </row>
    <row r="40" spans="1:7" ht="24.95" customHeight="1" x14ac:dyDescent="0.15"/>
    <row r="41" spans="1:7" ht="20.100000000000001" customHeight="1" x14ac:dyDescent="0.15">
      <c r="A41" s="26" t="s">
        <v>457</v>
      </c>
      <c r="B41" s="26"/>
      <c r="C41" s="27" t="s">
        <v>275</v>
      </c>
      <c r="D41" s="27"/>
      <c r="E41" s="27"/>
      <c r="F41" s="27"/>
      <c r="G41" s="27"/>
    </row>
    <row r="42" spans="1:7" ht="20.100000000000001" customHeight="1" x14ac:dyDescent="0.15">
      <c r="A42" s="26" t="s">
        <v>458</v>
      </c>
      <c r="B42" s="26"/>
      <c r="C42" s="27" t="s">
        <v>636</v>
      </c>
      <c r="D42" s="27"/>
      <c r="E42" s="27"/>
      <c r="F42" s="27"/>
      <c r="G42" s="27"/>
    </row>
    <row r="43" spans="1:7" ht="15" customHeight="1" x14ac:dyDescent="0.15"/>
    <row r="44" spans="1:7" ht="24.95" customHeight="1" x14ac:dyDescent="0.15">
      <c r="A44" s="17" t="s">
        <v>843</v>
      </c>
      <c r="B44" s="17"/>
      <c r="C44" s="17"/>
      <c r="D44" s="17"/>
      <c r="E44" s="17"/>
      <c r="F44" s="17"/>
      <c r="G44" s="17"/>
    </row>
    <row r="45" spans="1:7" ht="15" customHeight="1" x14ac:dyDescent="0.15"/>
    <row r="46" spans="1:7" ht="50.1" customHeight="1" x14ac:dyDescent="0.15">
      <c r="A46" s="6" t="s">
        <v>368</v>
      </c>
      <c r="B46" s="19" t="s">
        <v>710</v>
      </c>
      <c r="C46" s="19"/>
      <c r="D46" s="6" t="s">
        <v>825</v>
      </c>
      <c r="E46" s="6" t="s">
        <v>826</v>
      </c>
      <c r="F46" s="6" t="s">
        <v>827</v>
      </c>
      <c r="G46" s="6" t="s">
        <v>828</v>
      </c>
    </row>
    <row r="47" spans="1:7" ht="15" customHeight="1" x14ac:dyDescent="0.15">
      <c r="A47" s="6">
        <v>1</v>
      </c>
      <c r="B47" s="19">
        <v>2</v>
      </c>
      <c r="C47" s="19"/>
      <c r="D47" s="6">
        <v>3</v>
      </c>
      <c r="E47" s="6">
        <v>4</v>
      </c>
      <c r="F47" s="6">
        <v>5</v>
      </c>
      <c r="G47" s="6">
        <v>6</v>
      </c>
    </row>
    <row r="48" spans="1:7" ht="120" customHeight="1" x14ac:dyDescent="0.15">
      <c r="A48" s="6" t="s">
        <v>844</v>
      </c>
      <c r="B48" s="20" t="s">
        <v>845</v>
      </c>
      <c r="C48" s="20"/>
      <c r="D48" s="6" t="s">
        <v>846</v>
      </c>
      <c r="E48" s="10">
        <v>12</v>
      </c>
      <c r="F48" s="10">
        <v>73666.666666999998</v>
      </c>
      <c r="G48" s="10">
        <v>884000</v>
      </c>
    </row>
    <row r="49" spans="1:7" ht="24.95" customHeight="1" x14ac:dyDescent="0.15">
      <c r="A49" s="28" t="s">
        <v>635</v>
      </c>
      <c r="B49" s="28"/>
      <c r="C49" s="28"/>
      <c r="D49" s="28"/>
      <c r="E49" s="28"/>
      <c r="F49" s="28"/>
      <c r="G49" s="12">
        <f>SUM(G48:G48)</f>
        <v>884000</v>
      </c>
    </row>
    <row r="50" spans="1:7" ht="24.95" customHeight="1" x14ac:dyDescent="0.15"/>
    <row r="51" spans="1:7" ht="20.100000000000001" customHeight="1" x14ac:dyDescent="0.15">
      <c r="A51" s="26" t="s">
        <v>457</v>
      </c>
      <c r="B51" s="26"/>
      <c r="C51" s="27" t="s">
        <v>275</v>
      </c>
      <c r="D51" s="27"/>
      <c r="E51" s="27"/>
      <c r="F51" s="27"/>
      <c r="G51" s="27"/>
    </row>
    <row r="52" spans="1:7" ht="20.100000000000001" customHeight="1" x14ac:dyDescent="0.15">
      <c r="A52" s="26" t="s">
        <v>458</v>
      </c>
      <c r="B52" s="26"/>
      <c r="C52" s="27" t="s">
        <v>636</v>
      </c>
      <c r="D52" s="27"/>
      <c r="E52" s="27"/>
      <c r="F52" s="27"/>
      <c r="G52" s="27"/>
    </row>
    <row r="53" spans="1:7" ht="15" customHeight="1" x14ac:dyDescent="0.15"/>
    <row r="54" spans="1:7" ht="24.95" customHeight="1" x14ac:dyDescent="0.15">
      <c r="A54" s="17" t="s">
        <v>847</v>
      </c>
      <c r="B54" s="17"/>
      <c r="C54" s="17"/>
      <c r="D54" s="17"/>
      <c r="E54" s="17"/>
      <c r="F54" s="17"/>
      <c r="G54" s="17"/>
    </row>
    <row r="55" spans="1:7" ht="15" customHeight="1" x14ac:dyDescent="0.15"/>
    <row r="56" spans="1:7" ht="50.1" customHeight="1" x14ac:dyDescent="0.15">
      <c r="A56" s="6" t="s">
        <v>368</v>
      </c>
      <c r="B56" s="19" t="s">
        <v>710</v>
      </c>
      <c r="C56" s="19"/>
      <c r="D56" s="6" t="s">
        <v>825</v>
      </c>
      <c r="E56" s="6" t="s">
        <v>826</v>
      </c>
      <c r="F56" s="6" t="s">
        <v>827</v>
      </c>
      <c r="G56" s="6" t="s">
        <v>828</v>
      </c>
    </row>
    <row r="57" spans="1:7" ht="15" customHeight="1" x14ac:dyDescent="0.15">
      <c r="A57" s="6">
        <v>1</v>
      </c>
      <c r="B57" s="19">
        <v>2</v>
      </c>
      <c r="C57" s="19"/>
      <c r="D57" s="6">
        <v>3</v>
      </c>
      <c r="E57" s="6">
        <v>4</v>
      </c>
      <c r="F57" s="6">
        <v>5</v>
      </c>
      <c r="G57" s="6">
        <v>6</v>
      </c>
    </row>
    <row r="58" spans="1:7" ht="60" customHeight="1" x14ac:dyDescent="0.15">
      <c r="A58" s="6" t="s">
        <v>483</v>
      </c>
      <c r="B58" s="20" t="s">
        <v>848</v>
      </c>
      <c r="C58" s="20"/>
      <c r="D58" s="6" t="s">
        <v>433</v>
      </c>
      <c r="E58" s="10">
        <v>12</v>
      </c>
      <c r="F58" s="10">
        <v>316623.71583300002</v>
      </c>
      <c r="G58" s="10">
        <v>3799484.59</v>
      </c>
    </row>
    <row r="59" spans="1:7" ht="80.099999999999994" customHeight="1" x14ac:dyDescent="0.15">
      <c r="A59" s="6" t="s">
        <v>497</v>
      </c>
      <c r="B59" s="20" t="s">
        <v>849</v>
      </c>
      <c r="C59" s="20"/>
      <c r="D59" s="6" t="s">
        <v>433</v>
      </c>
      <c r="E59" s="10">
        <v>12</v>
      </c>
      <c r="F59" s="10">
        <v>48597.518333</v>
      </c>
      <c r="G59" s="10">
        <v>583170.22</v>
      </c>
    </row>
    <row r="60" spans="1:7" ht="60" customHeight="1" x14ac:dyDescent="0.15">
      <c r="A60" s="6" t="s">
        <v>782</v>
      </c>
      <c r="B60" s="20" t="s">
        <v>850</v>
      </c>
      <c r="C60" s="20"/>
      <c r="D60" s="6" t="s">
        <v>433</v>
      </c>
      <c r="E60" s="10">
        <v>12</v>
      </c>
      <c r="F60" s="10">
        <v>27034.03</v>
      </c>
      <c r="G60" s="10">
        <v>324408.36</v>
      </c>
    </row>
    <row r="61" spans="1:7" ht="80.099999999999994" customHeight="1" x14ac:dyDescent="0.15">
      <c r="A61" s="6" t="s">
        <v>639</v>
      </c>
      <c r="B61" s="20" t="s">
        <v>851</v>
      </c>
      <c r="C61" s="20"/>
      <c r="D61" s="6" t="s">
        <v>433</v>
      </c>
      <c r="E61" s="10">
        <v>12</v>
      </c>
      <c r="F61" s="10">
        <v>25089.416667000001</v>
      </c>
      <c r="G61" s="10">
        <v>301073</v>
      </c>
    </row>
    <row r="62" spans="1:7" ht="60" customHeight="1" x14ac:dyDescent="0.15">
      <c r="A62" s="6" t="s">
        <v>786</v>
      </c>
      <c r="B62" s="20" t="s">
        <v>852</v>
      </c>
      <c r="C62" s="20"/>
      <c r="D62" s="6" t="s">
        <v>433</v>
      </c>
      <c r="E62" s="10">
        <v>12</v>
      </c>
      <c r="F62" s="10">
        <v>5416</v>
      </c>
      <c r="G62" s="10">
        <v>64992</v>
      </c>
    </row>
    <row r="63" spans="1:7" ht="80.099999999999994" customHeight="1" x14ac:dyDescent="0.15">
      <c r="A63" s="6" t="s">
        <v>641</v>
      </c>
      <c r="B63" s="20" t="s">
        <v>853</v>
      </c>
      <c r="C63" s="20"/>
      <c r="D63" s="6" t="s">
        <v>433</v>
      </c>
      <c r="E63" s="10">
        <v>12</v>
      </c>
      <c r="F63" s="10">
        <v>3783.333333</v>
      </c>
      <c r="G63" s="10">
        <v>45400</v>
      </c>
    </row>
    <row r="64" spans="1:7" ht="80.099999999999994" customHeight="1" x14ac:dyDescent="0.15">
      <c r="A64" s="6" t="s">
        <v>657</v>
      </c>
      <c r="B64" s="20" t="s">
        <v>854</v>
      </c>
      <c r="C64" s="20"/>
      <c r="D64" s="6" t="s">
        <v>433</v>
      </c>
      <c r="E64" s="10">
        <v>12</v>
      </c>
      <c r="F64" s="10">
        <v>71666.666666999998</v>
      </c>
      <c r="G64" s="10">
        <v>860000</v>
      </c>
    </row>
    <row r="65" spans="1:7" ht="80.099999999999994" customHeight="1" x14ac:dyDescent="0.15">
      <c r="A65" s="6" t="s">
        <v>543</v>
      </c>
      <c r="B65" s="20" t="s">
        <v>855</v>
      </c>
      <c r="C65" s="20"/>
      <c r="D65" s="6" t="s">
        <v>433</v>
      </c>
      <c r="E65" s="10">
        <v>12</v>
      </c>
      <c r="F65" s="10">
        <v>23500</v>
      </c>
      <c r="G65" s="10">
        <v>282000</v>
      </c>
    </row>
    <row r="66" spans="1:7" ht="80.099999999999994" customHeight="1" x14ac:dyDescent="0.15">
      <c r="A66" s="6" t="s">
        <v>545</v>
      </c>
      <c r="B66" s="20" t="s">
        <v>856</v>
      </c>
      <c r="C66" s="20"/>
      <c r="D66" s="6" t="s">
        <v>433</v>
      </c>
      <c r="E66" s="10">
        <v>12</v>
      </c>
      <c r="F66" s="10">
        <v>46666.666666999998</v>
      </c>
      <c r="G66" s="10">
        <v>560000</v>
      </c>
    </row>
    <row r="67" spans="1:7" ht="60" customHeight="1" x14ac:dyDescent="0.15">
      <c r="A67" s="6" t="s">
        <v>547</v>
      </c>
      <c r="B67" s="20" t="s">
        <v>857</v>
      </c>
      <c r="C67" s="20"/>
      <c r="D67" s="6" t="s">
        <v>433</v>
      </c>
      <c r="E67" s="10">
        <v>5</v>
      </c>
      <c r="F67" s="10">
        <v>2199931.284</v>
      </c>
      <c r="G67" s="10">
        <v>10999656.42</v>
      </c>
    </row>
    <row r="68" spans="1:7" ht="60" customHeight="1" x14ac:dyDescent="0.15">
      <c r="A68" s="6" t="s">
        <v>622</v>
      </c>
      <c r="B68" s="20" t="s">
        <v>858</v>
      </c>
      <c r="C68" s="20"/>
      <c r="D68" s="6" t="s">
        <v>433</v>
      </c>
      <c r="E68" s="10">
        <v>1</v>
      </c>
      <c r="F68" s="10">
        <v>58711587.899999999</v>
      </c>
      <c r="G68" s="10">
        <v>58711587.899999999</v>
      </c>
    </row>
    <row r="69" spans="1:7" ht="24.95" customHeight="1" x14ac:dyDescent="0.15">
      <c r="A69" s="28" t="s">
        <v>635</v>
      </c>
      <c r="B69" s="28"/>
      <c r="C69" s="28"/>
      <c r="D69" s="28"/>
      <c r="E69" s="28"/>
      <c r="F69" s="28"/>
      <c r="G69" s="12">
        <f>SUM(G58:G68)</f>
        <v>76531772.489999995</v>
      </c>
    </row>
    <row r="70" spans="1:7" ht="24.95" customHeight="1" x14ac:dyDescent="0.15"/>
    <row r="71" spans="1:7" ht="20.100000000000001" customHeight="1" x14ac:dyDescent="0.15">
      <c r="A71" s="26" t="s">
        <v>457</v>
      </c>
      <c r="B71" s="26"/>
      <c r="C71" s="27" t="s">
        <v>275</v>
      </c>
      <c r="D71" s="27"/>
      <c r="E71" s="27"/>
      <c r="F71" s="27"/>
      <c r="G71" s="27"/>
    </row>
    <row r="72" spans="1:7" ht="20.100000000000001" customHeight="1" x14ac:dyDescent="0.15">
      <c r="A72" s="26" t="s">
        <v>458</v>
      </c>
      <c r="B72" s="26"/>
      <c r="C72" s="27" t="s">
        <v>636</v>
      </c>
      <c r="D72" s="27"/>
      <c r="E72" s="27"/>
      <c r="F72" s="27"/>
      <c r="G72" s="27"/>
    </row>
    <row r="73" spans="1:7" ht="15" customHeight="1" x14ac:dyDescent="0.15"/>
    <row r="74" spans="1:7" ht="24.95" customHeight="1" x14ac:dyDescent="0.15">
      <c r="A74" s="17" t="s">
        <v>859</v>
      </c>
      <c r="B74" s="17"/>
      <c r="C74" s="17"/>
      <c r="D74" s="17"/>
      <c r="E74" s="17"/>
      <c r="F74" s="17"/>
      <c r="G74" s="17"/>
    </row>
    <row r="75" spans="1:7" ht="15" customHeight="1" x14ac:dyDescent="0.15"/>
    <row r="76" spans="1:7" ht="50.1" customHeight="1" x14ac:dyDescent="0.15">
      <c r="A76" s="6" t="s">
        <v>368</v>
      </c>
      <c r="B76" s="19" t="s">
        <v>710</v>
      </c>
      <c r="C76" s="19"/>
      <c r="D76" s="6" t="s">
        <v>825</v>
      </c>
      <c r="E76" s="6" t="s">
        <v>826</v>
      </c>
      <c r="F76" s="6" t="s">
        <v>827</v>
      </c>
      <c r="G76" s="6" t="s">
        <v>828</v>
      </c>
    </row>
    <row r="77" spans="1:7" ht="15" customHeight="1" x14ac:dyDescent="0.15">
      <c r="A77" s="6">
        <v>1</v>
      </c>
      <c r="B77" s="19">
        <v>2</v>
      </c>
      <c r="C77" s="19"/>
      <c r="D77" s="6">
        <v>3</v>
      </c>
      <c r="E77" s="6">
        <v>4</v>
      </c>
      <c r="F77" s="6">
        <v>5</v>
      </c>
      <c r="G77" s="6">
        <v>6</v>
      </c>
    </row>
    <row r="78" spans="1:7" ht="60" customHeight="1" x14ac:dyDescent="0.15">
      <c r="A78" s="6" t="s">
        <v>472</v>
      </c>
      <c r="B78" s="20" t="s">
        <v>860</v>
      </c>
      <c r="C78" s="20"/>
      <c r="D78" s="6" t="s">
        <v>433</v>
      </c>
      <c r="E78" s="10">
        <v>30</v>
      </c>
      <c r="F78" s="10">
        <v>38275.74</v>
      </c>
      <c r="G78" s="10">
        <v>1148272.2</v>
      </c>
    </row>
    <row r="79" spans="1:7" ht="60" customHeight="1" x14ac:dyDescent="0.15">
      <c r="A79" s="6" t="s">
        <v>473</v>
      </c>
      <c r="B79" s="20" t="s">
        <v>861</v>
      </c>
      <c r="C79" s="20"/>
      <c r="D79" s="6" t="s">
        <v>433</v>
      </c>
      <c r="E79" s="10">
        <v>12</v>
      </c>
      <c r="F79" s="10">
        <v>166968.99666599999</v>
      </c>
      <c r="G79" s="10">
        <v>2003627.96</v>
      </c>
    </row>
    <row r="80" spans="1:7" ht="60" customHeight="1" x14ac:dyDescent="0.15">
      <c r="A80" s="6" t="s">
        <v>862</v>
      </c>
      <c r="B80" s="20" t="s">
        <v>863</v>
      </c>
      <c r="C80" s="20"/>
      <c r="D80" s="6" t="s">
        <v>433</v>
      </c>
      <c r="E80" s="10">
        <v>12</v>
      </c>
      <c r="F80" s="10">
        <v>100034.96</v>
      </c>
      <c r="G80" s="10">
        <v>1200419.52</v>
      </c>
    </row>
    <row r="81" spans="1:7" ht="60" customHeight="1" x14ac:dyDescent="0.15">
      <c r="A81" s="6" t="s">
        <v>591</v>
      </c>
      <c r="B81" s="20" t="s">
        <v>864</v>
      </c>
      <c r="C81" s="20"/>
      <c r="D81" s="6" t="s">
        <v>433</v>
      </c>
      <c r="E81" s="10">
        <v>21342</v>
      </c>
      <c r="F81" s="10">
        <v>135.20487299999999</v>
      </c>
      <c r="G81" s="10">
        <v>2885542.4</v>
      </c>
    </row>
    <row r="82" spans="1:7" ht="189.95" customHeight="1" x14ac:dyDescent="0.15">
      <c r="A82" s="6" t="s">
        <v>865</v>
      </c>
      <c r="B82" s="20" t="s">
        <v>866</v>
      </c>
      <c r="C82" s="20"/>
      <c r="D82" s="6" t="s">
        <v>867</v>
      </c>
      <c r="E82" s="10">
        <v>86</v>
      </c>
      <c r="F82" s="10">
        <v>468454.69790600002</v>
      </c>
      <c r="G82" s="10">
        <v>40287104.020000003</v>
      </c>
    </row>
    <row r="83" spans="1:7" ht="99.95" customHeight="1" x14ac:dyDescent="0.15">
      <c r="A83" s="6" t="s">
        <v>868</v>
      </c>
      <c r="B83" s="20" t="s">
        <v>869</v>
      </c>
      <c r="C83" s="20"/>
      <c r="D83" s="6" t="s">
        <v>867</v>
      </c>
      <c r="E83" s="10">
        <v>12</v>
      </c>
      <c r="F83" s="10">
        <v>591973.36</v>
      </c>
      <c r="G83" s="10">
        <v>7103680.3200000003</v>
      </c>
    </row>
    <row r="84" spans="1:7" ht="120" customHeight="1" x14ac:dyDescent="0.15">
      <c r="A84" s="6" t="s">
        <v>870</v>
      </c>
      <c r="B84" s="20" t="s">
        <v>871</v>
      </c>
      <c r="C84" s="20"/>
      <c r="D84" s="6" t="s">
        <v>433</v>
      </c>
      <c r="E84" s="10">
        <v>1</v>
      </c>
      <c r="F84" s="10">
        <v>1306163.04</v>
      </c>
      <c r="G84" s="10">
        <v>1306163.04</v>
      </c>
    </row>
    <row r="85" spans="1:7" ht="24.95" customHeight="1" x14ac:dyDescent="0.15">
      <c r="A85" s="28" t="s">
        <v>635</v>
      </c>
      <c r="B85" s="28"/>
      <c r="C85" s="28"/>
      <c r="D85" s="28"/>
      <c r="E85" s="28"/>
      <c r="F85" s="28"/>
      <c r="G85" s="12">
        <f>SUM(G78:G84)</f>
        <v>55934809.460000001</v>
      </c>
    </row>
    <row r="86" spans="1:7" ht="24.95" customHeight="1" x14ac:dyDescent="0.15"/>
    <row r="87" spans="1:7" ht="20.100000000000001" customHeight="1" x14ac:dyDescent="0.15">
      <c r="A87" s="26" t="s">
        <v>457</v>
      </c>
      <c r="B87" s="26"/>
      <c r="C87" s="27" t="s">
        <v>275</v>
      </c>
      <c r="D87" s="27"/>
      <c r="E87" s="27"/>
      <c r="F87" s="27"/>
      <c r="G87" s="27"/>
    </row>
    <row r="88" spans="1:7" ht="20.100000000000001" customHeight="1" x14ac:dyDescent="0.15">
      <c r="A88" s="26" t="s">
        <v>458</v>
      </c>
      <c r="B88" s="26"/>
      <c r="C88" s="27" t="s">
        <v>636</v>
      </c>
      <c r="D88" s="27"/>
      <c r="E88" s="27"/>
      <c r="F88" s="27"/>
      <c r="G88" s="27"/>
    </row>
    <row r="89" spans="1:7" ht="15" customHeight="1" x14ac:dyDescent="0.15"/>
    <row r="90" spans="1:7" ht="24.95" customHeight="1" x14ac:dyDescent="0.15">
      <c r="A90" s="17" t="s">
        <v>872</v>
      </c>
      <c r="B90" s="17"/>
      <c r="C90" s="17"/>
      <c r="D90" s="17"/>
      <c r="E90" s="17"/>
      <c r="F90" s="17"/>
      <c r="G90" s="17"/>
    </row>
    <row r="91" spans="1:7" ht="15" customHeight="1" x14ac:dyDescent="0.15"/>
    <row r="92" spans="1:7" ht="50.1" customHeight="1" x14ac:dyDescent="0.15">
      <c r="A92" s="6" t="s">
        <v>368</v>
      </c>
      <c r="B92" s="19" t="s">
        <v>710</v>
      </c>
      <c r="C92" s="19"/>
      <c r="D92" s="6" t="s">
        <v>825</v>
      </c>
      <c r="E92" s="6" t="s">
        <v>826</v>
      </c>
      <c r="F92" s="6" t="s">
        <v>827</v>
      </c>
      <c r="G92" s="6" t="s">
        <v>828</v>
      </c>
    </row>
    <row r="93" spans="1:7" ht="15" customHeight="1" x14ac:dyDescent="0.15">
      <c r="A93" s="6">
        <v>1</v>
      </c>
      <c r="B93" s="19">
        <v>2</v>
      </c>
      <c r="C93" s="19"/>
      <c r="D93" s="6">
        <v>3</v>
      </c>
      <c r="E93" s="6">
        <v>4</v>
      </c>
      <c r="F93" s="6">
        <v>5</v>
      </c>
      <c r="G93" s="6">
        <v>6</v>
      </c>
    </row>
    <row r="94" spans="1:7" ht="60" customHeight="1" x14ac:dyDescent="0.15">
      <c r="A94" s="6" t="s">
        <v>679</v>
      </c>
      <c r="B94" s="20" t="s">
        <v>873</v>
      </c>
      <c r="C94" s="20"/>
      <c r="D94" s="6" t="s">
        <v>433</v>
      </c>
      <c r="E94" s="10">
        <v>1</v>
      </c>
      <c r="F94" s="10">
        <v>1500</v>
      </c>
      <c r="G94" s="10">
        <v>1500</v>
      </c>
    </row>
    <row r="95" spans="1:7" ht="24.95" customHeight="1" x14ac:dyDescent="0.15">
      <c r="A95" s="28" t="s">
        <v>635</v>
      </c>
      <c r="B95" s="28"/>
      <c r="C95" s="28"/>
      <c r="D95" s="28"/>
      <c r="E95" s="28"/>
      <c r="F95" s="28"/>
      <c r="G95" s="12">
        <f>SUM(G94:G94)</f>
        <v>1500</v>
      </c>
    </row>
    <row r="96" spans="1:7" ht="24.95" customHeight="1" x14ac:dyDescent="0.15"/>
    <row r="97" spans="1:7" ht="20.100000000000001" customHeight="1" x14ac:dyDescent="0.15">
      <c r="A97" s="26" t="s">
        <v>457</v>
      </c>
      <c r="B97" s="26"/>
      <c r="C97" s="27" t="s">
        <v>275</v>
      </c>
      <c r="D97" s="27"/>
      <c r="E97" s="27"/>
      <c r="F97" s="27"/>
      <c r="G97" s="27"/>
    </row>
    <row r="98" spans="1:7" ht="20.100000000000001" customHeight="1" x14ac:dyDescent="0.15">
      <c r="A98" s="26" t="s">
        <v>458</v>
      </c>
      <c r="B98" s="26"/>
      <c r="C98" s="27" t="s">
        <v>636</v>
      </c>
      <c r="D98" s="27"/>
      <c r="E98" s="27"/>
      <c r="F98" s="27"/>
      <c r="G98" s="27"/>
    </row>
    <row r="99" spans="1:7" ht="15" customHeight="1" x14ac:dyDescent="0.15"/>
    <row r="100" spans="1:7" ht="24.95" customHeight="1" x14ac:dyDescent="0.15">
      <c r="A100" s="17" t="s">
        <v>874</v>
      </c>
      <c r="B100" s="17"/>
      <c r="C100" s="17"/>
      <c r="D100" s="17"/>
      <c r="E100" s="17"/>
      <c r="F100" s="17"/>
      <c r="G100" s="17"/>
    </row>
    <row r="101" spans="1:7" ht="15" customHeight="1" x14ac:dyDescent="0.15"/>
    <row r="102" spans="1:7" ht="50.1" customHeight="1" x14ac:dyDescent="0.15">
      <c r="A102" s="6" t="s">
        <v>368</v>
      </c>
      <c r="B102" s="19" t="s">
        <v>710</v>
      </c>
      <c r="C102" s="19"/>
      <c r="D102" s="6" t="s">
        <v>825</v>
      </c>
      <c r="E102" s="6" t="s">
        <v>826</v>
      </c>
      <c r="F102" s="6" t="s">
        <v>827</v>
      </c>
      <c r="G102" s="6" t="s">
        <v>828</v>
      </c>
    </row>
    <row r="103" spans="1:7" ht="15" customHeight="1" x14ac:dyDescent="0.15">
      <c r="A103" s="6">
        <v>1</v>
      </c>
      <c r="B103" s="19">
        <v>2</v>
      </c>
      <c r="C103" s="19"/>
      <c r="D103" s="6">
        <v>3</v>
      </c>
      <c r="E103" s="6">
        <v>4</v>
      </c>
      <c r="F103" s="6">
        <v>5</v>
      </c>
      <c r="G103" s="6">
        <v>6</v>
      </c>
    </row>
    <row r="104" spans="1:7" ht="80.099999999999994" customHeight="1" x14ac:dyDescent="0.15">
      <c r="A104" s="6" t="s">
        <v>539</v>
      </c>
      <c r="B104" s="20" t="s">
        <v>875</v>
      </c>
      <c r="C104" s="20"/>
      <c r="D104" s="6" t="s">
        <v>433</v>
      </c>
      <c r="E104" s="10">
        <v>1</v>
      </c>
      <c r="F104" s="10">
        <v>6000</v>
      </c>
      <c r="G104" s="10">
        <v>6000</v>
      </c>
    </row>
    <row r="105" spans="1:7" ht="24.95" customHeight="1" x14ac:dyDescent="0.15">
      <c r="A105" s="28" t="s">
        <v>635</v>
      </c>
      <c r="B105" s="28"/>
      <c r="C105" s="28"/>
      <c r="D105" s="28"/>
      <c r="E105" s="28"/>
      <c r="F105" s="28"/>
      <c r="G105" s="12">
        <f>SUM(G104:G104)</f>
        <v>6000</v>
      </c>
    </row>
    <row r="106" spans="1:7" ht="24.95" customHeight="1" x14ac:dyDescent="0.15"/>
    <row r="107" spans="1:7" ht="20.100000000000001" customHeight="1" x14ac:dyDescent="0.15">
      <c r="A107" s="26" t="s">
        <v>457</v>
      </c>
      <c r="B107" s="26"/>
      <c r="C107" s="27" t="s">
        <v>275</v>
      </c>
      <c r="D107" s="27"/>
      <c r="E107" s="27"/>
      <c r="F107" s="27"/>
      <c r="G107" s="27"/>
    </row>
    <row r="108" spans="1:7" ht="20.100000000000001" customHeight="1" x14ac:dyDescent="0.15">
      <c r="A108" s="26" t="s">
        <v>458</v>
      </c>
      <c r="B108" s="26"/>
      <c r="C108" s="27" t="s">
        <v>636</v>
      </c>
      <c r="D108" s="27"/>
      <c r="E108" s="27"/>
      <c r="F108" s="27"/>
      <c r="G108" s="27"/>
    </row>
    <row r="109" spans="1:7" ht="15" customHeight="1" x14ac:dyDescent="0.15"/>
    <row r="110" spans="1:7" ht="24.95" customHeight="1" x14ac:dyDescent="0.15">
      <c r="A110" s="17" t="s">
        <v>876</v>
      </c>
      <c r="B110" s="17"/>
      <c r="C110" s="17"/>
      <c r="D110" s="17"/>
      <c r="E110" s="17"/>
      <c r="F110" s="17"/>
      <c r="G110" s="17"/>
    </row>
    <row r="111" spans="1:7" ht="15" customHeight="1" x14ac:dyDescent="0.15"/>
    <row r="112" spans="1:7" ht="50.1" customHeight="1" x14ac:dyDescent="0.15">
      <c r="A112" s="6" t="s">
        <v>368</v>
      </c>
      <c r="B112" s="19" t="s">
        <v>710</v>
      </c>
      <c r="C112" s="19"/>
      <c r="D112" s="6" t="s">
        <v>825</v>
      </c>
      <c r="E112" s="6" t="s">
        <v>826</v>
      </c>
      <c r="F112" s="6" t="s">
        <v>827</v>
      </c>
      <c r="G112" s="6" t="s">
        <v>828</v>
      </c>
    </row>
    <row r="113" spans="1:7" ht="15" customHeight="1" x14ac:dyDescent="0.15">
      <c r="A113" s="6">
        <v>1</v>
      </c>
      <c r="B113" s="19">
        <v>2</v>
      </c>
      <c r="C113" s="19"/>
      <c r="D113" s="6">
        <v>3</v>
      </c>
      <c r="E113" s="6">
        <v>4</v>
      </c>
      <c r="F113" s="6">
        <v>5</v>
      </c>
      <c r="G113" s="6">
        <v>6</v>
      </c>
    </row>
    <row r="114" spans="1:7" ht="60" customHeight="1" x14ac:dyDescent="0.15">
      <c r="A114" s="6" t="s">
        <v>483</v>
      </c>
      <c r="B114" s="20" t="s">
        <v>877</v>
      </c>
      <c r="C114" s="20"/>
      <c r="D114" s="6" t="s">
        <v>433</v>
      </c>
      <c r="E114" s="10">
        <v>5</v>
      </c>
      <c r="F114" s="10">
        <v>4083.4659999999999</v>
      </c>
      <c r="G114" s="10">
        <v>20417.330000000002</v>
      </c>
    </row>
    <row r="115" spans="1:7" ht="99.95" customHeight="1" x14ac:dyDescent="0.15">
      <c r="A115" s="6" t="s">
        <v>485</v>
      </c>
      <c r="B115" s="20" t="s">
        <v>878</v>
      </c>
      <c r="C115" s="20"/>
      <c r="D115" s="6" t="s">
        <v>433</v>
      </c>
      <c r="E115" s="10">
        <v>56</v>
      </c>
      <c r="F115" s="10">
        <v>1628.6875</v>
      </c>
      <c r="G115" s="10">
        <v>91206.5</v>
      </c>
    </row>
    <row r="116" spans="1:7" ht="80.099999999999994" customHeight="1" x14ac:dyDescent="0.15">
      <c r="A116" s="6" t="s">
        <v>487</v>
      </c>
      <c r="B116" s="20" t="s">
        <v>879</v>
      </c>
      <c r="C116" s="20"/>
      <c r="D116" s="6" t="s">
        <v>867</v>
      </c>
      <c r="E116" s="10">
        <v>200</v>
      </c>
      <c r="F116" s="10">
        <v>7347.3119999999999</v>
      </c>
      <c r="G116" s="10">
        <v>1469462.4</v>
      </c>
    </row>
    <row r="117" spans="1:7" ht="99.95" customHeight="1" x14ac:dyDescent="0.15">
      <c r="A117" s="6" t="s">
        <v>489</v>
      </c>
      <c r="B117" s="20" t="s">
        <v>880</v>
      </c>
      <c r="C117" s="20"/>
      <c r="D117" s="6" t="s">
        <v>433</v>
      </c>
      <c r="E117" s="10">
        <v>50</v>
      </c>
      <c r="F117" s="10">
        <v>8588.2857000000004</v>
      </c>
      <c r="G117" s="10">
        <v>429414.29</v>
      </c>
    </row>
    <row r="118" spans="1:7" ht="80.099999999999994" customHeight="1" x14ac:dyDescent="0.15">
      <c r="A118" s="6" t="s">
        <v>493</v>
      </c>
      <c r="B118" s="20" t="s">
        <v>881</v>
      </c>
      <c r="C118" s="20"/>
      <c r="D118" s="6" t="s">
        <v>433</v>
      </c>
      <c r="E118" s="10">
        <v>1000</v>
      </c>
      <c r="F118" s="10">
        <v>4779.3739100000003</v>
      </c>
      <c r="G118" s="10">
        <v>4779373.91</v>
      </c>
    </row>
    <row r="119" spans="1:7" ht="80.099999999999994" customHeight="1" x14ac:dyDescent="0.15">
      <c r="A119" s="6" t="s">
        <v>637</v>
      </c>
      <c r="B119" s="20" t="s">
        <v>882</v>
      </c>
      <c r="C119" s="20"/>
      <c r="D119" s="6" t="s">
        <v>433</v>
      </c>
      <c r="E119" s="10">
        <v>1000</v>
      </c>
      <c r="F119" s="10">
        <v>18167.219270000001</v>
      </c>
      <c r="G119" s="10">
        <v>18167219.27</v>
      </c>
    </row>
    <row r="120" spans="1:7" ht="60" customHeight="1" x14ac:dyDescent="0.15">
      <c r="A120" s="6" t="s">
        <v>883</v>
      </c>
      <c r="B120" s="20" t="s">
        <v>884</v>
      </c>
      <c r="C120" s="20"/>
      <c r="D120" s="6" t="s">
        <v>433</v>
      </c>
      <c r="E120" s="10">
        <v>100</v>
      </c>
      <c r="F120" s="10">
        <v>30180.101900000001</v>
      </c>
      <c r="G120" s="10">
        <v>3018010.19</v>
      </c>
    </row>
    <row r="121" spans="1:7" ht="39.950000000000003" customHeight="1" x14ac:dyDescent="0.15">
      <c r="A121" s="6" t="s">
        <v>677</v>
      </c>
      <c r="B121" s="20" t="s">
        <v>885</v>
      </c>
      <c r="C121" s="20"/>
      <c r="D121" s="6" t="s">
        <v>433</v>
      </c>
      <c r="E121" s="10">
        <v>2000</v>
      </c>
      <c r="F121" s="10">
        <v>12994.756944999999</v>
      </c>
      <c r="G121" s="10">
        <v>25989513.890000001</v>
      </c>
    </row>
    <row r="122" spans="1:7" ht="39.950000000000003" customHeight="1" x14ac:dyDescent="0.15">
      <c r="A122" s="6" t="s">
        <v>886</v>
      </c>
      <c r="B122" s="20" t="s">
        <v>887</v>
      </c>
      <c r="C122" s="20"/>
      <c r="D122" s="6" t="s">
        <v>433</v>
      </c>
      <c r="E122" s="10">
        <v>5</v>
      </c>
      <c r="F122" s="10">
        <v>53500</v>
      </c>
      <c r="G122" s="10">
        <v>267500</v>
      </c>
    </row>
    <row r="123" spans="1:7" ht="39.950000000000003" customHeight="1" x14ac:dyDescent="0.15">
      <c r="A123" s="6" t="s">
        <v>886</v>
      </c>
      <c r="B123" s="20" t="s">
        <v>888</v>
      </c>
      <c r="C123" s="20"/>
      <c r="D123" s="6" t="s">
        <v>433</v>
      </c>
      <c r="E123" s="10">
        <v>1</v>
      </c>
      <c r="F123" s="10">
        <v>32500</v>
      </c>
      <c r="G123" s="10">
        <v>32500</v>
      </c>
    </row>
    <row r="124" spans="1:7" ht="60" customHeight="1" x14ac:dyDescent="0.15">
      <c r="A124" s="6" t="s">
        <v>889</v>
      </c>
      <c r="B124" s="20" t="s">
        <v>890</v>
      </c>
      <c r="C124" s="20"/>
      <c r="D124" s="6" t="s">
        <v>433</v>
      </c>
      <c r="E124" s="10">
        <v>1</v>
      </c>
      <c r="F124" s="10">
        <v>432000</v>
      </c>
      <c r="G124" s="10">
        <v>432000</v>
      </c>
    </row>
    <row r="125" spans="1:7" ht="24.95" customHeight="1" x14ac:dyDescent="0.15">
      <c r="A125" s="28" t="s">
        <v>635</v>
      </c>
      <c r="B125" s="28"/>
      <c r="C125" s="28"/>
      <c r="D125" s="28"/>
      <c r="E125" s="28"/>
      <c r="F125" s="28"/>
      <c r="G125" s="12">
        <f>SUM(G114:G124)</f>
        <v>54696617.780000001</v>
      </c>
    </row>
    <row r="126" spans="1:7" ht="24.95" customHeight="1" x14ac:dyDescent="0.15"/>
    <row r="127" spans="1:7" ht="20.100000000000001" customHeight="1" x14ac:dyDescent="0.15">
      <c r="A127" s="26" t="s">
        <v>457</v>
      </c>
      <c r="B127" s="26"/>
      <c r="C127" s="27" t="s">
        <v>275</v>
      </c>
      <c r="D127" s="27"/>
      <c r="E127" s="27"/>
      <c r="F127" s="27"/>
      <c r="G127" s="27"/>
    </row>
    <row r="128" spans="1:7" ht="20.100000000000001" customHeight="1" x14ac:dyDescent="0.15">
      <c r="A128" s="26" t="s">
        <v>458</v>
      </c>
      <c r="B128" s="26"/>
      <c r="C128" s="27" t="s">
        <v>636</v>
      </c>
      <c r="D128" s="27"/>
      <c r="E128" s="27"/>
      <c r="F128" s="27"/>
      <c r="G128" s="27"/>
    </row>
    <row r="129" spans="1:7" ht="15" customHeight="1" x14ac:dyDescent="0.15"/>
    <row r="130" spans="1:7" ht="24.95" customHeight="1" x14ac:dyDescent="0.15">
      <c r="A130" s="17" t="s">
        <v>824</v>
      </c>
      <c r="B130" s="17"/>
      <c r="C130" s="17"/>
      <c r="D130" s="17"/>
      <c r="E130" s="17"/>
      <c r="F130" s="17"/>
      <c r="G130" s="17"/>
    </row>
    <row r="131" spans="1:7" ht="15" customHeight="1" x14ac:dyDescent="0.15"/>
    <row r="132" spans="1:7" ht="50.1" customHeight="1" x14ac:dyDescent="0.15">
      <c r="A132" s="6" t="s">
        <v>368</v>
      </c>
      <c r="B132" s="19" t="s">
        <v>710</v>
      </c>
      <c r="C132" s="19"/>
      <c r="D132" s="6" t="s">
        <v>825</v>
      </c>
      <c r="E132" s="6" t="s">
        <v>826</v>
      </c>
      <c r="F132" s="6" t="s">
        <v>827</v>
      </c>
      <c r="G132" s="6" t="s">
        <v>828</v>
      </c>
    </row>
    <row r="133" spans="1:7" ht="15" customHeight="1" x14ac:dyDescent="0.15">
      <c r="A133" s="6">
        <v>1</v>
      </c>
      <c r="B133" s="19">
        <v>2</v>
      </c>
      <c r="C133" s="19"/>
      <c r="D133" s="6">
        <v>3</v>
      </c>
      <c r="E133" s="6">
        <v>4</v>
      </c>
      <c r="F133" s="6">
        <v>5</v>
      </c>
      <c r="G133" s="6">
        <v>6</v>
      </c>
    </row>
    <row r="134" spans="1:7" ht="24.95" customHeight="1" x14ac:dyDescent="0.15">
      <c r="A134" s="28" t="s">
        <v>635</v>
      </c>
      <c r="B134" s="28"/>
      <c r="C134" s="28"/>
      <c r="D134" s="28"/>
      <c r="E134" s="28"/>
      <c r="F134" s="28"/>
      <c r="G134" s="12"/>
    </row>
    <row r="135" spans="1:7" ht="24.95" customHeight="1" x14ac:dyDescent="0.15"/>
    <row r="136" spans="1:7" ht="20.100000000000001" customHeight="1" x14ac:dyDescent="0.15">
      <c r="A136" s="26" t="s">
        <v>457</v>
      </c>
      <c r="B136" s="26"/>
      <c r="C136" s="27" t="s">
        <v>275</v>
      </c>
      <c r="D136" s="27"/>
      <c r="E136" s="27"/>
      <c r="F136" s="27"/>
      <c r="G136" s="27"/>
    </row>
    <row r="137" spans="1:7" ht="20.100000000000001" customHeight="1" x14ac:dyDescent="0.15">
      <c r="A137" s="26" t="s">
        <v>458</v>
      </c>
      <c r="B137" s="26"/>
      <c r="C137" s="27" t="s">
        <v>636</v>
      </c>
      <c r="D137" s="27"/>
      <c r="E137" s="27"/>
      <c r="F137" s="27"/>
      <c r="G137" s="27"/>
    </row>
    <row r="138" spans="1:7" ht="15" customHeight="1" x14ac:dyDescent="0.15"/>
    <row r="139" spans="1:7" ht="24.95" customHeight="1" x14ac:dyDescent="0.15">
      <c r="A139" s="17" t="s">
        <v>891</v>
      </c>
      <c r="B139" s="17"/>
      <c r="C139" s="17"/>
      <c r="D139" s="17"/>
      <c r="E139" s="17"/>
      <c r="F139" s="17"/>
      <c r="G139" s="17"/>
    </row>
    <row r="140" spans="1:7" ht="15" customHeight="1" x14ac:dyDescent="0.15"/>
    <row r="141" spans="1:7" ht="50.1" customHeight="1" x14ac:dyDescent="0.15">
      <c r="A141" s="6" t="s">
        <v>368</v>
      </c>
      <c r="B141" s="19" t="s">
        <v>710</v>
      </c>
      <c r="C141" s="19"/>
      <c r="D141" s="6" t="s">
        <v>825</v>
      </c>
      <c r="E141" s="6" t="s">
        <v>826</v>
      </c>
      <c r="F141" s="6" t="s">
        <v>827</v>
      </c>
      <c r="G141" s="6" t="s">
        <v>828</v>
      </c>
    </row>
    <row r="142" spans="1:7" ht="15" customHeight="1" x14ac:dyDescent="0.15">
      <c r="A142" s="6">
        <v>1</v>
      </c>
      <c r="B142" s="19">
        <v>2</v>
      </c>
      <c r="C142" s="19"/>
      <c r="D142" s="6">
        <v>3</v>
      </c>
      <c r="E142" s="6">
        <v>4</v>
      </c>
      <c r="F142" s="6">
        <v>5</v>
      </c>
      <c r="G142" s="6">
        <v>6</v>
      </c>
    </row>
    <row r="143" spans="1:7" ht="60" customHeight="1" x14ac:dyDescent="0.15">
      <c r="A143" s="6" t="s">
        <v>491</v>
      </c>
      <c r="B143" s="20" t="s">
        <v>892</v>
      </c>
      <c r="C143" s="20"/>
      <c r="D143" s="6" t="s">
        <v>433</v>
      </c>
      <c r="E143" s="10">
        <v>10000</v>
      </c>
      <c r="F143" s="10">
        <v>350</v>
      </c>
      <c r="G143" s="10">
        <v>3500000</v>
      </c>
    </row>
    <row r="144" spans="1:7" ht="24.95" customHeight="1" x14ac:dyDescent="0.15">
      <c r="A144" s="28" t="s">
        <v>635</v>
      </c>
      <c r="B144" s="28"/>
      <c r="C144" s="28"/>
      <c r="D144" s="28"/>
      <c r="E144" s="28"/>
      <c r="F144" s="28"/>
      <c r="G144" s="12">
        <f>SUM(G143:G143)</f>
        <v>3500000</v>
      </c>
    </row>
    <row r="145" spans="1:7" ht="24.95" customHeight="1" x14ac:dyDescent="0.15"/>
    <row r="146" spans="1:7" ht="20.100000000000001" customHeight="1" x14ac:dyDescent="0.15">
      <c r="A146" s="26" t="s">
        <v>457</v>
      </c>
      <c r="B146" s="26"/>
      <c r="C146" s="27" t="s">
        <v>275</v>
      </c>
      <c r="D146" s="27"/>
      <c r="E146" s="27"/>
      <c r="F146" s="27"/>
      <c r="G146" s="27"/>
    </row>
    <row r="147" spans="1:7" ht="20.100000000000001" customHeight="1" x14ac:dyDescent="0.15">
      <c r="A147" s="26" t="s">
        <v>458</v>
      </c>
      <c r="B147" s="26"/>
      <c r="C147" s="27" t="s">
        <v>636</v>
      </c>
      <c r="D147" s="27"/>
      <c r="E147" s="27"/>
      <c r="F147" s="27"/>
      <c r="G147" s="27"/>
    </row>
    <row r="148" spans="1:7" ht="15" customHeight="1" x14ac:dyDescent="0.15"/>
    <row r="149" spans="1:7" ht="24.95" customHeight="1" x14ac:dyDescent="0.15">
      <c r="A149" s="17" t="s">
        <v>893</v>
      </c>
      <c r="B149" s="17"/>
      <c r="C149" s="17"/>
      <c r="D149" s="17"/>
      <c r="E149" s="17"/>
      <c r="F149" s="17"/>
      <c r="G149" s="17"/>
    </row>
    <row r="150" spans="1:7" ht="15" customHeight="1" x14ac:dyDescent="0.15"/>
    <row r="151" spans="1:7" ht="50.1" customHeight="1" x14ac:dyDescent="0.15">
      <c r="A151" s="6" t="s">
        <v>368</v>
      </c>
      <c r="B151" s="19" t="s">
        <v>710</v>
      </c>
      <c r="C151" s="19"/>
      <c r="D151" s="6" t="s">
        <v>825</v>
      </c>
      <c r="E151" s="6" t="s">
        <v>826</v>
      </c>
      <c r="F151" s="6" t="s">
        <v>827</v>
      </c>
      <c r="G151" s="6" t="s">
        <v>828</v>
      </c>
    </row>
    <row r="152" spans="1:7" ht="15" customHeight="1" x14ac:dyDescent="0.15">
      <c r="A152" s="6">
        <v>1</v>
      </c>
      <c r="B152" s="19">
        <v>2</v>
      </c>
      <c r="C152" s="19"/>
      <c r="D152" s="6">
        <v>3</v>
      </c>
      <c r="E152" s="6">
        <v>4</v>
      </c>
      <c r="F152" s="6">
        <v>5</v>
      </c>
      <c r="G152" s="6">
        <v>6</v>
      </c>
    </row>
    <row r="153" spans="1:7" ht="60" customHeight="1" x14ac:dyDescent="0.15">
      <c r="A153" s="6" t="s">
        <v>495</v>
      </c>
      <c r="B153" s="20" t="s">
        <v>894</v>
      </c>
      <c r="C153" s="20"/>
      <c r="D153" s="6" t="s">
        <v>433</v>
      </c>
      <c r="E153" s="10">
        <v>5</v>
      </c>
      <c r="F153" s="10">
        <v>337.5</v>
      </c>
      <c r="G153" s="10">
        <v>1687.5</v>
      </c>
    </row>
    <row r="154" spans="1:7" ht="60" customHeight="1" x14ac:dyDescent="0.15">
      <c r="A154" s="6" t="s">
        <v>495</v>
      </c>
      <c r="B154" s="20" t="s">
        <v>894</v>
      </c>
      <c r="C154" s="20"/>
      <c r="D154" s="6" t="s">
        <v>433</v>
      </c>
      <c r="E154" s="10">
        <v>1000</v>
      </c>
      <c r="F154" s="10">
        <v>27</v>
      </c>
      <c r="G154" s="10">
        <v>27000</v>
      </c>
    </row>
    <row r="155" spans="1:7" ht="39.950000000000003" customHeight="1" x14ac:dyDescent="0.15">
      <c r="A155" s="6" t="s">
        <v>517</v>
      </c>
      <c r="B155" s="20" t="s">
        <v>895</v>
      </c>
      <c r="C155" s="20"/>
      <c r="D155" s="6" t="s">
        <v>433</v>
      </c>
      <c r="E155" s="10">
        <v>10000</v>
      </c>
      <c r="F155" s="10">
        <v>327.40627699999999</v>
      </c>
      <c r="G155" s="10">
        <v>3274062.77</v>
      </c>
    </row>
    <row r="156" spans="1:7" ht="39.950000000000003" customHeight="1" x14ac:dyDescent="0.15">
      <c r="A156" s="6" t="s">
        <v>666</v>
      </c>
      <c r="B156" s="20" t="s">
        <v>896</v>
      </c>
      <c r="C156" s="20"/>
      <c r="D156" s="6" t="s">
        <v>433</v>
      </c>
      <c r="E156" s="10">
        <v>12</v>
      </c>
      <c r="F156" s="10">
        <v>31.39</v>
      </c>
      <c r="G156" s="10">
        <v>376.68</v>
      </c>
    </row>
    <row r="157" spans="1:7" ht="60" customHeight="1" x14ac:dyDescent="0.15">
      <c r="A157" s="6" t="s">
        <v>666</v>
      </c>
      <c r="B157" s="20" t="s">
        <v>897</v>
      </c>
      <c r="C157" s="20"/>
      <c r="D157" s="6" t="s">
        <v>433</v>
      </c>
      <c r="E157" s="10">
        <v>100</v>
      </c>
      <c r="F157" s="10">
        <v>139.47</v>
      </c>
      <c r="G157" s="10">
        <v>13947</v>
      </c>
    </row>
    <row r="158" spans="1:7" ht="60" customHeight="1" x14ac:dyDescent="0.15">
      <c r="A158" s="6" t="s">
        <v>666</v>
      </c>
      <c r="B158" s="20" t="s">
        <v>898</v>
      </c>
      <c r="C158" s="20"/>
      <c r="D158" s="6" t="s">
        <v>433</v>
      </c>
      <c r="E158" s="10">
        <v>1200</v>
      </c>
      <c r="F158" s="10">
        <v>2.19</v>
      </c>
      <c r="G158" s="10">
        <v>2628</v>
      </c>
    </row>
    <row r="159" spans="1:7" ht="60" customHeight="1" x14ac:dyDescent="0.15">
      <c r="A159" s="6" t="s">
        <v>666</v>
      </c>
      <c r="B159" s="20" t="s">
        <v>899</v>
      </c>
      <c r="C159" s="20"/>
      <c r="D159" s="6" t="s">
        <v>433</v>
      </c>
      <c r="E159" s="10">
        <v>10</v>
      </c>
      <c r="F159" s="10">
        <v>7027.5</v>
      </c>
      <c r="G159" s="10">
        <v>70275</v>
      </c>
    </row>
    <row r="160" spans="1:7" ht="39.950000000000003" customHeight="1" x14ac:dyDescent="0.15">
      <c r="A160" s="6" t="s">
        <v>666</v>
      </c>
      <c r="B160" s="20" t="s">
        <v>900</v>
      </c>
      <c r="C160" s="20"/>
      <c r="D160" s="6" t="s">
        <v>433</v>
      </c>
      <c r="E160" s="10">
        <v>50</v>
      </c>
      <c r="F160" s="10">
        <v>283.37</v>
      </c>
      <c r="G160" s="10">
        <v>14168.5</v>
      </c>
    </row>
    <row r="161" spans="1:7" ht="60" customHeight="1" x14ac:dyDescent="0.15">
      <c r="A161" s="6" t="s">
        <v>666</v>
      </c>
      <c r="B161" s="20" t="s">
        <v>901</v>
      </c>
      <c r="C161" s="20"/>
      <c r="D161" s="6" t="s">
        <v>433</v>
      </c>
      <c r="E161" s="10">
        <v>4</v>
      </c>
      <c r="F161" s="10">
        <v>186.04</v>
      </c>
      <c r="G161" s="10">
        <v>744.16</v>
      </c>
    </row>
    <row r="162" spans="1:7" ht="39.950000000000003" customHeight="1" x14ac:dyDescent="0.15">
      <c r="A162" s="6" t="s">
        <v>666</v>
      </c>
      <c r="B162" s="20" t="s">
        <v>902</v>
      </c>
      <c r="C162" s="20"/>
      <c r="D162" s="6" t="s">
        <v>433</v>
      </c>
      <c r="E162" s="10">
        <v>10000</v>
      </c>
      <c r="F162" s="10">
        <v>83.351405999999997</v>
      </c>
      <c r="G162" s="10">
        <v>833514.06</v>
      </c>
    </row>
    <row r="163" spans="1:7" ht="39.950000000000003" customHeight="1" x14ac:dyDescent="0.15">
      <c r="A163" s="6" t="s">
        <v>666</v>
      </c>
      <c r="B163" s="20" t="s">
        <v>903</v>
      </c>
      <c r="C163" s="20"/>
      <c r="D163" s="6" t="s">
        <v>433</v>
      </c>
      <c r="E163" s="10">
        <v>60</v>
      </c>
      <c r="F163" s="10">
        <v>42.87</v>
      </c>
      <c r="G163" s="10">
        <v>2572.1999999999998</v>
      </c>
    </row>
    <row r="164" spans="1:7" ht="39.950000000000003" customHeight="1" x14ac:dyDescent="0.15">
      <c r="A164" s="6" t="s">
        <v>666</v>
      </c>
      <c r="B164" s="20" t="s">
        <v>904</v>
      </c>
      <c r="C164" s="20"/>
      <c r="D164" s="6" t="s">
        <v>433</v>
      </c>
      <c r="E164" s="10">
        <v>550</v>
      </c>
      <c r="F164" s="10">
        <v>53.4</v>
      </c>
      <c r="G164" s="10">
        <v>29370</v>
      </c>
    </row>
    <row r="165" spans="1:7" ht="60" customHeight="1" x14ac:dyDescent="0.15">
      <c r="A165" s="6" t="s">
        <v>666</v>
      </c>
      <c r="B165" s="20" t="s">
        <v>905</v>
      </c>
      <c r="C165" s="20"/>
      <c r="D165" s="6" t="s">
        <v>433</v>
      </c>
      <c r="E165" s="10">
        <v>8</v>
      </c>
      <c r="F165" s="10">
        <v>532.77</v>
      </c>
      <c r="G165" s="10">
        <v>4262.16</v>
      </c>
    </row>
    <row r="166" spans="1:7" ht="39.950000000000003" customHeight="1" x14ac:dyDescent="0.15">
      <c r="A166" s="6" t="s">
        <v>666</v>
      </c>
      <c r="B166" s="20" t="s">
        <v>906</v>
      </c>
      <c r="C166" s="20"/>
      <c r="D166" s="6" t="s">
        <v>433</v>
      </c>
      <c r="E166" s="10">
        <v>300</v>
      </c>
      <c r="F166" s="10">
        <v>77.11</v>
      </c>
      <c r="G166" s="10">
        <v>23133</v>
      </c>
    </row>
    <row r="167" spans="1:7" ht="39.950000000000003" customHeight="1" x14ac:dyDescent="0.15">
      <c r="A167" s="6" t="s">
        <v>666</v>
      </c>
      <c r="B167" s="20" t="s">
        <v>907</v>
      </c>
      <c r="C167" s="20"/>
      <c r="D167" s="6" t="s">
        <v>433</v>
      </c>
      <c r="E167" s="10">
        <v>70</v>
      </c>
      <c r="F167" s="10">
        <v>651.51</v>
      </c>
      <c r="G167" s="10">
        <v>45605.7</v>
      </c>
    </row>
    <row r="168" spans="1:7" ht="60" customHeight="1" x14ac:dyDescent="0.15">
      <c r="A168" s="6" t="s">
        <v>666</v>
      </c>
      <c r="B168" s="20" t="s">
        <v>908</v>
      </c>
      <c r="C168" s="20"/>
      <c r="D168" s="6" t="s">
        <v>433</v>
      </c>
      <c r="E168" s="10">
        <v>60</v>
      </c>
      <c r="F168" s="10">
        <v>1619.58</v>
      </c>
      <c r="G168" s="10">
        <v>97174.8</v>
      </c>
    </row>
    <row r="169" spans="1:7" ht="60" customHeight="1" x14ac:dyDescent="0.15">
      <c r="A169" s="6" t="s">
        <v>666</v>
      </c>
      <c r="B169" s="20" t="s">
        <v>909</v>
      </c>
      <c r="C169" s="20"/>
      <c r="D169" s="6" t="s">
        <v>433</v>
      </c>
      <c r="E169" s="10">
        <v>2</v>
      </c>
      <c r="F169" s="10">
        <v>1054.5</v>
      </c>
      <c r="G169" s="10">
        <v>2109</v>
      </c>
    </row>
    <row r="170" spans="1:7" ht="60" customHeight="1" x14ac:dyDescent="0.15">
      <c r="A170" s="6" t="s">
        <v>666</v>
      </c>
      <c r="B170" s="20" t="s">
        <v>910</v>
      </c>
      <c r="C170" s="20"/>
      <c r="D170" s="6" t="s">
        <v>433</v>
      </c>
      <c r="E170" s="10">
        <v>100</v>
      </c>
      <c r="F170" s="10">
        <v>207.34</v>
      </c>
      <c r="G170" s="10">
        <v>20734</v>
      </c>
    </row>
    <row r="171" spans="1:7" ht="60" customHeight="1" x14ac:dyDescent="0.15">
      <c r="A171" s="6" t="s">
        <v>666</v>
      </c>
      <c r="B171" s="20" t="s">
        <v>911</v>
      </c>
      <c r="C171" s="20"/>
      <c r="D171" s="6" t="s">
        <v>433</v>
      </c>
      <c r="E171" s="10">
        <v>140</v>
      </c>
      <c r="F171" s="10">
        <v>46.74</v>
      </c>
      <c r="G171" s="10">
        <v>6543.6</v>
      </c>
    </row>
    <row r="172" spans="1:7" ht="60" customHeight="1" x14ac:dyDescent="0.15">
      <c r="A172" s="6" t="s">
        <v>666</v>
      </c>
      <c r="B172" s="20" t="s">
        <v>912</v>
      </c>
      <c r="C172" s="20"/>
      <c r="D172" s="6" t="s">
        <v>433</v>
      </c>
      <c r="E172" s="10">
        <v>12</v>
      </c>
      <c r="F172" s="10">
        <v>64.72</v>
      </c>
      <c r="G172" s="10">
        <v>776.64</v>
      </c>
    </row>
    <row r="173" spans="1:7" ht="24.95" customHeight="1" x14ac:dyDescent="0.15">
      <c r="A173" s="28" t="s">
        <v>635</v>
      </c>
      <c r="B173" s="28"/>
      <c r="C173" s="28"/>
      <c r="D173" s="28"/>
      <c r="E173" s="28"/>
      <c r="F173" s="28"/>
      <c r="G173" s="12">
        <f>SUM(G153:G172)</f>
        <v>4470684.7699999996</v>
      </c>
    </row>
    <row r="174" spans="1:7" ht="24.95" customHeight="1" x14ac:dyDescent="0.15"/>
    <row r="175" spans="1:7" ht="20.100000000000001" customHeight="1" x14ac:dyDescent="0.15">
      <c r="A175" s="26" t="s">
        <v>457</v>
      </c>
      <c r="B175" s="26"/>
      <c r="C175" s="27" t="s">
        <v>275</v>
      </c>
      <c r="D175" s="27"/>
      <c r="E175" s="27"/>
      <c r="F175" s="27"/>
      <c r="G175" s="27"/>
    </row>
    <row r="176" spans="1:7" ht="20.100000000000001" customHeight="1" x14ac:dyDescent="0.15">
      <c r="A176" s="26" t="s">
        <v>458</v>
      </c>
      <c r="B176" s="26"/>
      <c r="C176" s="27" t="s">
        <v>459</v>
      </c>
      <c r="D176" s="27"/>
      <c r="E176" s="27"/>
      <c r="F176" s="27"/>
      <c r="G176" s="27"/>
    </row>
    <row r="177" spans="1:7" ht="15" customHeight="1" x14ac:dyDescent="0.15"/>
    <row r="178" spans="1:7" ht="24.95" customHeight="1" x14ac:dyDescent="0.15">
      <c r="A178" s="17" t="s">
        <v>829</v>
      </c>
      <c r="B178" s="17"/>
      <c r="C178" s="17"/>
      <c r="D178" s="17"/>
      <c r="E178" s="17"/>
      <c r="F178" s="17"/>
      <c r="G178" s="17"/>
    </row>
    <row r="179" spans="1:7" ht="15" customHeight="1" x14ac:dyDescent="0.15"/>
    <row r="180" spans="1:7" ht="50.1" customHeight="1" x14ac:dyDescent="0.15">
      <c r="A180" s="6" t="s">
        <v>368</v>
      </c>
      <c r="B180" s="19" t="s">
        <v>710</v>
      </c>
      <c r="C180" s="19"/>
      <c r="D180" s="6" t="s">
        <v>825</v>
      </c>
      <c r="E180" s="6" t="s">
        <v>826</v>
      </c>
      <c r="F180" s="6" t="s">
        <v>827</v>
      </c>
      <c r="G180" s="6" t="s">
        <v>828</v>
      </c>
    </row>
    <row r="181" spans="1:7" ht="15" customHeight="1" x14ac:dyDescent="0.15">
      <c r="A181" s="6">
        <v>1</v>
      </c>
      <c r="B181" s="19">
        <v>2</v>
      </c>
      <c r="C181" s="19"/>
      <c r="D181" s="6">
        <v>3</v>
      </c>
      <c r="E181" s="6">
        <v>4</v>
      </c>
      <c r="F181" s="6">
        <v>5</v>
      </c>
      <c r="G181" s="6">
        <v>6</v>
      </c>
    </row>
    <row r="182" spans="1:7" ht="39.950000000000003" customHeight="1" x14ac:dyDescent="0.15">
      <c r="A182" s="6" t="s">
        <v>653</v>
      </c>
      <c r="B182" s="20" t="s">
        <v>913</v>
      </c>
      <c r="C182" s="20"/>
      <c r="D182" s="6" t="s">
        <v>433</v>
      </c>
      <c r="E182" s="10">
        <v>12</v>
      </c>
      <c r="F182" s="10">
        <v>62539.407500000001</v>
      </c>
      <c r="G182" s="10">
        <v>750472.89</v>
      </c>
    </row>
    <row r="183" spans="1:7" ht="60" customHeight="1" x14ac:dyDescent="0.15">
      <c r="A183" s="6" t="s">
        <v>587</v>
      </c>
      <c r="B183" s="20" t="s">
        <v>914</v>
      </c>
      <c r="C183" s="20"/>
      <c r="D183" s="6" t="s">
        <v>433</v>
      </c>
      <c r="E183" s="10">
        <v>12</v>
      </c>
      <c r="F183" s="10">
        <v>7269.6666670000004</v>
      </c>
      <c r="G183" s="10">
        <v>87236</v>
      </c>
    </row>
    <row r="184" spans="1:7" ht="80.099999999999994" customHeight="1" x14ac:dyDescent="0.15">
      <c r="A184" s="6" t="s">
        <v>78</v>
      </c>
      <c r="B184" s="20" t="s">
        <v>915</v>
      </c>
      <c r="C184" s="20"/>
      <c r="D184" s="6" t="s">
        <v>916</v>
      </c>
      <c r="E184" s="10">
        <v>1</v>
      </c>
      <c r="F184" s="10">
        <v>201519.1</v>
      </c>
      <c r="G184" s="10">
        <v>201519.1</v>
      </c>
    </row>
    <row r="185" spans="1:7" ht="60" customHeight="1" x14ac:dyDescent="0.15">
      <c r="A185" s="6" t="s">
        <v>917</v>
      </c>
      <c r="B185" s="20" t="s">
        <v>918</v>
      </c>
      <c r="C185" s="20"/>
      <c r="D185" s="6" t="s">
        <v>916</v>
      </c>
      <c r="E185" s="10">
        <v>1</v>
      </c>
      <c r="F185" s="10">
        <v>278291.11</v>
      </c>
      <c r="G185" s="10">
        <v>278291.11</v>
      </c>
    </row>
    <row r="186" spans="1:7" ht="24.95" customHeight="1" x14ac:dyDescent="0.15">
      <c r="A186" s="28" t="s">
        <v>635</v>
      </c>
      <c r="B186" s="28"/>
      <c r="C186" s="28"/>
      <c r="D186" s="28"/>
      <c r="E186" s="28"/>
      <c r="F186" s="28"/>
      <c r="G186" s="12">
        <f>SUM(G182:G185)</f>
        <v>1317519.1000000001</v>
      </c>
    </row>
    <row r="187" spans="1:7" ht="24.95" customHeight="1" x14ac:dyDescent="0.15"/>
    <row r="188" spans="1:7" ht="20.100000000000001" customHeight="1" x14ac:dyDescent="0.15">
      <c r="A188" s="26" t="s">
        <v>457</v>
      </c>
      <c r="B188" s="26"/>
      <c r="C188" s="27" t="s">
        <v>275</v>
      </c>
      <c r="D188" s="27"/>
      <c r="E188" s="27"/>
      <c r="F188" s="27"/>
      <c r="G188" s="27"/>
    </row>
    <row r="189" spans="1:7" ht="20.100000000000001" customHeight="1" x14ac:dyDescent="0.15">
      <c r="A189" s="26" t="s">
        <v>458</v>
      </c>
      <c r="B189" s="26"/>
      <c r="C189" s="27" t="s">
        <v>459</v>
      </c>
      <c r="D189" s="27"/>
      <c r="E189" s="27"/>
      <c r="F189" s="27"/>
      <c r="G189" s="27"/>
    </row>
    <row r="190" spans="1:7" ht="15" customHeight="1" x14ac:dyDescent="0.15"/>
    <row r="191" spans="1:7" ht="24.95" customHeight="1" x14ac:dyDescent="0.15">
      <c r="A191" s="17" t="s">
        <v>832</v>
      </c>
      <c r="B191" s="17"/>
      <c r="C191" s="17"/>
      <c r="D191" s="17"/>
      <c r="E191" s="17"/>
      <c r="F191" s="17"/>
      <c r="G191" s="17"/>
    </row>
    <row r="192" spans="1:7" ht="15" customHeight="1" x14ac:dyDescent="0.15"/>
    <row r="193" spans="1:7" ht="50.1" customHeight="1" x14ac:dyDescent="0.15">
      <c r="A193" s="6" t="s">
        <v>368</v>
      </c>
      <c r="B193" s="19" t="s">
        <v>710</v>
      </c>
      <c r="C193" s="19"/>
      <c r="D193" s="6" t="s">
        <v>825</v>
      </c>
      <c r="E193" s="6" t="s">
        <v>826</v>
      </c>
      <c r="F193" s="6" t="s">
        <v>827</v>
      </c>
      <c r="G193" s="6" t="s">
        <v>828</v>
      </c>
    </row>
    <row r="194" spans="1:7" ht="15" customHeight="1" x14ac:dyDescent="0.15">
      <c r="A194" s="6">
        <v>1</v>
      </c>
      <c r="B194" s="19">
        <v>2</v>
      </c>
      <c r="C194" s="19"/>
      <c r="D194" s="6">
        <v>3</v>
      </c>
      <c r="E194" s="6">
        <v>4</v>
      </c>
      <c r="F194" s="6">
        <v>5</v>
      </c>
      <c r="G194" s="6">
        <v>6</v>
      </c>
    </row>
    <row r="195" spans="1:7" ht="60" customHeight="1" x14ac:dyDescent="0.15">
      <c r="A195" s="6" t="s">
        <v>470</v>
      </c>
      <c r="B195" s="20" t="s">
        <v>919</v>
      </c>
      <c r="C195" s="20"/>
      <c r="D195" s="6" t="s">
        <v>433</v>
      </c>
      <c r="E195" s="10">
        <v>466.720030216</v>
      </c>
      <c r="F195" s="10">
        <v>4236.1000000000004</v>
      </c>
      <c r="G195" s="10">
        <v>1977072.72</v>
      </c>
    </row>
    <row r="196" spans="1:7" ht="39.950000000000003" customHeight="1" x14ac:dyDescent="0.15">
      <c r="A196" s="6" t="s">
        <v>501</v>
      </c>
      <c r="B196" s="20" t="s">
        <v>920</v>
      </c>
      <c r="C196" s="20"/>
      <c r="D196" s="6" t="s">
        <v>867</v>
      </c>
      <c r="E196" s="10">
        <v>13847.9166078</v>
      </c>
      <c r="F196" s="10">
        <v>42.497999999999998</v>
      </c>
      <c r="G196" s="10">
        <v>588508.76</v>
      </c>
    </row>
    <row r="197" spans="1:7" ht="99.95" customHeight="1" x14ac:dyDescent="0.15">
      <c r="A197" s="6" t="s">
        <v>565</v>
      </c>
      <c r="B197" s="20" t="s">
        <v>835</v>
      </c>
      <c r="C197" s="20"/>
      <c r="D197" s="6" t="s">
        <v>433</v>
      </c>
      <c r="E197" s="10">
        <v>1860.02850358</v>
      </c>
      <c r="F197" s="10">
        <v>2494.2766310000002</v>
      </c>
      <c r="G197" s="10">
        <v>4639425.63</v>
      </c>
    </row>
    <row r="198" spans="1:7" ht="60" customHeight="1" x14ac:dyDescent="0.15">
      <c r="A198" s="6" t="s">
        <v>567</v>
      </c>
      <c r="B198" s="20" t="s">
        <v>921</v>
      </c>
      <c r="C198" s="20"/>
      <c r="D198" s="6" t="s">
        <v>433</v>
      </c>
      <c r="E198" s="10">
        <v>10528</v>
      </c>
      <c r="F198" s="10">
        <v>46.97</v>
      </c>
      <c r="G198" s="10">
        <v>494500.16</v>
      </c>
    </row>
    <row r="199" spans="1:7" ht="60" customHeight="1" x14ac:dyDescent="0.15">
      <c r="A199" s="6" t="s">
        <v>567</v>
      </c>
      <c r="B199" s="20" t="s">
        <v>922</v>
      </c>
      <c r="C199" s="20"/>
      <c r="D199" s="6" t="s">
        <v>433</v>
      </c>
      <c r="E199" s="10">
        <v>13037.486267800001</v>
      </c>
      <c r="F199" s="10">
        <v>46.97</v>
      </c>
      <c r="G199" s="10">
        <v>612370.73</v>
      </c>
    </row>
    <row r="200" spans="1:7" ht="39.950000000000003" customHeight="1" x14ac:dyDescent="0.15">
      <c r="A200" s="6" t="s">
        <v>567</v>
      </c>
      <c r="B200" s="20" t="s">
        <v>923</v>
      </c>
      <c r="C200" s="20"/>
      <c r="D200" s="6" t="s">
        <v>433</v>
      </c>
      <c r="E200" s="10">
        <v>24020</v>
      </c>
      <c r="F200" s="10">
        <v>36.364510000000003</v>
      </c>
      <c r="G200" s="10">
        <v>873475.53</v>
      </c>
    </row>
    <row r="201" spans="1:7" ht="60" customHeight="1" x14ac:dyDescent="0.15">
      <c r="A201" s="6" t="s">
        <v>567</v>
      </c>
      <c r="B201" s="20" t="s">
        <v>924</v>
      </c>
      <c r="C201" s="20"/>
      <c r="D201" s="6" t="s">
        <v>433</v>
      </c>
      <c r="E201" s="10">
        <v>10528</v>
      </c>
      <c r="F201" s="10">
        <v>46.97</v>
      </c>
      <c r="G201" s="10">
        <v>494500.16</v>
      </c>
    </row>
    <row r="202" spans="1:7" ht="60" customHeight="1" x14ac:dyDescent="0.15">
      <c r="A202" s="6" t="s">
        <v>567</v>
      </c>
      <c r="B202" s="20" t="s">
        <v>925</v>
      </c>
      <c r="C202" s="20"/>
      <c r="D202" s="6" t="s">
        <v>433</v>
      </c>
      <c r="E202" s="10">
        <v>13037.4794549</v>
      </c>
      <c r="F202" s="10">
        <v>46.97</v>
      </c>
      <c r="G202" s="10">
        <v>612370.41</v>
      </c>
    </row>
    <row r="203" spans="1:7" ht="39.950000000000003" customHeight="1" x14ac:dyDescent="0.15">
      <c r="A203" s="6" t="s">
        <v>567</v>
      </c>
      <c r="B203" s="20" t="s">
        <v>923</v>
      </c>
      <c r="C203" s="20"/>
      <c r="D203" s="6" t="s">
        <v>433</v>
      </c>
      <c r="E203" s="10">
        <v>21527</v>
      </c>
      <c r="F203" s="10">
        <v>40.575809999999997</v>
      </c>
      <c r="G203" s="10">
        <v>873475.46</v>
      </c>
    </row>
    <row r="204" spans="1:7" ht="24.95" customHeight="1" x14ac:dyDescent="0.15">
      <c r="A204" s="28" t="s">
        <v>635</v>
      </c>
      <c r="B204" s="28"/>
      <c r="C204" s="28"/>
      <c r="D204" s="28"/>
      <c r="E204" s="28"/>
      <c r="F204" s="28"/>
      <c r="G204" s="12">
        <f>SUM(G195:G203)</f>
        <v>11165699.559999999</v>
      </c>
    </row>
    <row r="205" spans="1:7" ht="24.95" customHeight="1" x14ac:dyDescent="0.15"/>
    <row r="206" spans="1:7" ht="20.100000000000001" customHeight="1" x14ac:dyDescent="0.15">
      <c r="A206" s="26" t="s">
        <v>457</v>
      </c>
      <c r="B206" s="26"/>
      <c r="C206" s="27" t="s">
        <v>275</v>
      </c>
      <c r="D206" s="27"/>
      <c r="E206" s="27"/>
      <c r="F206" s="27"/>
      <c r="G206" s="27"/>
    </row>
    <row r="207" spans="1:7" ht="20.100000000000001" customHeight="1" x14ac:dyDescent="0.15">
      <c r="A207" s="26" t="s">
        <v>458</v>
      </c>
      <c r="B207" s="26"/>
      <c r="C207" s="27" t="s">
        <v>459</v>
      </c>
      <c r="D207" s="27"/>
      <c r="E207" s="27"/>
      <c r="F207" s="27"/>
      <c r="G207" s="27"/>
    </row>
    <row r="208" spans="1:7" ht="15" customHeight="1" x14ac:dyDescent="0.15"/>
    <row r="209" spans="1:7" ht="24.95" customHeight="1" x14ac:dyDescent="0.15">
      <c r="A209" s="17" t="s">
        <v>847</v>
      </c>
      <c r="B209" s="17"/>
      <c r="C209" s="17"/>
      <c r="D209" s="17"/>
      <c r="E209" s="17"/>
      <c r="F209" s="17"/>
      <c r="G209" s="17"/>
    </row>
    <row r="210" spans="1:7" ht="15" customHeight="1" x14ac:dyDescent="0.15"/>
    <row r="211" spans="1:7" ht="50.1" customHeight="1" x14ac:dyDescent="0.15">
      <c r="A211" s="6" t="s">
        <v>368</v>
      </c>
      <c r="B211" s="19" t="s">
        <v>710</v>
      </c>
      <c r="C211" s="19"/>
      <c r="D211" s="6" t="s">
        <v>825</v>
      </c>
      <c r="E211" s="6" t="s">
        <v>826</v>
      </c>
      <c r="F211" s="6" t="s">
        <v>827</v>
      </c>
      <c r="G211" s="6" t="s">
        <v>828</v>
      </c>
    </row>
    <row r="212" spans="1:7" ht="15" customHeight="1" x14ac:dyDescent="0.15">
      <c r="A212" s="6">
        <v>1</v>
      </c>
      <c r="B212" s="19">
        <v>2</v>
      </c>
      <c r="C212" s="19"/>
      <c r="D212" s="6">
        <v>3</v>
      </c>
      <c r="E212" s="6">
        <v>4</v>
      </c>
      <c r="F212" s="6">
        <v>5</v>
      </c>
      <c r="G212" s="6">
        <v>6</v>
      </c>
    </row>
    <row r="213" spans="1:7" ht="80.099999999999994" customHeight="1" x14ac:dyDescent="0.15">
      <c r="A213" s="6" t="s">
        <v>474</v>
      </c>
      <c r="B213" s="20" t="s">
        <v>926</v>
      </c>
      <c r="C213" s="20"/>
      <c r="D213" s="6" t="s">
        <v>433</v>
      </c>
      <c r="E213" s="10">
        <v>1</v>
      </c>
      <c r="F213" s="10">
        <v>1035469</v>
      </c>
      <c r="G213" s="10">
        <v>1035469</v>
      </c>
    </row>
    <row r="214" spans="1:7" ht="80.099999999999994" customHeight="1" x14ac:dyDescent="0.15">
      <c r="A214" s="6" t="s">
        <v>497</v>
      </c>
      <c r="B214" s="20" t="s">
        <v>849</v>
      </c>
      <c r="C214" s="20"/>
      <c r="D214" s="6" t="s">
        <v>433</v>
      </c>
      <c r="E214" s="10">
        <v>5</v>
      </c>
      <c r="F214" s="10">
        <v>25200</v>
      </c>
      <c r="G214" s="10">
        <v>126000</v>
      </c>
    </row>
    <row r="215" spans="1:7" ht="60" customHeight="1" x14ac:dyDescent="0.15">
      <c r="A215" s="6" t="s">
        <v>639</v>
      </c>
      <c r="B215" s="20" t="s">
        <v>850</v>
      </c>
      <c r="C215" s="20"/>
      <c r="D215" s="6" t="s">
        <v>433</v>
      </c>
      <c r="E215" s="10">
        <v>12</v>
      </c>
      <c r="F215" s="10">
        <v>60689.875</v>
      </c>
      <c r="G215" s="10">
        <v>728278.5</v>
      </c>
    </row>
    <row r="216" spans="1:7" ht="60" customHeight="1" x14ac:dyDescent="0.15">
      <c r="A216" s="6" t="s">
        <v>511</v>
      </c>
      <c r="B216" s="20" t="s">
        <v>927</v>
      </c>
      <c r="C216" s="20"/>
      <c r="D216" s="6" t="s">
        <v>433</v>
      </c>
      <c r="E216" s="10">
        <v>12</v>
      </c>
      <c r="F216" s="10">
        <v>62500</v>
      </c>
      <c r="G216" s="10">
        <v>750000</v>
      </c>
    </row>
    <row r="217" spans="1:7" ht="120" customHeight="1" x14ac:dyDescent="0.15">
      <c r="A217" s="6" t="s">
        <v>649</v>
      </c>
      <c r="B217" s="20" t="s">
        <v>928</v>
      </c>
      <c r="C217" s="20"/>
      <c r="D217" s="6" t="s">
        <v>433</v>
      </c>
      <c r="E217" s="10">
        <v>12</v>
      </c>
      <c r="F217" s="10">
        <v>303391.73</v>
      </c>
      <c r="G217" s="10">
        <v>3640700.76</v>
      </c>
    </row>
    <row r="218" spans="1:7" ht="60" customHeight="1" x14ac:dyDescent="0.15">
      <c r="A218" s="6" t="s">
        <v>543</v>
      </c>
      <c r="B218" s="20" t="s">
        <v>929</v>
      </c>
      <c r="C218" s="20"/>
      <c r="D218" s="6" t="s">
        <v>433</v>
      </c>
      <c r="E218" s="10">
        <v>12</v>
      </c>
      <c r="F218" s="10">
        <v>13500</v>
      </c>
      <c r="G218" s="10">
        <v>162000</v>
      </c>
    </row>
    <row r="219" spans="1:7" ht="60" customHeight="1" x14ac:dyDescent="0.15">
      <c r="A219" s="6" t="s">
        <v>547</v>
      </c>
      <c r="B219" s="20" t="s">
        <v>930</v>
      </c>
      <c r="C219" s="20"/>
      <c r="D219" s="6" t="s">
        <v>433</v>
      </c>
      <c r="E219" s="10">
        <v>1</v>
      </c>
      <c r="F219" s="10">
        <v>22125000</v>
      </c>
      <c r="G219" s="10">
        <v>22125000</v>
      </c>
    </row>
    <row r="220" spans="1:7" ht="60" customHeight="1" x14ac:dyDescent="0.15">
      <c r="A220" s="6" t="s">
        <v>547</v>
      </c>
      <c r="B220" s="20" t="s">
        <v>931</v>
      </c>
      <c r="C220" s="20"/>
      <c r="D220" s="6" t="s">
        <v>433</v>
      </c>
      <c r="E220" s="10">
        <v>1</v>
      </c>
      <c r="F220" s="10">
        <v>22125000</v>
      </c>
      <c r="G220" s="10">
        <v>22125000</v>
      </c>
    </row>
    <row r="221" spans="1:7" ht="60" customHeight="1" x14ac:dyDescent="0.15">
      <c r="A221" s="6" t="s">
        <v>547</v>
      </c>
      <c r="B221" s="20" t="s">
        <v>932</v>
      </c>
      <c r="C221" s="20"/>
      <c r="D221" s="6" t="s">
        <v>433</v>
      </c>
      <c r="E221" s="10">
        <v>1</v>
      </c>
      <c r="F221" s="10">
        <v>22125000</v>
      </c>
      <c r="G221" s="10">
        <v>22125000</v>
      </c>
    </row>
    <row r="222" spans="1:7" ht="60" customHeight="1" x14ac:dyDescent="0.15">
      <c r="A222" s="6" t="s">
        <v>547</v>
      </c>
      <c r="B222" s="20" t="s">
        <v>933</v>
      </c>
      <c r="C222" s="20"/>
      <c r="D222" s="6" t="s">
        <v>433</v>
      </c>
      <c r="E222" s="10">
        <v>1</v>
      </c>
      <c r="F222" s="10">
        <v>22125000</v>
      </c>
      <c r="G222" s="10">
        <v>22125000</v>
      </c>
    </row>
    <row r="223" spans="1:7" ht="60" customHeight="1" x14ac:dyDescent="0.15">
      <c r="A223" s="6" t="s">
        <v>547</v>
      </c>
      <c r="B223" s="20" t="s">
        <v>934</v>
      </c>
      <c r="C223" s="20"/>
      <c r="D223" s="6" t="s">
        <v>433</v>
      </c>
      <c r="E223" s="10">
        <v>1</v>
      </c>
      <c r="F223" s="10">
        <v>22125000</v>
      </c>
      <c r="G223" s="10">
        <v>22125000</v>
      </c>
    </row>
    <row r="224" spans="1:7" ht="60" customHeight="1" x14ac:dyDescent="0.15">
      <c r="A224" s="6" t="s">
        <v>547</v>
      </c>
      <c r="B224" s="20" t="s">
        <v>935</v>
      </c>
      <c r="C224" s="20"/>
      <c r="D224" s="6" t="s">
        <v>433</v>
      </c>
      <c r="E224" s="10">
        <v>1</v>
      </c>
      <c r="F224" s="10">
        <v>22125000</v>
      </c>
      <c r="G224" s="10">
        <v>22125000</v>
      </c>
    </row>
    <row r="225" spans="1:7" ht="60" customHeight="1" x14ac:dyDescent="0.15">
      <c r="A225" s="6" t="s">
        <v>547</v>
      </c>
      <c r="B225" s="20" t="s">
        <v>936</v>
      </c>
      <c r="C225" s="20"/>
      <c r="D225" s="6" t="s">
        <v>433</v>
      </c>
      <c r="E225" s="10">
        <v>1</v>
      </c>
      <c r="F225" s="10">
        <v>22125000</v>
      </c>
      <c r="G225" s="10">
        <v>22125000</v>
      </c>
    </row>
    <row r="226" spans="1:7" ht="60" customHeight="1" x14ac:dyDescent="0.15">
      <c r="A226" s="6" t="s">
        <v>547</v>
      </c>
      <c r="B226" s="20" t="s">
        <v>937</v>
      </c>
      <c r="C226" s="20"/>
      <c r="D226" s="6" t="s">
        <v>433</v>
      </c>
      <c r="E226" s="10">
        <v>1</v>
      </c>
      <c r="F226" s="10">
        <v>23178537.359999999</v>
      </c>
      <c r="G226" s="10">
        <v>23178537.359999999</v>
      </c>
    </row>
    <row r="227" spans="1:7" ht="99.95" customHeight="1" x14ac:dyDescent="0.15">
      <c r="A227" s="6" t="s">
        <v>549</v>
      </c>
      <c r="B227" s="20" t="s">
        <v>938</v>
      </c>
      <c r="C227" s="20"/>
      <c r="D227" s="6" t="s">
        <v>433</v>
      </c>
      <c r="E227" s="10">
        <v>12</v>
      </c>
      <c r="F227" s="10">
        <v>225850.42499999999</v>
      </c>
      <c r="G227" s="10">
        <v>2710205.1</v>
      </c>
    </row>
    <row r="228" spans="1:7" ht="99.95" customHeight="1" x14ac:dyDescent="0.15">
      <c r="A228" s="6" t="s">
        <v>551</v>
      </c>
      <c r="B228" s="20" t="s">
        <v>939</v>
      </c>
      <c r="C228" s="20"/>
      <c r="D228" s="6" t="s">
        <v>433</v>
      </c>
      <c r="E228" s="10">
        <v>12</v>
      </c>
      <c r="F228" s="10">
        <v>78540</v>
      </c>
      <c r="G228" s="10">
        <v>942480</v>
      </c>
    </row>
    <row r="229" spans="1:7" ht="60" customHeight="1" x14ac:dyDescent="0.15">
      <c r="A229" s="6" t="s">
        <v>553</v>
      </c>
      <c r="B229" s="20" t="s">
        <v>940</v>
      </c>
      <c r="C229" s="20"/>
      <c r="D229" s="6" t="s">
        <v>433</v>
      </c>
      <c r="E229" s="10">
        <v>12</v>
      </c>
      <c r="F229" s="10">
        <v>25000</v>
      </c>
      <c r="G229" s="10">
        <v>300000</v>
      </c>
    </row>
    <row r="230" spans="1:7" ht="60" customHeight="1" x14ac:dyDescent="0.15">
      <c r="A230" s="6" t="s">
        <v>555</v>
      </c>
      <c r="B230" s="20" t="s">
        <v>941</v>
      </c>
      <c r="C230" s="20"/>
      <c r="D230" s="6" t="s">
        <v>433</v>
      </c>
      <c r="E230" s="10">
        <v>1</v>
      </c>
      <c r="F230" s="10">
        <v>172000</v>
      </c>
      <c r="G230" s="10">
        <v>172000</v>
      </c>
    </row>
    <row r="231" spans="1:7" ht="60" customHeight="1" x14ac:dyDescent="0.15">
      <c r="A231" s="6" t="s">
        <v>557</v>
      </c>
      <c r="B231" s="20" t="s">
        <v>942</v>
      </c>
      <c r="C231" s="20"/>
      <c r="D231" s="6" t="s">
        <v>433</v>
      </c>
      <c r="E231" s="10">
        <v>12</v>
      </c>
      <c r="F231" s="10">
        <v>454777.44</v>
      </c>
      <c r="G231" s="10">
        <v>5457329.2800000003</v>
      </c>
    </row>
    <row r="232" spans="1:7" ht="60" customHeight="1" x14ac:dyDescent="0.15">
      <c r="A232" s="6" t="s">
        <v>589</v>
      </c>
      <c r="B232" s="20" t="s">
        <v>943</v>
      </c>
      <c r="C232" s="20"/>
      <c r="D232" s="6" t="s">
        <v>433</v>
      </c>
      <c r="E232" s="10">
        <v>12</v>
      </c>
      <c r="F232" s="10">
        <v>18500</v>
      </c>
      <c r="G232" s="10">
        <v>222000</v>
      </c>
    </row>
    <row r="233" spans="1:7" ht="24.95" customHeight="1" x14ac:dyDescent="0.15">
      <c r="A233" s="28" t="s">
        <v>635</v>
      </c>
      <c r="B233" s="28"/>
      <c r="C233" s="28"/>
      <c r="D233" s="28"/>
      <c r="E233" s="28"/>
      <c r="F233" s="28"/>
      <c r="G233" s="12">
        <f>SUM(G213:G232)</f>
        <v>194300000</v>
      </c>
    </row>
    <row r="234" spans="1:7" ht="24.95" customHeight="1" x14ac:dyDescent="0.15"/>
    <row r="235" spans="1:7" ht="20.100000000000001" customHeight="1" x14ac:dyDescent="0.15">
      <c r="A235" s="26" t="s">
        <v>457</v>
      </c>
      <c r="B235" s="26"/>
      <c r="C235" s="27" t="s">
        <v>275</v>
      </c>
      <c r="D235" s="27"/>
      <c r="E235" s="27"/>
      <c r="F235" s="27"/>
      <c r="G235" s="27"/>
    </row>
    <row r="236" spans="1:7" ht="20.100000000000001" customHeight="1" x14ac:dyDescent="0.15">
      <c r="A236" s="26" t="s">
        <v>458</v>
      </c>
      <c r="B236" s="26"/>
      <c r="C236" s="27" t="s">
        <v>459</v>
      </c>
      <c r="D236" s="27"/>
      <c r="E236" s="27"/>
      <c r="F236" s="27"/>
      <c r="G236" s="27"/>
    </row>
    <row r="237" spans="1:7" ht="15" customHeight="1" x14ac:dyDescent="0.15"/>
    <row r="238" spans="1:7" ht="24.95" customHeight="1" x14ac:dyDescent="0.15">
      <c r="A238" s="17" t="s">
        <v>859</v>
      </c>
      <c r="B238" s="17"/>
      <c r="C238" s="17"/>
      <c r="D238" s="17"/>
      <c r="E238" s="17"/>
      <c r="F238" s="17"/>
      <c r="G238" s="17"/>
    </row>
    <row r="239" spans="1:7" ht="15" customHeight="1" x14ac:dyDescent="0.15"/>
    <row r="240" spans="1:7" ht="50.1" customHeight="1" x14ac:dyDescent="0.15">
      <c r="A240" s="6" t="s">
        <v>368</v>
      </c>
      <c r="B240" s="19" t="s">
        <v>710</v>
      </c>
      <c r="C240" s="19"/>
      <c r="D240" s="6" t="s">
        <v>825</v>
      </c>
      <c r="E240" s="6" t="s">
        <v>826</v>
      </c>
      <c r="F240" s="6" t="s">
        <v>827</v>
      </c>
      <c r="G240" s="6" t="s">
        <v>828</v>
      </c>
    </row>
    <row r="241" spans="1:7" ht="15" customHeight="1" x14ac:dyDescent="0.15">
      <c r="A241" s="6">
        <v>1</v>
      </c>
      <c r="B241" s="19">
        <v>2</v>
      </c>
      <c r="C241" s="19"/>
      <c r="D241" s="6">
        <v>3</v>
      </c>
      <c r="E241" s="6">
        <v>4</v>
      </c>
      <c r="F241" s="6">
        <v>5</v>
      </c>
      <c r="G241" s="6">
        <v>6</v>
      </c>
    </row>
    <row r="242" spans="1:7" ht="60" customHeight="1" x14ac:dyDescent="0.15">
      <c r="A242" s="6" t="s">
        <v>473</v>
      </c>
      <c r="B242" s="20" t="s">
        <v>944</v>
      </c>
      <c r="C242" s="20"/>
      <c r="D242" s="6" t="s">
        <v>433</v>
      </c>
      <c r="E242" s="10">
        <v>12</v>
      </c>
      <c r="F242" s="10">
        <v>39936</v>
      </c>
      <c r="G242" s="10">
        <v>479232</v>
      </c>
    </row>
    <row r="243" spans="1:7" ht="60" customHeight="1" x14ac:dyDescent="0.15">
      <c r="A243" s="6" t="s">
        <v>499</v>
      </c>
      <c r="B243" s="20" t="s">
        <v>945</v>
      </c>
      <c r="C243" s="20"/>
      <c r="D243" s="6" t="s">
        <v>867</v>
      </c>
      <c r="E243" s="10">
        <v>2000</v>
      </c>
      <c r="F243" s="10">
        <v>24</v>
      </c>
      <c r="G243" s="10">
        <v>48000</v>
      </c>
    </row>
    <row r="244" spans="1:7" ht="60" customHeight="1" x14ac:dyDescent="0.15">
      <c r="A244" s="6" t="s">
        <v>643</v>
      </c>
      <c r="B244" s="20" t="s">
        <v>946</v>
      </c>
      <c r="C244" s="20"/>
      <c r="D244" s="6" t="s">
        <v>867</v>
      </c>
      <c r="E244" s="10">
        <v>6</v>
      </c>
      <c r="F244" s="10">
        <v>36000</v>
      </c>
      <c r="G244" s="10">
        <v>216000</v>
      </c>
    </row>
    <row r="245" spans="1:7" ht="80.099999999999994" customHeight="1" x14ac:dyDescent="0.15">
      <c r="A245" s="6" t="s">
        <v>509</v>
      </c>
      <c r="B245" s="20" t="s">
        <v>947</v>
      </c>
      <c r="C245" s="20"/>
      <c r="D245" s="6" t="s">
        <v>867</v>
      </c>
      <c r="E245" s="10">
        <v>10</v>
      </c>
      <c r="F245" s="10">
        <v>54660</v>
      </c>
      <c r="G245" s="10">
        <v>546600</v>
      </c>
    </row>
    <row r="246" spans="1:7" ht="60" customHeight="1" x14ac:dyDescent="0.15">
      <c r="A246" s="6" t="s">
        <v>862</v>
      </c>
      <c r="B246" s="20" t="s">
        <v>948</v>
      </c>
      <c r="C246" s="20"/>
      <c r="D246" s="6" t="s">
        <v>433</v>
      </c>
      <c r="E246" s="10">
        <v>10</v>
      </c>
      <c r="F246" s="10">
        <v>97836.989000000001</v>
      </c>
      <c r="G246" s="10">
        <v>978369.89</v>
      </c>
    </row>
    <row r="247" spans="1:7" ht="120" customHeight="1" x14ac:dyDescent="0.15">
      <c r="A247" s="6" t="s">
        <v>949</v>
      </c>
      <c r="B247" s="20" t="s">
        <v>950</v>
      </c>
      <c r="C247" s="20"/>
      <c r="D247" s="6" t="s">
        <v>867</v>
      </c>
      <c r="E247" s="10">
        <v>1</v>
      </c>
      <c r="F247" s="10">
        <v>80000</v>
      </c>
      <c r="G247" s="10">
        <v>80000</v>
      </c>
    </row>
    <row r="248" spans="1:7" ht="39.950000000000003" customHeight="1" x14ac:dyDescent="0.15">
      <c r="A248" s="6" t="s">
        <v>599</v>
      </c>
      <c r="B248" s="20" t="s">
        <v>951</v>
      </c>
      <c r="C248" s="20"/>
      <c r="D248" s="6" t="s">
        <v>867</v>
      </c>
      <c r="E248" s="10">
        <v>12</v>
      </c>
      <c r="F248" s="10">
        <v>15146.403333</v>
      </c>
      <c r="G248" s="10">
        <v>181756.84</v>
      </c>
    </row>
    <row r="249" spans="1:7" ht="99.95" customHeight="1" x14ac:dyDescent="0.15">
      <c r="A249" s="6" t="s">
        <v>868</v>
      </c>
      <c r="B249" s="20" t="s">
        <v>952</v>
      </c>
      <c r="C249" s="20"/>
      <c r="D249" s="6" t="s">
        <v>867</v>
      </c>
      <c r="E249" s="10">
        <v>12</v>
      </c>
      <c r="F249" s="10">
        <v>1000000</v>
      </c>
      <c r="G249" s="10">
        <v>12000000</v>
      </c>
    </row>
    <row r="250" spans="1:7" ht="159.94999999999999" customHeight="1" x14ac:dyDescent="0.15">
      <c r="A250" s="6" t="s">
        <v>953</v>
      </c>
      <c r="B250" s="20" t="s">
        <v>954</v>
      </c>
      <c r="C250" s="20"/>
      <c r="D250" s="6" t="s">
        <v>867</v>
      </c>
      <c r="E250" s="10">
        <v>12</v>
      </c>
      <c r="F250" s="10">
        <v>250200.5</v>
      </c>
      <c r="G250" s="10">
        <v>3002406</v>
      </c>
    </row>
    <row r="251" spans="1:7" ht="140.1" customHeight="1" x14ac:dyDescent="0.15">
      <c r="A251" s="6" t="s">
        <v>953</v>
      </c>
      <c r="B251" s="20" t="s">
        <v>955</v>
      </c>
      <c r="C251" s="20"/>
      <c r="D251" s="6" t="s">
        <v>867</v>
      </c>
      <c r="E251" s="10">
        <v>12</v>
      </c>
      <c r="F251" s="10">
        <v>1163769.10583</v>
      </c>
      <c r="G251" s="10">
        <v>13965229.27</v>
      </c>
    </row>
    <row r="252" spans="1:7" ht="159.94999999999999" customHeight="1" x14ac:dyDescent="0.15">
      <c r="A252" s="6" t="s">
        <v>953</v>
      </c>
      <c r="B252" s="20" t="s">
        <v>956</v>
      </c>
      <c r="C252" s="20"/>
      <c r="D252" s="6" t="s">
        <v>867</v>
      </c>
      <c r="E252" s="10">
        <v>12</v>
      </c>
      <c r="F252" s="10">
        <v>250200.5</v>
      </c>
      <c r="G252" s="10">
        <v>3002406</v>
      </c>
    </row>
    <row r="253" spans="1:7" ht="24.95" customHeight="1" x14ac:dyDescent="0.15">
      <c r="A253" s="28" t="s">
        <v>635</v>
      </c>
      <c r="B253" s="28"/>
      <c r="C253" s="28"/>
      <c r="D253" s="28"/>
      <c r="E253" s="28"/>
      <c r="F253" s="28"/>
      <c r="G253" s="12">
        <f>SUM(G242:G252)</f>
        <v>34500000</v>
      </c>
    </row>
    <row r="254" spans="1:7" ht="24.95" customHeight="1" x14ac:dyDescent="0.15"/>
    <row r="255" spans="1:7" ht="20.100000000000001" customHeight="1" x14ac:dyDescent="0.15">
      <c r="A255" s="26" t="s">
        <v>457</v>
      </c>
      <c r="B255" s="26"/>
      <c r="C255" s="27" t="s">
        <v>275</v>
      </c>
      <c r="D255" s="27"/>
      <c r="E255" s="27"/>
      <c r="F255" s="27"/>
      <c r="G255" s="27"/>
    </row>
    <row r="256" spans="1:7" ht="20.100000000000001" customHeight="1" x14ac:dyDescent="0.15">
      <c r="A256" s="26" t="s">
        <v>458</v>
      </c>
      <c r="B256" s="26"/>
      <c r="C256" s="27" t="s">
        <v>459</v>
      </c>
      <c r="D256" s="27"/>
      <c r="E256" s="27"/>
      <c r="F256" s="27"/>
      <c r="G256" s="27"/>
    </row>
    <row r="257" spans="1:7" ht="15" customHeight="1" x14ac:dyDescent="0.15"/>
    <row r="258" spans="1:7" ht="24.95" customHeight="1" x14ac:dyDescent="0.15">
      <c r="A258" s="17" t="s">
        <v>872</v>
      </c>
      <c r="B258" s="17"/>
      <c r="C258" s="17"/>
      <c r="D258" s="17"/>
      <c r="E258" s="17"/>
      <c r="F258" s="17"/>
      <c r="G258" s="17"/>
    </row>
    <row r="259" spans="1:7" ht="15" customHeight="1" x14ac:dyDescent="0.15"/>
    <row r="260" spans="1:7" ht="50.1" customHeight="1" x14ac:dyDescent="0.15">
      <c r="A260" s="6" t="s">
        <v>368</v>
      </c>
      <c r="B260" s="19" t="s">
        <v>710</v>
      </c>
      <c r="C260" s="19"/>
      <c r="D260" s="6" t="s">
        <v>825</v>
      </c>
      <c r="E260" s="6" t="s">
        <v>826</v>
      </c>
      <c r="F260" s="6" t="s">
        <v>827</v>
      </c>
      <c r="G260" s="6" t="s">
        <v>828</v>
      </c>
    </row>
    <row r="261" spans="1:7" ht="15" customHeight="1" x14ac:dyDescent="0.15">
      <c r="A261" s="6">
        <v>1</v>
      </c>
      <c r="B261" s="19">
        <v>2</v>
      </c>
      <c r="C261" s="19"/>
      <c r="D261" s="6">
        <v>3</v>
      </c>
      <c r="E261" s="6">
        <v>4</v>
      </c>
      <c r="F261" s="6">
        <v>5</v>
      </c>
      <c r="G261" s="6">
        <v>6</v>
      </c>
    </row>
    <row r="262" spans="1:7" ht="39.950000000000003" customHeight="1" x14ac:dyDescent="0.15">
      <c r="A262" s="6" t="s">
        <v>527</v>
      </c>
      <c r="B262" s="20" t="s">
        <v>957</v>
      </c>
      <c r="C262" s="20"/>
      <c r="D262" s="6" t="s">
        <v>867</v>
      </c>
      <c r="E262" s="10">
        <v>40</v>
      </c>
      <c r="F262" s="10">
        <v>8750</v>
      </c>
      <c r="G262" s="10">
        <v>350000</v>
      </c>
    </row>
    <row r="263" spans="1:7" ht="24.95" customHeight="1" x14ac:dyDescent="0.15">
      <c r="A263" s="28" t="s">
        <v>635</v>
      </c>
      <c r="B263" s="28"/>
      <c r="C263" s="28"/>
      <c r="D263" s="28"/>
      <c r="E263" s="28"/>
      <c r="F263" s="28"/>
      <c r="G263" s="12">
        <f>SUM(G262:G262)</f>
        <v>350000</v>
      </c>
    </row>
    <row r="264" spans="1:7" ht="24.95" customHeight="1" x14ac:dyDescent="0.15"/>
    <row r="265" spans="1:7" ht="20.100000000000001" customHeight="1" x14ac:dyDescent="0.15">
      <c r="A265" s="26" t="s">
        <v>457</v>
      </c>
      <c r="B265" s="26"/>
      <c r="C265" s="27" t="s">
        <v>275</v>
      </c>
      <c r="D265" s="27"/>
      <c r="E265" s="27"/>
      <c r="F265" s="27"/>
      <c r="G265" s="27"/>
    </row>
    <row r="266" spans="1:7" ht="20.100000000000001" customHeight="1" x14ac:dyDescent="0.15">
      <c r="A266" s="26" t="s">
        <v>458</v>
      </c>
      <c r="B266" s="26"/>
      <c r="C266" s="27" t="s">
        <v>459</v>
      </c>
      <c r="D266" s="27"/>
      <c r="E266" s="27"/>
      <c r="F266" s="27"/>
      <c r="G266" s="27"/>
    </row>
    <row r="267" spans="1:7" ht="15" customHeight="1" x14ac:dyDescent="0.15"/>
    <row r="268" spans="1:7" ht="24.95" customHeight="1" x14ac:dyDescent="0.15">
      <c r="A268" s="17" t="s">
        <v>876</v>
      </c>
      <c r="B268" s="17"/>
      <c r="C268" s="17"/>
      <c r="D268" s="17"/>
      <c r="E268" s="17"/>
      <c r="F268" s="17"/>
      <c r="G268" s="17"/>
    </row>
    <row r="269" spans="1:7" ht="15" customHeight="1" x14ac:dyDescent="0.15"/>
    <row r="270" spans="1:7" ht="50.1" customHeight="1" x14ac:dyDescent="0.15">
      <c r="A270" s="6" t="s">
        <v>368</v>
      </c>
      <c r="B270" s="19" t="s">
        <v>710</v>
      </c>
      <c r="C270" s="19"/>
      <c r="D270" s="6" t="s">
        <v>825</v>
      </c>
      <c r="E270" s="6" t="s">
        <v>826</v>
      </c>
      <c r="F270" s="6" t="s">
        <v>827</v>
      </c>
      <c r="G270" s="6" t="s">
        <v>828</v>
      </c>
    </row>
    <row r="271" spans="1:7" ht="15" customHeight="1" x14ac:dyDescent="0.15">
      <c r="A271" s="6">
        <v>1</v>
      </c>
      <c r="B271" s="19">
        <v>2</v>
      </c>
      <c r="C271" s="19"/>
      <c r="D271" s="6">
        <v>3</v>
      </c>
      <c r="E271" s="6">
        <v>4</v>
      </c>
      <c r="F271" s="6">
        <v>5</v>
      </c>
      <c r="G271" s="6">
        <v>6</v>
      </c>
    </row>
    <row r="272" spans="1:7" ht="80.099999999999994" customHeight="1" x14ac:dyDescent="0.15">
      <c r="A272" s="6" t="s">
        <v>533</v>
      </c>
      <c r="B272" s="20" t="s">
        <v>958</v>
      </c>
      <c r="C272" s="20"/>
      <c r="D272" s="6" t="s">
        <v>867</v>
      </c>
      <c r="E272" s="10">
        <v>20</v>
      </c>
      <c r="F272" s="10">
        <v>98680</v>
      </c>
      <c r="G272" s="10">
        <v>1973600</v>
      </c>
    </row>
    <row r="273" spans="1:7" ht="60" customHeight="1" x14ac:dyDescent="0.15">
      <c r="A273" s="6" t="s">
        <v>533</v>
      </c>
      <c r="B273" s="20" t="s">
        <v>959</v>
      </c>
      <c r="C273" s="20"/>
      <c r="D273" s="6" t="s">
        <v>867</v>
      </c>
      <c r="E273" s="10">
        <v>10</v>
      </c>
      <c r="F273" s="10">
        <v>42278.85</v>
      </c>
      <c r="G273" s="10">
        <v>422788.5</v>
      </c>
    </row>
    <row r="274" spans="1:7" ht="99.95" customHeight="1" x14ac:dyDescent="0.15">
      <c r="A274" s="6" t="s">
        <v>533</v>
      </c>
      <c r="B274" s="20" t="s">
        <v>960</v>
      </c>
      <c r="C274" s="20"/>
      <c r="D274" s="6" t="s">
        <v>867</v>
      </c>
      <c r="E274" s="10">
        <v>10</v>
      </c>
      <c r="F274" s="10">
        <v>3385.2</v>
      </c>
      <c r="G274" s="10">
        <v>33852</v>
      </c>
    </row>
    <row r="275" spans="1:7" ht="60" customHeight="1" x14ac:dyDescent="0.15">
      <c r="A275" s="6" t="s">
        <v>533</v>
      </c>
      <c r="B275" s="20" t="s">
        <v>961</v>
      </c>
      <c r="C275" s="20"/>
      <c r="D275" s="6" t="s">
        <v>867</v>
      </c>
      <c r="E275" s="10">
        <v>6</v>
      </c>
      <c r="F275" s="10">
        <v>38138.800000000003</v>
      </c>
      <c r="G275" s="10">
        <v>228832.8</v>
      </c>
    </row>
    <row r="276" spans="1:7" ht="60" customHeight="1" x14ac:dyDescent="0.15">
      <c r="A276" s="6" t="s">
        <v>533</v>
      </c>
      <c r="B276" s="20" t="s">
        <v>962</v>
      </c>
      <c r="C276" s="20"/>
      <c r="D276" s="6" t="s">
        <v>867</v>
      </c>
      <c r="E276" s="10">
        <v>6</v>
      </c>
      <c r="F276" s="10">
        <v>13263.21</v>
      </c>
      <c r="G276" s="10">
        <v>79579.259999999995</v>
      </c>
    </row>
    <row r="277" spans="1:7" ht="80.099999999999994" customHeight="1" x14ac:dyDescent="0.15">
      <c r="A277" s="6" t="s">
        <v>533</v>
      </c>
      <c r="B277" s="20" t="s">
        <v>963</v>
      </c>
      <c r="C277" s="20"/>
      <c r="D277" s="6" t="s">
        <v>867</v>
      </c>
      <c r="E277" s="10">
        <v>25</v>
      </c>
      <c r="F277" s="10">
        <v>9067</v>
      </c>
      <c r="G277" s="10">
        <v>226675</v>
      </c>
    </row>
    <row r="278" spans="1:7" ht="80.099999999999994" customHeight="1" x14ac:dyDescent="0.15">
      <c r="A278" s="6" t="s">
        <v>533</v>
      </c>
      <c r="B278" s="20" t="s">
        <v>964</v>
      </c>
      <c r="C278" s="20"/>
      <c r="D278" s="6" t="s">
        <v>867</v>
      </c>
      <c r="E278" s="10">
        <v>20</v>
      </c>
      <c r="F278" s="10">
        <v>10063.0005</v>
      </c>
      <c r="G278" s="10">
        <v>201260.01</v>
      </c>
    </row>
    <row r="279" spans="1:7" ht="60" customHeight="1" x14ac:dyDescent="0.15">
      <c r="A279" s="6" t="s">
        <v>533</v>
      </c>
      <c r="B279" s="20" t="s">
        <v>965</v>
      </c>
      <c r="C279" s="20"/>
      <c r="D279" s="6" t="s">
        <v>867</v>
      </c>
      <c r="E279" s="10">
        <v>25</v>
      </c>
      <c r="F279" s="10">
        <v>6936</v>
      </c>
      <c r="G279" s="10">
        <v>173400</v>
      </c>
    </row>
    <row r="280" spans="1:7" ht="60" customHeight="1" x14ac:dyDescent="0.15">
      <c r="A280" s="6" t="s">
        <v>533</v>
      </c>
      <c r="B280" s="20" t="s">
        <v>966</v>
      </c>
      <c r="C280" s="20"/>
      <c r="D280" s="6" t="s">
        <v>867</v>
      </c>
      <c r="E280" s="10">
        <v>25</v>
      </c>
      <c r="F280" s="10">
        <v>8260</v>
      </c>
      <c r="G280" s="10">
        <v>206500</v>
      </c>
    </row>
    <row r="281" spans="1:7" ht="60" customHeight="1" x14ac:dyDescent="0.15">
      <c r="A281" s="6" t="s">
        <v>533</v>
      </c>
      <c r="B281" s="20" t="s">
        <v>967</v>
      </c>
      <c r="C281" s="20"/>
      <c r="D281" s="6" t="s">
        <v>867</v>
      </c>
      <c r="E281" s="10">
        <v>10</v>
      </c>
      <c r="F281" s="10">
        <v>27500</v>
      </c>
      <c r="G281" s="10">
        <v>275000</v>
      </c>
    </row>
    <row r="282" spans="1:7" ht="60" customHeight="1" x14ac:dyDescent="0.15">
      <c r="A282" s="6" t="s">
        <v>533</v>
      </c>
      <c r="B282" s="20" t="s">
        <v>968</v>
      </c>
      <c r="C282" s="20"/>
      <c r="D282" s="6" t="s">
        <v>867</v>
      </c>
      <c r="E282" s="10">
        <v>10</v>
      </c>
      <c r="F282" s="10">
        <v>3157</v>
      </c>
      <c r="G282" s="10">
        <v>31570</v>
      </c>
    </row>
    <row r="283" spans="1:7" ht="80.099999999999994" customHeight="1" x14ac:dyDescent="0.15">
      <c r="A283" s="6" t="s">
        <v>533</v>
      </c>
      <c r="B283" s="20" t="s">
        <v>969</v>
      </c>
      <c r="C283" s="20"/>
      <c r="D283" s="6" t="s">
        <v>867</v>
      </c>
      <c r="E283" s="10">
        <v>10</v>
      </c>
      <c r="F283" s="10">
        <v>1635.9</v>
      </c>
      <c r="G283" s="10">
        <v>16359</v>
      </c>
    </row>
    <row r="284" spans="1:7" ht="60" customHeight="1" x14ac:dyDescent="0.15">
      <c r="A284" s="6" t="s">
        <v>533</v>
      </c>
      <c r="B284" s="20" t="s">
        <v>970</v>
      </c>
      <c r="C284" s="20"/>
      <c r="D284" s="6" t="s">
        <v>867</v>
      </c>
      <c r="E284" s="10">
        <v>25</v>
      </c>
      <c r="F284" s="10">
        <v>6768.4</v>
      </c>
      <c r="G284" s="10">
        <v>169210</v>
      </c>
    </row>
    <row r="285" spans="1:7" ht="80.099999999999994" customHeight="1" x14ac:dyDescent="0.15">
      <c r="A285" s="6" t="s">
        <v>533</v>
      </c>
      <c r="B285" s="20" t="s">
        <v>971</v>
      </c>
      <c r="C285" s="20"/>
      <c r="D285" s="6" t="s">
        <v>867</v>
      </c>
      <c r="E285" s="10">
        <v>10</v>
      </c>
      <c r="F285" s="10">
        <v>25850.548999999999</v>
      </c>
      <c r="G285" s="10">
        <v>258505.49</v>
      </c>
    </row>
    <row r="286" spans="1:7" ht="60" customHeight="1" x14ac:dyDescent="0.15">
      <c r="A286" s="6" t="s">
        <v>533</v>
      </c>
      <c r="B286" s="20" t="s">
        <v>972</v>
      </c>
      <c r="C286" s="20"/>
      <c r="D286" s="6" t="s">
        <v>867</v>
      </c>
      <c r="E286" s="10">
        <v>10</v>
      </c>
      <c r="F286" s="10">
        <v>97304.22</v>
      </c>
      <c r="G286" s="10">
        <v>973042.2</v>
      </c>
    </row>
    <row r="287" spans="1:7" ht="60" customHeight="1" x14ac:dyDescent="0.15">
      <c r="A287" s="6" t="s">
        <v>694</v>
      </c>
      <c r="B287" s="20" t="s">
        <v>973</v>
      </c>
      <c r="C287" s="20"/>
      <c r="D287" s="6" t="s">
        <v>867</v>
      </c>
      <c r="E287" s="10">
        <v>6</v>
      </c>
      <c r="F287" s="10">
        <v>5391.5</v>
      </c>
      <c r="G287" s="10">
        <v>32349</v>
      </c>
    </row>
    <row r="288" spans="1:7" ht="80.099999999999994" customHeight="1" x14ac:dyDescent="0.15">
      <c r="A288" s="6" t="s">
        <v>694</v>
      </c>
      <c r="B288" s="20" t="s">
        <v>974</v>
      </c>
      <c r="C288" s="20"/>
      <c r="D288" s="6" t="s">
        <v>867</v>
      </c>
      <c r="E288" s="10">
        <v>12</v>
      </c>
      <c r="F288" s="10">
        <v>4699.6899999999996</v>
      </c>
      <c r="G288" s="10">
        <v>56396.28</v>
      </c>
    </row>
    <row r="289" spans="1:7" ht="60" customHeight="1" x14ac:dyDescent="0.15">
      <c r="A289" s="6" t="s">
        <v>694</v>
      </c>
      <c r="B289" s="20" t="s">
        <v>975</v>
      </c>
      <c r="C289" s="20"/>
      <c r="D289" s="6" t="s">
        <v>867</v>
      </c>
      <c r="E289" s="10">
        <v>18</v>
      </c>
      <c r="F289" s="10">
        <v>14049.63</v>
      </c>
      <c r="G289" s="10">
        <v>252893.34</v>
      </c>
    </row>
    <row r="290" spans="1:7" ht="60" customHeight="1" x14ac:dyDescent="0.15">
      <c r="A290" s="6" t="s">
        <v>694</v>
      </c>
      <c r="B290" s="20" t="s">
        <v>976</v>
      </c>
      <c r="C290" s="20"/>
      <c r="D290" s="6" t="s">
        <v>867</v>
      </c>
      <c r="E290" s="10">
        <v>30</v>
      </c>
      <c r="F290" s="10">
        <v>7194.7386669999996</v>
      </c>
      <c r="G290" s="10">
        <v>215842.16</v>
      </c>
    </row>
    <row r="291" spans="1:7" ht="80.099999999999994" customHeight="1" x14ac:dyDescent="0.15">
      <c r="A291" s="6" t="s">
        <v>87</v>
      </c>
      <c r="B291" s="20" t="s">
        <v>977</v>
      </c>
      <c r="C291" s="20"/>
      <c r="D291" s="6" t="s">
        <v>433</v>
      </c>
      <c r="E291" s="10">
        <v>1028</v>
      </c>
      <c r="F291" s="10">
        <v>3104.84</v>
      </c>
      <c r="G291" s="10">
        <v>3191775.52</v>
      </c>
    </row>
    <row r="292" spans="1:7" ht="80.099999999999994" customHeight="1" x14ac:dyDescent="0.15">
      <c r="A292" s="6" t="s">
        <v>87</v>
      </c>
      <c r="B292" s="20" t="s">
        <v>978</v>
      </c>
      <c r="C292" s="20"/>
      <c r="D292" s="6" t="s">
        <v>433</v>
      </c>
      <c r="E292" s="10">
        <v>26</v>
      </c>
      <c r="F292" s="10">
        <v>7747.74</v>
      </c>
      <c r="G292" s="10">
        <v>201441.24</v>
      </c>
    </row>
    <row r="293" spans="1:7" ht="80.099999999999994" customHeight="1" x14ac:dyDescent="0.15">
      <c r="A293" s="6" t="s">
        <v>87</v>
      </c>
      <c r="B293" s="20" t="s">
        <v>979</v>
      </c>
      <c r="C293" s="20"/>
      <c r="D293" s="6" t="s">
        <v>433</v>
      </c>
      <c r="E293" s="10">
        <v>19</v>
      </c>
      <c r="F293" s="10">
        <v>9983.92</v>
      </c>
      <c r="G293" s="10">
        <v>189694.48</v>
      </c>
    </row>
    <row r="294" spans="1:7" ht="80.099999999999994" customHeight="1" x14ac:dyDescent="0.15">
      <c r="A294" s="6" t="s">
        <v>87</v>
      </c>
      <c r="B294" s="20" t="s">
        <v>980</v>
      </c>
      <c r="C294" s="20"/>
      <c r="D294" s="6" t="s">
        <v>433</v>
      </c>
      <c r="E294" s="10">
        <v>25</v>
      </c>
      <c r="F294" s="10">
        <v>7594.44</v>
      </c>
      <c r="G294" s="10">
        <v>189861</v>
      </c>
    </row>
    <row r="295" spans="1:7" ht="80.099999999999994" customHeight="1" x14ac:dyDescent="0.15">
      <c r="A295" s="6" t="s">
        <v>87</v>
      </c>
      <c r="B295" s="20" t="s">
        <v>981</v>
      </c>
      <c r="C295" s="20"/>
      <c r="D295" s="6" t="s">
        <v>433</v>
      </c>
      <c r="E295" s="10">
        <v>1000</v>
      </c>
      <c r="F295" s="10">
        <v>3048.2804000000001</v>
      </c>
      <c r="G295" s="10">
        <v>3048280.4</v>
      </c>
    </row>
    <row r="296" spans="1:7" ht="60" customHeight="1" x14ac:dyDescent="0.15">
      <c r="A296" s="6" t="s">
        <v>87</v>
      </c>
      <c r="B296" s="20" t="s">
        <v>982</v>
      </c>
      <c r="C296" s="20"/>
      <c r="D296" s="6" t="s">
        <v>433</v>
      </c>
      <c r="E296" s="10">
        <v>19</v>
      </c>
      <c r="F296" s="10">
        <v>66661.62</v>
      </c>
      <c r="G296" s="10">
        <v>1266570.78</v>
      </c>
    </row>
    <row r="297" spans="1:7" ht="80.099999999999994" customHeight="1" x14ac:dyDescent="0.15">
      <c r="A297" s="6" t="s">
        <v>87</v>
      </c>
      <c r="B297" s="20" t="s">
        <v>983</v>
      </c>
      <c r="C297" s="20"/>
      <c r="D297" s="6" t="s">
        <v>433</v>
      </c>
      <c r="E297" s="10">
        <v>104</v>
      </c>
      <c r="F297" s="10">
        <v>2322.62</v>
      </c>
      <c r="G297" s="10">
        <v>241552.48</v>
      </c>
    </row>
    <row r="298" spans="1:7" ht="24.95" customHeight="1" x14ac:dyDescent="0.15">
      <c r="A298" s="28" t="s">
        <v>635</v>
      </c>
      <c r="B298" s="28"/>
      <c r="C298" s="28"/>
      <c r="D298" s="28"/>
      <c r="E298" s="28"/>
      <c r="F298" s="28"/>
      <c r="G298" s="12">
        <f>SUM(G272:G297)</f>
        <v>14156830.940000001</v>
      </c>
    </row>
    <row r="299" spans="1:7" ht="24.95" customHeight="1" x14ac:dyDescent="0.15"/>
    <row r="300" spans="1:7" ht="20.100000000000001" customHeight="1" x14ac:dyDescent="0.15">
      <c r="A300" s="26" t="s">
        <v>457</v>
      </c>
      <c r="B300" s="26"/>
      <c r="C300" s="27" t="s">
        <v>275</v>
      </c>
      <c r="D300" s="27"/>
      <c r="E300" s="27"/>
      <c r="F300" s="27"/>
      <c r="G300" s="27"/>
    </row>
    <row r="301" spans="1:7" ht="20.100000000000001" customHeight="1" x14ac:dyDescent="0.15">
      <c r="A301" s="26" t="s">
        <v>458</v>
      </c>
      <c r="B301" s="26"/>
      <c r="C301" s="27" t="s">
        <v>459</v>
      </c>
      <c r="D301" s="27"/>
      <c r="E301" s="27"/>
      <c r="F301" s="27"/>
      <c r="G301" s="27"/>
    </row>
    <row r="302" spans="1:7" ht="15" customHeight="1" x14ac:dyDescent="0.15"/>
    <row r="303" spans="1:7" ht="24.95" customHeight="1" x14ac:dyDescent="0.15">
      <c r="A303" s="17" t="s">
        <v>984</v>
      </c>
      <c r="B303" s="17"/>
      <c r="C303" s="17"/>
      <c r="D303" s="17"/>
      <c r="E303" s="17"/>
      <c r="F303" s="17"/>
      <c r="G303" s="17"/>
    </row>
    <row r="304" spans="1:7" ht="15" customHeight="1" x14ac:dyDescent="0.15"/>
    <row r="305" spans="1:7" ht="50.1" customHeight="1" x14ac:dyDescent="0.15">
      <c r="A305" s="6" t="s">
        <v>368</v>
      </c>
      <c r="B305" s="19" t="s">
        <v>710</v>
      </c>
      <c r="C305" s="19"/>
      <c r="D305" s="6" t="s">
        <v>825</v>
      </c>
      <c r="E305" s="6" t="s">
        <v>826</v>
      </c>
      <c r="F305" s="6" t="s">
        <v>827</v>
      </c>
      <c r="G305" s="6" t="s">
        <v>828</v>
      </c>
    </row>
    <row r="306" spans="1:7" ht="15" customHeight="1" x14ac:dyDescent="0.15">
      <c r="A306" s="6">
        <v>1</v>
      </c>
      <c r="B306" s="19">
        <v>2</v>
      </c>
      <c r="C306" s="19"/>
      <c r="D306" s="6">
        <v>3</v>
      </c>
      <c r="E306" s="6">
        <v>4</v>
      </c>
      <c r="F306" s="6">
        <v>5</v>
      </c>
      <c r="G306" s="6">
        <v>6</v>
      </c>
    </row>
    <row r="307" spans="1:7" ht="39.950000000000003" customHeight="1" x14ac:dyDescent="0.15">
      <c r="A307" s="6" t="s">
        <v>705</v>
      </c>
      <c r="B307" s="20" t="s">
        <v>985</v>
      </c>
      <c r="C307" s="20"/>
      <c r="D307" s="6" t="s">
        <v>433</v>
      </c>
      <c r="E307" s="10">
        <v>2000</v>
      </c>
      <c r="F307" s="10">
        <v>75</v>
      </c>
      <c r="G307" s="10">
        <v>150000</v>
      </c>
    </row>
    <row r="308" spans="1:7" ht="24.95" customHeight="1" x14ac:dyDescent="0.15">
      <c r="A308" s="28" t="s">
        <v>635</v>
      </c>
      <c r="B308" s="28"/>
      <c r="C308" s="28"/>
      <c r="D308" s="28"/>
      <c r="E308" s="28"/>
      <c r="F308" s="28"/>
      <c r="G308" s="12">
        <f>SUM(G307:G307)</f>
        <v>150000</v>
      </c>
    </row>
    <row r="309" spans="1:7" ht="24.95" customHeight="1" x14ac:dyDescent="0.15"/>
    <row r="310" spans="1:7" ht="20.100000000000001" customHeight="1" x14ac:dyDescent="0.15">
      <c r="A310" s="26" t="s">
        <v>457</v>
      </c>
      <c r="B310" s="26"/>
      <c r="C310" s="27" t="s">
        <v>275</v>
      </c>
      <c r="D310" s="27"/>
      <c r="E310" s="27"/>
      <c r="F310" s="27"/>
      <c r="G310" s="27"/>
    </row>
    <row r="311" spans="1:7" ht="20.100000000000001" customHeight="1" x14ac:dyDescent="0.15">
      <c r="A311" s="26" t="s">
        <v>458</v>
      </c>
      <c r="B311" s="26"/>
      <c r="C311" s="27" t="s">
        <v>459</v>
      </c>
      <c r="D311" s="27"/>
      <c r="E311" s="27"/>
      <c r="F311" s="27"/>
      <c r="G311" s="27"/>
    </row>
    <row r="312" spans="1:7" ht="15" customHeight="1" x14ac:dyDescent="0.15"/>
    <row r="313" spans="1:7" ht="24.95" customHeight="1" x14ac:dyDescent="0.15">
      <c r="A313" s="17" t="s">
        <v>986</v>
      </c>
      <c r="B313" s="17"/>
      <c r="C313" s="17"/>
      <c r="D313" s="17"/>
      <c r="E313" s="17"/>
      <c r="F313" s="17"/>
      <c r="G313" s="17"/>
    </row>
    <row r="314" spans="1:7" ht="15" customHeight="1" x14ac:dyDescent="0.15"/>
    <row r="315" spans="1:7" ht="50.1" customHeight="1" x14ac:dyDescent="0.15">
      <c r="A315" s="6" t="s">
        <v>368</v>
      </c>
      <c r="B315" s="19" t="s">
        <v>710</v>
      </c>
      <c r="C315" s="19"/>
      <c r="D315" s="6" t="s">
        <v>825</v>
      </c>
      <c r="E315" s="6" t="s">
        <v>826</v>
      </c>
      <c r="F315" s="6" t="s">
        <v>827</v>
      </c>
      <c r="G315" s="6" t="s">
        <v>828</v>
      </c>
    </row>
    <row r="316" spans="1:7" ht="15" customHeight="1" x14ac:dyDescent="0.15">
      <c r="A316" s="6">
        <v>1</v>
      </c>
      <c r="B316" s="19">
        <v>2</v>
      </c>
      <c r="C316" s="19"/>
      <c r="D316" s="6">
        <v>3</v>
      </c>
      <c r="E316" s="6">
        <v>4</v>
      </c>
      <c r="F316" s="6">
        <v>5</v>
      </c>
      <c r="G316" s="6">
        <v>6</v>
      </c>
    </row>
    <row r="317" spans="1:7" ht="39.950000000000003" customHeight="1" x14ac:dyDescent="0.15">
      <c r="A317" s="6" t="s">
        <v>525</v>
      </c>
      <c r="B317" s="20" t="s">
        <v>987</v>
      </c>
      <c r="C317" s="20"/>
      <c r="D317" s="6" t="s">
        <v>867</v>
      </c>
      <c r="E317" s="10">
        <v>40000</v>
      </c>
      <c r="F317" s="10">
        <v>43.806249999999999</v>
      </c>
      <c r="G317" s="10">
        <v>1752250</v>
      </c>
    </row>
    <row r="318" spans="1:7" ht="39.950000000000003" customHeight="1" x14ac:dyDescent="0.15">
      <c r="A318" s="6" t="s">
        <v>525</v>
      </c>
      <c r="B318" s="20" t="s">
        <v>988</v>
      </c>
      <c r="C318" s="20"/>
      <c r="D318" s="6" t="s">
        <v>867</v>
      </c>
      <c r="E318" s="10">
        <v>20125</v>
      </c>
      <c r="F318" s="10">
        <v>62</v>
      </c>
      <c r="G318" s="10">
        <v>1247750</v>
      </c>
    </row>
    <row r="319" spans="1:7" ht="60" customHeight="1" x14ac:dyDescent="0.15">
      <c r="A319" s="6" t="s">
        <v>989</v>
      </c>
      <c r="B319" s="20" t="s">
        <v>990</v>
      </c>
      <c r="C319" s="20"/>
      <c r="D319" s="6" t="s">
        <v>433</v>
      </c>
      <c r="E319" s="10">
        <v>9200</v>
      </c>
      <c r="F319" s="10">
        <v>54.347825999999998</v>
      </c>
      <c r="G319" s="10">
        <v>500000</v>
      </c>
    </row>
    <row r="320" spans="1:7" ht="24.95" customHeight="1" x14ac:dyDescent="0.15">
      <c r="A320" s="28" t="s">
        <v>635</v>
      </c>
      <c r="B320" s="28"/>
      <c r="C320" s="28"/>
      <c r="D320" s="28"/>
      <c r="E320" s="28"/>
      <c r="F320" s="28"/>
      <c r="G320" s="12">
        <f>SUM(G317:G319)</f>
        <v>3500000</v>
      </c>
    </row>
    <row r="321" spans="1:7" ht="24.95" customHeight="1" x14ac:dyDescent="0.15"/>
    <row r="322" spans="1:7" ht="20.100000000000001" customHeight="1" x14ac:dyDescent="0.15">
      <c r="A322" s="26" t="s">
        <v>457</v>
      </c>
      <c r="B322" s="26"/>
      <c r="C322" s="27" t="s">
        <v>275</v>
      </c>
      <c r="D322" s="27"/>
      <c r="E322" s="27"/>
      <c r="F322" s="27"/>
      <c r="G322" s="27"/>
    </row>
    <row r="323" spans="1:7" ht="20.100000000000001" customHeight="1" x14ac:dyDescent="0.15">
      <c r="A323" s="26" t="s">
        <v>458</v>
      </c>
      <c r="B323" s="26"/>
      <c r="C323" s="27" t="s">
        <v>459</v>
      </c>
      <c r="D323" s="27"/>
      <c r="E323" s="27"/>
      <c r="F323" s="27"/>
      <c r="G323" s="27"/>
    </row>
    <row r="324" spans="1:7" ht="15" customHeight="1" x14ac:dyDescent="0.15"/>
    <row r="325" spans="1:7" ht="24.95" customHeight="1" x14ac:dyDescent="0.15">
      <c r="A325" s="17" t="s">
        <v>891</v>
      </c>
      <c r="B325" s="17"/>
      <c r="C325" s="17"/>
      <c r="D325" s="17"/>
      <c r="E325" s="17"/>
      <c r="F325" s="17"/>
      <c r="G325" s="17"/>
    </row>
    <row r="326" spans="1:7" ht="15" customHeight="1" x14ac:dyDescent="0.15"/>
    <row r="327" spans="1:7" ht="50.1" customHeight="1" x14ac:dyDescent="0.15">
      <c r="A327" s="6" t="s">
        <v>368</v>
      </c>
      <c r="B327" s="19" t="s">
        <v>710</v>
      </c>
      <c r="C327" s="19"/>
      <c r="D327" s="6" t="s">
        <v>825</v>
      </c>
      <c r="E327" s="6" t="s">
        <v>826</v>
      </c>
      <c r="F327" s="6" t="s">
        <v>827</v>
      </c>
      <c r="G327" s="6" t="s">
        <v>828</v>
      </c>
    </row>
    <row r="328" spans="1:7" ht="15" customHeight="1" x14ac:dyDescent="0.15">
      <c r="A328" s="6">
        <v>1</v>
      </c>
      <c r="B328" s="19">
        <v>2</v>
      </c>
      <c r="C328" s="19"/>
      <c r="D328" s="6">
        <v>3</v>
      </c>
      <c r="E328" s="6">
        <v>4</v>
      </c>
      <c r="F328" s="6">
        <v>5</v>
      </c>
      <c r="G328" s="6">
        <v>6</v>
      </c>
    </row>
    <row r="329" spans="1:7" ht="60" customHeight="1" x14ac:dyDescent="0.15">
      <c r="A329" s="6" t="s">
        <v>491</v>
      </c>
      <c r="B329" s="20" t="s">
        <v>991</v>
      </c>
      <c r="C329" s="20"/>
      <c r="D329" s="6" t="s">
        <v>433</v>
      </c>
      <c r="E329" s="10">
        <v>10000</v>
      </c>
      <c r="F329" s="10">
        <v>395.67202200000003</v>
      </c>
      <c r="G329" s="10">
        <v>3956720.22</v>
      </c>
    </row>
    <row r="330" spans="1:7" ht="39.950000000000003" customHeight="1" x14ac:dyDescent="0.15">
      <c r="A330" s="6" t="s">
        <v>664</v>
      </c>
      <c r="B330" s="20" t="s">
        <v>992</v>
      </c>
      <c r="C330" s="20"/>
      <c r="D330" s="6" t="s">
        <v>433</v>
      </c>
      <c r="E330" s="10">
        <v>10000</v>
      </c>
      <c r="F330" s="10">
        <v>247.99141</v>
      </c>
      <c r="G330" s="10">
        <v>2479914.1</v>
      </c>
    </row>
    <row r="331" spans="1:7" ht="39.950000000000003" customHeight="1" x14ac:dyDescent="0.15">
      <c r="A331" s="6" t="s">
        <v>664</v>
      </c>
      <c r="B331" s="20" t="s">
        <v>993</v>
      </c>
      <c r="C331" s="20"/>
      <c r="D331" s="6" t="s">
        <v>433</v>
      </c>
      <c r="E331" s="10">
        <v>5</v>
      </c>
      <c r="F331" s="10">
        <v>5310.52</v>
      </c>
      <c r="G331" s="10">
        <v>26552.6</v>
      </c>
    </row>
    <row r="332" spans="1:7" ht="39.950000000000003" customHeight="1" x14ac:dyDescent="0.15">
      <c r="A332" s="6" t="s">
        <v>664</v>
      </c>
      <c r="B332" s="20" t="s">
        <v>994</v>
      </c>
      <c r="C332" s="20"/>
      <c r="D332" s="6" t="s">
        <v>433</v>
      </c>
      <c r="E332" s="10">
        <v>10</v>
      </c>
      <c r="F332" s="10">
        <v>221</v>
      </c>
      <c r="G332" s="10">
        <v>2210</v>
      </c>
    </row>
    <row r="333" spans="1:7" ht="39.950000000000003" customHeight="1" x14ac:dyDescent="0.15">
      <c r="A333" s="6" t="s">
        <v>664</v>
      </c>
      <c r="B333" s="20" t="s">
        <v>995</v>
      </c>
      <c r="C333" s="20"/>
      <c r="D333" s="6" t="s">
        <v>433</v>
      </c>
      <c r="E333" s="10">
        <v>100</v>
      </c>
      <c r="F333" s="10">
        <v>839.08</v>
      </c>
      <c r="G333" s="10">
        <v>83908</v>
      </c>
    </row>
    <row r="334" spans="1:7" ht="39.950000000000003" customHeight="1" x14ac:dyDescent="0.15">
      <c r="A334" s="6" t="s">
        <v>664</v>
      </c>
      <c r="B334" s="20" t="s">
        <v>996</v>
      </c>
      <c r="C334" s="20"/>
      <c r="D334" s="6" t="s">
        <v>433</v>
      </c>
      <c r="E334" s="10">
        <v>124</v>
      </c>
      <c r="F334" s="10">
        <v>45</v>
      </c>
      <c r="G334" s="10">
        <v>5580</v>
      </c>
    </row>
    <row r="335" spans="1:7" ht="39.950000000000003" customHeight="1" x14ac:dyDescent="0.15">
      <c r="A335" s="6" t="s">
        <v>664</v>
      </c>
      <c r="B335" s="20" t="s">
        <v>997</v>
      </c>
      <c r="C335" s="20"/>
      <c r="D335" s="6" t="s">
        <v>433</v>
      </c>
      <c r="E335" s="10">
        <v>10</v>
      </c>
      <c r="F335" s="10">
        <v>374.57</v>
      </c>
      <c r="G335" s="10">
        <v>3745.7</v>
      </c>
    </row>
    <row r="336" spans="1:7" ht="39.950000000000003" customHeight="1" x14ac:dyDescent="0.15">
      <c r="A336" s="6" t="s">
        <v>664</v>
      </c>
      <c r="B336" s="20" t="s">
        <v>998</v>
      </c>
      <c r="C336" s="20"/>
      <c r="D336" s="6" t="s">
        <v>433</v>
      </c>
      <c r="E336" s="10">
        <v>10</v>
      </c>
      <c r="F336" s="10">
        <v>21</v>
      </c>
      <c r="G336" s="10">
        <v>210</v>
      </c>
    </row>
    <row r="337" spans="1:7" ht="39.950000000000003" customHeight="1" x14ac:dyDescent="0.15">
      <c r="A337" s="6" t="s">
        <v>664</v>
      </c>
      <c r="B337" s="20" t="s">
        <v>999</v>
      </c>
      <c r="C337" s="20"/>
      <c r="D337" s="6" t="s">
        <v>433</v>
      </c>
      <c r="E337" s="10">
        <v>100</v>
      </c>
      <c r="F337" s="10">
        <v>314.82</v>
      </c>
      <c r="G337" s="10">
        <v>31482</v>
      </c>
    </row>
    <row r="338" spans="1:7" ht="60" customHeight="1" x14ac:dyDescent="0.15">
      <c r="A338" s="6" t="s">
        <v>664</v>
      </c>
      <c r="B338" s="20" t="s">
        <v>1000</v>
      </c>
      <c r="C338" s="20"/>
      <c r="D338" s="6" t="s">
        <v>433</v>
      </c>
      <c r="E338" s="10">
        <v>410</v>
      </c>
      <c r="F338" s="10">
        <v>750</v>
      </c>
      <c r="G338" s="10">
        <v>307500</v>
      </c>
    </row>
    <row r="339" spans="1:7" ht="39.950000000000003" customHeight="1" x14ac:dyDescent="0.15">
      <c r="A339" s="6" t="s">
        <v>664</v>
      </c>
      <c r="B339" s="20" t="s">
        <v>1001</v>
      </c>
      <c r="C339" s="20"/>
      <c r="D339" s="6" t="s">
        <v>433</v>
      </c>
      <c r="E339" s="10">
        <v>10</v>
      </c>
      <c r="F339" s="10">
        <v>4689.76</v>
      </c>
      <c r="G339" s="10">
        <v>46897.599999999999</v>
      </c>
    </row>
    <row r="340" spans="1:7" ht="60" customHeight="1" x14ac:dyDescent="0.15">
      <c r="A340" s="6" t="s">
        <v>664</v>
      </c>
      <c r="B340" s="20" t="s">
        <v>1002</v>
      </c>
      <c r="C340" s="20"/>
      <c r="D340" s="6" t="s">
        <v>433</v>
      </c>
      <c r="E340" s="10">
        <v>16</v>
      </c>
      <c r="F340" s="10">
        <v>750</v>
      </c>
      <c r="G340" s="10">
        <v>12000</v>
      </c>
    </row>
    <row r="341" spans="1:7" ht="60" customHeight="1" x14ac:dyDescent="0.15">
      <c r="A341" s="6" t="s">
        <v>664</v>
      </c>
      <c r="B341" s="20" t="s">
        <v>1003</v>
      </c>
      <c r="C341" s="20"/>
      <c r="D341" s="6" t="s">
        <v>433</v>
      </c>
      <c r="E341" s="10">
        <v>10000</v>
      </c>
      <c r="F341" s="10">
        <v>329.32797799999997</v>
      </c>
      <c r="G341" s="10">
        <v>3293279.78</v>
      </c>
    </row>
    <row r="342" spans="1:7" ht="24.95" customHeight="1" x14ac:dyDescent="0.15">
      <c r="A342" s="28" t="s">
        <v>635</v>
      </c>
      <c r="B342" s="28"/>
      <c r="C342" s="28"/>
      <c r="D342" s="28"/>
      <c r="E342" s="28"/>
      <c r="F342" s="28"/>
      <c r="G342" s="12">
        <f>SUM(G329:G341)</f>
        <v>10250000</v>
      </c>
    </row>
    <row r="343" spans="1:7" ht="24.95" customHeight="1" x14ac:dyDescent="0.15"/>
    <row r="344" spans="1:7" ht="20.100000000000001" customHeight="1" x14ac:dyDescent="0.15">
      <c r="A344" s="26" t="s">
        <v>457</v>
      </c>
      <c r="B344" s="26"/>
      <c r="C344" s="27" t="s">
        <v>275</v>
      </c>
      <c r="D344" s="27"/>
      <c r="E344" s="27"/>
      <c r="F344" s="27"/>
      <c r="G344" s="27"/>
    </row>
    <row r="345" spans="1:7" ht="20.100000000000001" customHeight="1" x14ac:dyDescent="0.15">
      <c r="A345" s="26" t="s">
        <v>458</v>
      </c>
      <c r="B345" s="26"/>
      <c r="C345" s="27" t="s">
        <v>459</v>
      </c>
      <c r="D345" s="27"/>
      <c r="E345" s="27"/>
      <c r="F345" s="27"/>
      <c r="G345" s="27"/>
    </row>
    <row r="346" spans="1:7" ht="15" customHeight="1" x14ac:dyDescent="0.15"/>
    <row r="347" spans="1:7" ht="24.95" customHeight="1" x14ac:dyDescent="0.15">
      <c r="A347" s="17" t="s">
        <v>1004</v>
      </c>
      <c r="B347" s="17"/>
      <c r="C347" s="17"/>
      <c r="D347" s="17"/>
      <c r="E347" s="17"/>
      <c r="F347" s="17"/>
      <c r="G347" s="17"/>
    </row>
    <row r="348" spans="1:7" ht="15" customHeight="1" x14ac:dyDescent="0.15"/>
    <row r="349" spans="1:7" ht="50.1" customHeight="1" x14ac:dyDescent="0.15">
      <c r="A349" s="6" t="s">
        <v>368</v>
      </c>
      <c r="B349" s="19" t="s">
        <v>710</v>
      </c>
      <c r="C349" s="19"/>
      <c r="D349" s="6" t="s">
        <v>825</v>
      </c>
      <c r="E349" s="6" t="s">
        <v>826</v>
      </c>
      <c r="F349" s="6" t="s">
        <v>827</v>
      </c>
      <c r="G349" s="6" t="s">
        <v>828</v>
      </c>
    </row>
    <row r="350" spans="1:7" ht="15" customHeight="1" x14ac:dyDescent="0.15">
      <c r="A350" s="6">
        <v>1</v>
      </c>
      <c r="B350" s="19">
        <v>2</v>
      </c>
      <c r="C350" s="19"/>
      <c r="D350" s="6">
        <v>3</v>
      </c>
      <c r="E350" s="6">
        <v>4</v>
      </c>
      <c r="F350" s="6">
        <v>5</v>
      </c>
      <c r="G350" s="6">
        <v>6</v>
      </c>
    </row>
    <row r="351" spans="1:7" ht="39.950000000000003" customHeight="1" x14ac:dyDescent="0.15">
      <c r="A351" s="6" t="s">
        <v>517</v>
      </c>
      <c r="B351" s="20" t="s">
        <v>1005</v>
      </c>
      <c r="C351" s="20"/>
      <c r="D351" s="6" t="s">
        <v>433</v>
      </c>
      <c r="E351" s="10">
        <v>1000</v>
      </c>
      <c r="F351" s="10">
        <v>397.23993999999999</v>
      </c>
      <c r="G351" s="10">
        <v>397239.94</v>
      </c>
    </row>
    <row r="352" spans="1:7" ht="60" customHeight="1" x14ac:dyDescent="0.15">
      <c r="A352" s="6" t="s">
        <v>659</v>
      </c>
      <c r="B352" s="20" t="s">
        <v>1006</v>
      </c>
      <c r="C352" s="20"/>
      <c r="D352" s="6" t="s">
        <v>867</v>
      </c>
      <c r="E352" s="10">
        <v>1000</v>
      </c>
      <c r="F352" s="10">
        <v>1102.7600600000001</v>
      </c>
      <c r="G352" s="10">
        <v>1102760.06</v>
      </c>
    </row>
    <row r="353" spans="1:7" ht="24.95" customHeight="1" x14ac:dyDescent="0.15">
      <c r="A353" s="28" t="s">
        <v>635</v>
      </c>
      <c r="B353" s="28"/>
      <c r="C353" s="28"/>
      <c r="D353" s="28"/>
      <c r="E353" s="28"/>
      <c r="F353" s="28"/>
      <c r="G353" s="12">
        <f>SUM(G351:G352)</f>
        <v>1500000</v>
      </c>
    </row>
    <row r="354" spans="1:7" ht="24.95" customHeight="1" x14ac:dyDescent="0.15"/>
    <row r="355" spans="1:7" ht="20.100000000000001" customHeight="1" x14ac:dyDescent="0.15">
      <c r="A355" s="26" t="s">
        <v>457</v>
      </c>
      <c r="B355" s="26"/>
      <c r="C355" s="27" t="s">
        <v>275</v>
      </c>
      <c r="D355" s="27"/>
      <c r="E355" s="27"/>
      <c r="F355" s="27"/>
      <c r="G355" s="27"/>
    </row>
    <row r="356" spans="1:7" ht="20.100000000000001" customHeight="1" x14ac:dyDescent="0.15">
      <c r="A356" s="26" t="s">
        <v>458</v>
      </c>
      <c r="B356" s="26"/>
      <c r="C356" s="27" t="s">
        <v>459</v>
      </c>
      <c r="D356" s="27"/>
      <c r="E356" s="27"/>
      <c r="F356" s="27"/>
      <c r="G356" s="27"/>
    </row>
    <row r="357" spans="1:7" ht="15" customHeight="1" x14ac:dyDescent="0.15"/>
    <row r="358" spans="1:7" ht="24.95" customHeight="1" x14ac:dyDescent="0.15">
      <c r="A358" s="17" t="s">
        <v>893</v>
      </c>
      <c r="B358" s="17"/>
      <c r="C358" s="17"/>
      <c r="D358" s="17"/>
      <c r="E358" s="17"/>
      <c r="F358" s="17"/>
      <c r="G358" s="17"/>
    </row>
    <row r="359" spans="1:7" ht="15" customHeight="1" x14ac:dyDescent="0.15"/>
    <row r="360" spans="1:7" ht="50.1" customHeight="1" x14ac:dyDescent="0.15">
      <c r="A360" s="6" t="s">
        <v>368</v>
      </c>
      <c r="B360" s="19" t="s">
        <v>710</v>
      </c>
      <c r="C360" s="19"/>
      <c r="D360" s="6" t="s">
        <v>825</v>
      </c>
      <c r="E360" s="6" t="s">
        <v>826</v>
      </c>
      <c r="F360" s="6" t="s">
        <v>827</v>
      </c>
      <c r="G360" s="6" t="s">
        <v>828</v>
      </c>
    </row>
    <row r="361" spans="1:7" ht="15" customHeight="1" x14ac:dyDescent="0.15">
      <c r="A361" s="6">
        <v>1</v>
      </c>
      <c r="B361" s="19">
        <v>2</v>
      </c>
      <c r="C361" s="19"/>
      <c r="D361" s="6">
        <v>3</v>
      </c>
      <c r="E361" s="6">
        <v>4</v>
      </c>
      <c r="F361" s="6">
        <v>5</v>
      </c>
      <c r="G361" s="6">
        <v>6</v>
      </c>
    </row>
    <row r="362" spans="1:7" ht="99.95" customHeight="1" x14ac:dyDescent="0.15">
      <c r="A362" s="6" t="s">
        <v>485</v>
      </c>
      <c r="B362" s="20" t="s">
        <v>1007</v>
      </c>
      <c r="C362" s="20"/>
      <c r="D362" s="6" t="s">
        <v>433</v>
      </c>
      <c r="E362" s="10">
        <v>1000</v>
      </c>
      <c r="F362" s="10">
        <v>4427.1251499999998</v>
      </c>
      <c r="G362" s="10">
        <v>4427125.1500000004</v>
      </c>
    </row>
    <row r="363" spans="1:7" ht="80.099999999999994" customHeight="1" x14ac:dyDescent="0.15">
      <c r="A363" s="6" t="s">
        <v>487</v>
      </c>
      <c r="B363" s="20" t="s">
        <v>1008</v>
      </c>
      <c r="C363" s="20"/>
      <c r="D363" s="6" t="s">
        <v>867</v>
      </c>
      <c r="E363" s="10">
        <v>30</v>
      </c>
      <c r="F363" s="10">
        <v>97.68</v>
      </c>
      <c r="G363" s="10">
        <v>2930.4</v>
      </c>
    </row>
    <row r="364" spans="1:7" ht="80.099999999999994" customHeight="1" x14ac:dyDescent="0.15">
      <c r="A364" s="6" t="s">
        <v>489</v>
      </c>
      <c r="B364" s="20" t="s">
        <v>1009</v>
      </c>
      <c r="C364" s="20"/>
      <c r="D364" s="6" t="s">
        <v>433</v>
      </c>
      <c r="E364" s="10">
        <v>20000</v>
      </c>
      <c r="F364" s="10">
        <v>103.504783</v>
      </c>
      <c r="G364" s="10">
        <v>2070095.66</v>
      </c>
    </row>
    <row r="365" spans="1:7" ht="60" customHeight="1" x14ac:dyDescent="0.15">
      <c r="A365" s="6" t="s">
        <v>515</v>
      </c>
      <c r="B365" s="20" t="s">
        <v>1010</v>
      </c>
      <c r="C365" s="20"/>
      <c r="D365" s="6" t="s">
        <v>433</v>
      </c>
      <c r="E365" s="10">
        <v>5000</v>
      </c>
      <c r="F365" s="10">
        <v>1959.8585599999999</v>
      </c>
      <c r="G365" s="10">
        <v>9799292.8000000007</v>
      </c>
    </row>
    <row r="366" spans="1:7" ht="60" customHeight="1" x14ac:dyDescent="0.15">
      <c r="A366" s="6" t="s">
        <v>523</v>
      </c>
      <c r="B366" s="20" t="s">
        <v>1011</v>
      </c>
      <c r="C366" s="20"/>
      <c r="D366" s="6" t="s">
        <v>867</v>
      </c>
      <c r="E366" s="10">
        <v>1000</v>
      </c>
      <c r="F366" s="10">
        <v>3471.3158699999999</v>
      </c>
      <c r="G366" s="10">
        <v>3471315.87</v>
      </c>
    </row>
    <row r="367" spans="1:7" ht="60" customHeight="1" x14ac:dyDescent="0.15">
      <c r="A367" s="6" t="s">
        <v>696</v>
      </c>
      <c r="B367" s="20" t="s">
        <v>1012</v>
      </c>
      <c r="C367" s="20"/>
      <c r="D367" s="6" t="s">
        <v>867</v>
      </c>
      <c r="E367" s="10">
        <v>25</v>
      </c>
      <c r="F367" s="10">
        <v>19828.351999999999</v>
      </c>
      <c r="G367" s="10">
        <v>495708.8</v>
      </c>
    </row>
    <row r="368" spans="1:7" ht="80.099999999999994" customHeight="1" x14ac:dyDescent="0.15">
      <c r="A368" s="6" t="s">
        <v>696</v>
      </c>
      <c r="B368" s="20" t="s">
        <v>1013</v>
      </c>
      <c r="C368" s="20"/>
      <c r="D368" s="6" t="s">
        <v>867</v>
      </c>
      <c r="E368" s="10">
        <v>100</v>
      </c>
      <c r="F368" s="10">
        <v>3180.4506000000001</v>
      </c>
      <c r="G368" s="10">
        <v>318045.06</v>
      </c>
    </row>
    <row r="369" spans="1:7" ht="80.099999999999994" customHeight="1" x14ac:dyDescent="0.15">
      <c r="A369" s="6" t="s">
        <v>696</v>
      </c>
      <c r="B369" s="20" t="s">
        <v>1014</v>
      </c>
      <c r="C369" s="20"/>
      <c r="D369" s="6" t="s">
        <v>867</v>
      </c>
      <c r="E369" s="10">
        <v>65</v>
      </c>
      <c r="F369" s="10">
        <v>4080</v>
      </c>
      <c r="G369" s="10">
        <v>265200</v>
      </c>
    </row>
    <row r="370" spans="1:7" ht="99.95" customHeight="1" x14ac:dyDescent="0.15">
      <c r="A370" s="6" t="s">
        <v>624</v>
      </c>
      <c r="B370" s="20" t="s">
        <v>1015</v>
      </c>
      <c r="C370" s="20"/>
      <c r="D370" s="6" t="s">
        <v>433</v>
      </c>
      <c r="E370" s="10">
        <v>10000</v>
      </c>
      <c r="F370" s="10">
        <v>1925.481178</v>
      </c>
      <c r="G370" s="10">
        <v>19254811.780000001</v>
      </c>
    </row>
    <row r="371" spans="1:7" ht="24.95" customHeight="1" x14ac:dyDescent="0.15">
      <c r="A371" s="28" t="s">
        <v>635</v>
      </c>
      <c r="B371" s="28"/>
      <c r="C371" s="28"/>
      <c r="D371" s="28"/>
      <c r="E371" s="28"/>
      <c r="F371" s="28"/>
      <c r="G371" s="12">
        <f>SUM(G362:G370)</f>
        <v>40104525.520000003</v>
      </c>
    </row>
    <row r="372" spans="1:7" ht="24.95" customHeight="1" x14ac:dyDescent="0.15"/>
    <row r="373" spans="1:7" ht="20.100000000000001" customHeight="1" x14ac:dyDescent="0.15">
      <c r="A373" s="26" t="s">
        <v>457</v>
      </c>
      <c r="B373" s="26"/>
      <c r="C373" s="27" t="s">
        <v>275</v>
      </c>
      <c r="D373" s="27"/>
      <c r="E373" s="27"/>
      <c r="F373" s="27"/>
      <c r="G373" s="27"/>
    </row>
    <row r="374" spans="1:7" ht="20.100000000000001" customHeight="1" x14ac:dyDescent="0.15">
      <c r="A374" s="26" t="s">
        <v>458</v>
      </c>
      <c r="B374" s="26"/>
      <c r="C374" s="27" t="s">
        <v>459</v>
      </c>
      <c r="D374" s="27"/>
      <c r="E374" s="27"/>
      <c r="F374" s="27"/>
      <c r="G374" s="27"/>
    </row>
    <row r="375" spans="1:7" ht="15" customHeight="1" x14ac:dyDescent="0.15"/>
    <row r="376" spans="1:7" ht="24.95" customHeight="1" x14ac:dyDescent="0.15">
      <c r="A376" s="17" t="s">
        <v>1016</v>
      </c>
      <c r="B376" s="17"/>
      <c r="C376" s="17"/>
      <c r="D376" s="17"/>
      <c r="E376" s="17"/>
      <c r="F376" s="17"/>
      <c r="G376" s="17"/>
    </row>
    <row r="377" spans="1:7" ht="15" customHeight="1" x14ac:dyDescent="0.15"/>
    <row r="378" spans="1:7" ht="50.1" customHeight="1" x14ac:dyDescent="0.15">
      <c r="A378" s="6" t="s">
        <v>368</v>
      </c>
      <c r="B378" s="19" t="s">
        <v>710</v>
      </c>
      <c r="C378" s="19"/>
      <c r="D378" s="6" t="s">
        <v>825</v>
      </c>
      <c r="E378" s="6" t="s">
        <v>826</v>
      </c>
      <c r="F378" s="6" t="s">
        <v>827</v>
      </c>
      <c r="G378" s="6" t="s">
        <v>828</v>
      </c>
    </row>
    <row r="379" spans="1:7" ht="15" customHeight="1" x14ac:dyDescent="0.15">
      <c r="A379" s="6">
        <v>1</v>
      </c>
      <c r="B379" s="19">
        <v>2</v>
      </c>
      <c r="C379" s="19"/>
      <c r="D379" s="6">
        <v>3</v>
      </c>
      <c r="E379" s="6">
        <v>4</v>
      </c>
      <c r="F379" s="6">
        <v>5</v>
      </c>
      <c r="G379" s="6">
        <v>6</v>
      </c>
    </row>
    <row r="380" spans="1:7" ht="60" customHeight="1" x14ac:dyDescent="0.15">
      <c r="A380" s="6" t="s">
        <v>495</v>
      </c>
      <c r="B380" s="20" t="s">
        <v>1017</v>
      </c>
      <c r="C380" s="20"/>
      <c r="D380" s="6" t="s">
        <v>433</v>
      </c>
      <c r="E380" s="10">
        <v>5000</v>
      </c>
      <c r="F380" s="10">
        <v>200</v>
      </c>
      <c r="G380" s="10">
        <v>1000000</v>
      </c>
    </row>
    <row r="381" spans="1:7" ht="24.95" customHeight="1" x14ac:dyDescent="0.15">
      <c r="A381" s="28" t="s">
        <v>635</v>
      </c>
      <c r="B381" s="28"/>
      <c r="C381" s="28"/>
      <c r="D381" s="28"/>
      <c r="E381" s="28"/>
      <c r="F381" s="28"/>
      <c r="G381" s="12">
        <f>SUM(G380:G380)</f>
        <v>1000000</v>
      </c>
    </row>
    <row r="382" spans="1:7" ht="24.95" customHeight="1" x14ac:dyDescent="0.15"/>
    <row r="383" spans="1:7" ht="20.100000000000001" customHeight="1" x14ac:dyDescent="0.15">
      <c r="A383" s="26" t="s">
        <v>457</v>
      </c>
      <c r="B383" s="26"/>
      <c r="C383" s="27" t="s">
        <v>275</v>
      </c>
      <c r="D383" s="27"/>
      <c r="E383" s="27"/>
      <c r="F383" s="27"/>
      <c r="G383" s="27"/>
    </row>
    <row r="384" spans="1:7" ht="20.100000000000001" customHeight="1" x14ac:dyDescent="0.15">
      <c r="A384" s="26" t="s">
        <v>458</v>
      </c>
      <c r="B384" s="26"/>
      <c r="C384" s="27" t="s">
        <v>661</v>
      </c>
      <c r="D384" s="27"/>
      <c r="E384" s="27"/>
      <c r="F384" s="27"/>
      <c r="G384" s="27"/>
    </row>
    <row r="385" spans="1:7" ht="15" customHeight="1" x14ac:dyDescent="0.15"/>
    <row r="386" spans="1:7" ht="24.95" customHeight="1" x14ac:dyDescent="0.15">
      <c r="A386" s="17" t="s">
        <v>1018</v>
      </c>
      <c r="B386" s="17"/>
      <c r="C386" s="17"/>
      <c r="D386" s="17"/>
      <c r="E386" s="17"/>
      <c r="F386" s="17"/>
      <c r="G386" s="17"/>
    </row>
    <row r="387" spans="1:7" ht="15" customHeight="1" x14ac:dyDescent="0.15"/>
    <row r="388" spans="1:7" ht="50.1" customHeight="1" x14ac:dyDescent="0.15">
      <c r="A388" s="6" t="s">
        <v>368</v>
      </c>
      <c r="B388" s="19" t="s">
        <v>710</v>
      </c>
      <c r="C388" s="19"/>
      <c r="D388" s="6" t="s">
        <v>825</v>
      </c>
      <c r="E388" s="6" t="s">
        <v>826</v>
      </c>
      <c r="F388" s="6" t="s">
        <v>827</v>
      </c>
      <c r="G388" s="6" t="s">
        <v>828</v>
      </c>
    </row>
    <row r="389" spans="1:7" ht="15" customHeight="1" x14ac:dyDescent="0.15">
      <c r="A389" s="6">
        <v>1</v>
      </c>
      <c r="B389" s="19">
        <v>2</v>
      </c>
      <c r="C389" s="19"/>
      <c r="D389" s="6">
        <v>3</v>
      </c>
      <c r="E389" s="6">
        <v>4</v>
      </c>
      <c r="F389" s="6">
        <v>5</v>
      </c>
      <c r="G389" s="6">
        <v>6</v>
      </c>
    </row>
    <row r="390" spans="1:7" ht="260.10000000000002" customHeight="1" x14ac:dyDescent="0.15">
      <c r="A390" s="6" t="s">
        <v>707</v>
      </c>
      <c r="B390" s="20" t="s">
        <v>1019</v>
      </c>
      <c r="C390" s="20"/>
      <c r="D390" s="6" t="s">
        <v>433</v>
      </c>
      <c r="E390" s="10">
        <v>365</v>
      </c>
      <c r="F390" s="10">
        <v>22989.669314999999</v>
      </c>
      <c r="G390" s="10">
        <v>8391229.3000000007</v>
      </c>
    </row>
    <row r="391" spans="1:7" ht="260.10000000000002" customHeight="1" x14ac:dyDescent="0.15">
      <c r="A391" s="6" t="s">
        <v>707</v>
      </c>
      <c r="B391" s="20" t="s">
        <v>1020</v>
      </c>
      <c r="C391" s="20"/>
      <c r="D391" s="6" t="s">
        <v>433</v>
      </c>
      <c r="E391" s="10">
        <v>91</v>
      </c>
      <c r="F391" s="10">
        <v>8373.6263739999995</v>
      </c>
      <c r="G391" s="10">
        <v>762000</v>
      </c>
    </row>
    <row r="392" spans="1:7" ht="230.1" customHeight="1" x14ac:dyDescent="0.15">
      <c r="A392" s="6" t="s">
        <v>1021</v>
      </c>
      <c r="B392" s="20" t="s">
        <v>1022</v>
      </c>
      <c r="C392" s="20"/>
      <c r="D392" s="6" t="s">
        <v>433</v>
      </c>
      <c r="E392" s="10">
        <v>115</v>
      </c>
      <c r="F392" s="10">
        <v>25061.771304000002</v>
      </c>
      <c r="G392" s="10">
        <v>2882103.7</v>
      </c>
    </row>
    <row r="393" spans="1:7" ht="24.95" customHeight="1" x14ac:dyDescent="0.15">
      <c r="A393" s="28" t="s">
        <v>635</v>
      </c>
      <c r="B393" s="28"/>
      <c r="C393" s="28"/>
      <c r="D393" s="28"/>
      <c r="E393" s="28"/>
      <c r="F393" s="28"/>
      <c r="G393" s="12">
        <f>SUM(G390:G392)</f>
        <v>12035333</v>
      </c>
    </row>
    <row r="394" spans="1:7" ht="24.95" customHeight="1" x14ac:dyDescent="0.15"/>
    <row r="395" spans="1:7" ht="20.100000000000001" customHeight="1" x14ac:dyDescent="0.15">
      <c r="A395" s="26" t="s">
        <v>457</v>
      </c>
      <c r="B395" s="26"/>
      <c r="C395" s="27" t="s">
        <v>275</v>
      </c>
      <c r="D395" s="27"/>
      <c r="E395" s="27"/>
      <c r="F395" s="27"/>
      <c r="G395" s="27"/>
    </row>
    <row r="396" spans="1:7" ht="20.100000000000001" customHeight="1" x14ac:dyDescent="0.15">
      <c r="A396" s="26" t="s">
        <v>458</v>
      </c>
      <c r="B396" s="26"/>
      <c r="C396" s="27" t="s">
        <v>661</v>
      </c>
      <c r="D396" s="27"/>
      <c r="E396" s="27"/>
      <c r="F396" s="27"/>
      <c r="G396" s="27"/>
    </row>
    <row r="397" spans="1:7" ht="15" customHeight="1" x14ac:dyDescent="0.15"/>
    <row r="398" spans="1:7" ht="24.95" customHeight="1" x14ac:dyDescent="0.15">
      <c r="A398" s="17" t="s">
        <v>847</v>
      </c>
      <c r="B398" s="17"/>
      <c r="C398" s="17"/>
      <c r="D398" s="17"/>
      <c r="E398" s="17"/>
      <c r="F398" s="17"/>
      <c r="G398" s="17"/>
    </row>
    <row r="399" spans="1:7" ht="15" customHeight="1" x14ac:dyDescent="0.15"/>
    <row r="400" spans="1:7" ht="50.1" customHeight="1" x14ac:dyDescent="0.15">
      <c r="A400" s="6" t="s">
        <v>368</v>
      </c>
      <c r="B400" s="19" t="s">
        <v>710</v>
      </c>
      <c r="C400" s="19"/>
      <c r="D400" s="6" t="s">
        <v>825</v>
      </c>
      <c r="E400" s="6" t="s">
        <v>826</v>
      </c>
      <c r="F400" s="6" t="s">
        <v>827</v>
      </c>
      <c r="G400" s="6" t="s">
        <v>828</v>
      </c>
    </row>
    <row r="401" spans="1:7" ht="15" customHeight="1" x14ac:dyDescent="0.15">
      <c r="A401" s="6">
        <v>1</v>
      </c>
      <c r="B401" s="19">
        <v>2</v>
      </c>
      <c r="C401" s="19"/>
      <c r="D401" s="6">
        <v>3</v>
      </c>
      <c r="E401" s="6">
        <v>4</v>
      </c>
      <c r="F401" s="6">
        <v>5</v>
      </c>
      <c r="G401" s="6">
        <v>6</v>
      </c>
    </row>
    <row r="402" spans="1:7" ht="140.1" customHeight="1" x14ac:dyDescent="0.15">
      <c r="A402" s="6" t="s">
        <v>1023</v>
      </c>
      <c r="B402" s="20" t="s">
        <v>1024</v>
      </c>
      <c r="C402" s="20"/>
      <c r="D402" s="6" t="s">
        <v>433</v>
      </c>
      <c r="E402" s="10">
        <v>1</v>
      </c>
      <c r="F402" s="10">
        <v>3000000</v>
      </c>
      <c r="G402" s="10">
        <v>3000000</v>
      </c>
    </row>
    <row r="403" spans="1:7" ht="24.95" customHeight="1" x14ac:dyDescent="0.15">
      <c r="A403" s="28" t="s">
        <v>635</v>
      </c>
      <c r="B403" s="28"/>
      <c r="C403" s="28"/>
      <c r="D403" s="28"/>
      <c r="E403" s="28"/>
      <c r="F403" s="28"/>
      <c r="G403" s="12">
        <f>SUM(G402:G402)</f>
        <v>3000000</v>
      </c>
    </row>
    <row r="404" spans="1:7" ht="24.95" customHeight="1" x14ac:dyDescent="0.15"/>
    <row r="405" spans="1:7" ht="20.100000000000001" customHeight="1" x14ac:dyDescent="0.15">
      <c r="A405" s="26" t="s">
        <v>457</v>
      </c>
      <c r="B405" s="26"/>
      <c r="C405" s="27" t="s">
        <v>275</v>
      </c>
      <c r="D405" s="27"/>
      <c r="E405" s="27"/>
      <c r="F405" s="27"/>
      <c r="G405" s="27"/>
    </row>
    <row r="406" spans="1:7" ht="20.100000000000001" customHeight="1" x14ac:dyDescent="0.15">
      <c r="A406" s="26" t="s">
        <v>458</v>
      </c>
      <c r="B406" s="26"/>
      <c r="C406" s="27" t="s">
        <v>661</v>
      </c>
      <c r="D406" s="27"/>
      <c r="E406" s="27"/>
      <c r="F406" s="27"/>
      <c r="G406" s="27"/>
    </row>
    <row r="407" spans="1:7" ht="15" customHeight="1" x14ac:dyDescent="0.15"/>
    <row r="408" spans="1:7" ht="24.95" customHeight="1" x14ac:dyDescent="0.15">
      <c r="A408" s="17" t="s">
        <v>859</v>
      </c>
      <c r="B408" s="17"/>
      <c r="C408" s="17"/>
      <c r="D408" s="17"/>
      <c r="E408" s="17"/>
      <c r="F408" s="17"/>
      <c r="G408" s="17"/>
    </row>
    <row r="409" spans="1:7" ht="15" customHeight="1" x14ac:dyDescent="0.15"/>
    <row r="410" spans="1:7" ht="50.1" customHeight="1" x14ac:dyDescent="0.15">
      <c r="A410" s="6" t="s">
        <v>368</v>
      </c>
      <c r="B410" s="19" t="s">
        <v>710</v>
      </c>
      <c r="C410" s="19"/>
      <c r="D410" s="6" t="s">
        <v>825</v>
      </c>
      <c r="E410" s="6" t="s">
        <v>826</v>
      </c>
      <c r="F410" s="6" t="s">
        <v>827</v>
      </c>
      <c r="G410" s="6" t="s">
        <v>828</v>
      </c>
    </row>
    <row r="411" spans="1:7" ht="15" customHeight="1" x14ac:dyDescent="0.15">
      <c r="A411" s="6">
        <v>1</v>
      </c>
      <c r="B411" s="19">
        <v>2</v>
      </c>
      <c r="C411" s="19"/>
      <c r="D411" s="6">
        <v>3</v>
      </c>
      <c r="E411" s="6">
        <v>4</v>
      </c>
      <c r="F411" s="6">
        <v>5</v>
      </c>
      <c r="G411" s="6">
        <v>6</v>
      </c>
    </row>
    <row r="412" spans="1:7" ht="240" customHeight="1" x14ac:dyDescent="0.15">
      <c r="A412" s="6" t="s">
        <v>605</v>
      </c>
      <c r="B412" s="20" t="s">
        <v>1025</v>
      </c>
      <c r="C412" s="20"/>
      <c r="D412" s="6" t="s">
        <v>433</v>
      </c>
      <c r="E412" s="10">
        <v>182</v>
      </c>
      <c r="F412" s="10">
        <v>24517.483516</v>
      </c>
      <c r="G412" s="10">
        <v>4462182</v>
      </c>
    </row>
    <row r="413" spans="1:7" ht="219.95" customHeight="1" x14ac:dyDescent="0.15">
      <c r="A413" s="6" t="s">
        <v>605</v>
      </c>
      <c r="B413" s="20" t="s">
        <v>1026</v>
      </c>
      <c r="C413" s="20"/>
      <c r="D413" s="6" t="s">
        <v>433</v>
      </c>
      <c r="E413" s="10">
        <v>11</v>
      </c>
      <c r="F413" s="10">
        <v>181921.12090899999</v>
      </c>
      <c r="G413" s="10">
        <v>2001132.33</v>
      </c>
    </row>
    <row r="414" spans="1:7" ht="200.1" customHeight="1" x14ac:dyDescent="0.15">
      <c r="A414" s="6" t="s">
        <v>605</v>
      </c>
      <c r="B414" s="20" t="s">
        <v>1027</v>
      </c>
      <c r="C414" s="20"/>
      <c r="D414" s="6" t="s">
        <v>433</v>
      </c>
      <c r="E414" s="10">
        <v>11</v>
      </c>
      <c r="F414" s="10">
        <v>758429.66818100004</v>
      </c>
      <c r="G414" s="10">
        <v>8342726.3499999996</v>
      </c>
    </row>
    <row r="415" spans="1:7" ht="219.95" customHeight="1" x14ac:dyDescent="0.15">
      <c r="A415" s="6" t="s">
        <v>605</v>
      </c>
      <c r="B415" s="20" t="s">
        <v>1028</v>
      </c>
      <c r="C415" s="20"/>
      <c r="D415" s="6" t="s">
        <v>433</v>
      </c>
      <c r="E415" s="10">
        <v>365</v>
      </c>
      <c r="F415" s="10">
        <v>29413.492192000002</v>
      </c>
      <c r="G415" s="10">
        <v>10735924.65</v>
      </c>
    </row>
    <row r="416" spans="1:7" ht="140.1" customHeight="1" x14ac:dyDescent="0.15">
      <c r="A416" s="6" t="s">
        <v>628</v>
      </c>
      <c r="B416" s="20" t="s">
        <v>1029</v>
      </c>
      <c r="C416" s="20"/>
      <c r="D416" s="6" t="s">
        <v>433</v>
      </c>
      <c r="E416" s="10">
        <v>7236</v>
      </c>
      <c r="F416" s="10">
        <v>158.37</v>
      </c>
      <c r="G416" s="10">
        <v>1145965.32</v>
      </c>
    </row>
    <row r="417" spans="1:7" ht="140.1" customHeight="1" x14ac:dyDescent="0.15">
      <c r="A417" s="6" t="s">
        <v>628</v>
      </c>
      <c r="B417" s="20" t="s">
        <v>1030</v>
      </c>
      <c r="C417" s="20"/>
      <c r="D417" s="6" t="s">
        <v>433</v>
      </c>
      <c r="E417" s="10">
        <v>195700.162151</v>
      </c>
      <c r="F417" s="10">
        <v>158.37</v>
      </c>
      <c r="G417" s="10">
        <v>30993034.68</v>
      </c>
    </row>
    <row r="418" spans="1:7" ht="180" customHeight="1" x14ac:dyDescent="0.15">
      <c r="A418" s="6" t="s">
        <v>633</v>
      </c>
      <c r="B418" s="20" t="s">
        <v>1031</v>
      </c>
      <c r="C418" s="20"/>
      <c r="D418" s="6" t="s">
        <v>433</v>
      </c>
      <c r="E418" s="10">
        <v>1</v>
      </c>
      <c r="F418" s="10">
        <v>5386667</v>
      </c>
      <c r="G418" s="10">
        <v>5386667</v>
      </c>
    </row>
    <row r="419" spans="1:7" ht="180" customHeight="1" x14ac:dyDescent="0.15">
      <c r="A419" s="6" t="s">
        <v>1032</v>
      </c>
      <c r="B419" s="20" t="s">
        <v>1033</v>
      </c>
      <c r="C419" s="20"/>
      <c r="D419" s="6" t="s">
        <v>433</v>
      </c>
      <c r="E419" s="10">
        <v>1</v>
      </c>
      <c r="F419" s="10">
        <v>300000</v>
      </c>
      <c r="G419" s="10">
        <v>300000</v>
      </c>
    </row>
    <row r="420" spans="1:7" ht="200.1" customHeight="1" x14ac:dyDescent="0.15">
      <c r="A420" s="6" t="s">
        <v>1032</v>
      </c>
      <c r="B420" s="20" t="s">
        <v>1034</v>
      </c>
      <c r="C420" s="20"/>
      <c r="D420" s="6" t="s">
        <v>433</v>
      </c>
      <c r="E420" s="10">
        <v>6</v>
      </c>
      <c r="F420" s="10">
        <v>66000</v>
      </c>
      <c r="G420" s="10">
        <v>396000</v>
      </c>
    </row>
    <row r="421" spans="1:7" ht="200.1" customHeight="1" x14ac:dyDescent="0.15">
      <c r="A421" s="6" t="s">
        <v>1035</v>
      </c>
      <c r="B421" s="20" t="s">
        <v>1036</v>
      </c>
      <c r="C421" s="20"/>
      <c r="D421" s="6" t="s">
        <v>433</v>
      </c>
      <c r="E421" s="10">
        <v>35000</v>
      </c>
      <c r="F421" s="10">
        <v>20.142856999999999</v>
      </c>
      <c r="G421" s="10">
        <v>705000</v>
      </c>
    </row>
    <row r="422" spans="1:7" ht="180" customHeight="1" x14ac:dyDescent="0.15">
      <c r="A422" s="6" t="s">
        <v>1037</v>
      </c>
      <c r="B422" s="20" t="s">
        <v>1038</v>
      </c>
      <c r="C422" s="20"/>
      <c r="D422" s="6" t="s">
        <v>433</v>
      </c>
      <c r="E422" s="10">
        <v>26</v>
      </c>
      <c r="F422" s="10">
        <v>546665.833461</v>
      </c>
      <c r="G422" s="10">
        <v>14213311.67</v>
      </c>
    </row>
    <row r="423" spans="1:7" ht="24.95" customHeight="1" x14ac:dyDescent="0.15">
      <c r="A423" s="28" t="s">
        <v>635</v>
      </c>
      <c r="B423" s="28"/>
      <c r="C423" s="28"/>
      <c r="D423" s="28"/>
      <c r="E423" s="28"/>
      <c r="F423" s="28"/>
      <c r="G423" s="12">
        <f>SUM(G412:G422)</f>
        <v>78681944</v>
      </c>
    </row>
    <row r="424" spans="1:7" ht="24.95" customHeight="1" x14ac:dyDescent="0.15"/>
    <row r="425" spans="1:7" ht="20.100000000000001" customHeight="1" x14ac:dyDescent="0.15">
      <c r="A425" s="26" t="s">
        <v>457</v>
      </c>
      <c r="B425" s="26"/>
      <c r="C425" s="27" t="s">
        <v>275</v>
      </c>
      <c r="D425" s="27"/>
      <c r="E425" s="27"/>
      <c r="F425" s="27"/>
      <c r="G425" s="27"/>
    </row>
    <row r="426" spans="1:7" ht="20.100000000000001" customHeight="1" x14ac:dyDescent="0.15">
      <c r="A426" s="26" t="s">
        <v>458</v>
      </c>
      <c r="B426" s="26"/>
      <c r="C426" s="27" t="s">
        <v>661</v>
      </c>
      <c r="D426" s="27"/>
      <c r="E426" s="27"/>
      <c r="F426" s="27"/>
      <c r="G426" s="27"/>
    </row>
    <row r="427" spans="1:7" ht="15" customHeight="1" x14ac:dyDescent="0.15"/>
    <row r="428" spans="1:7" ht="24.95" customHeight="1" x14ac:dyDescent="0.15">
      <c r="A428" s="17" t="s">
        <v>876</v>
      </c>
      <c r="B428" s="17"/>
      <c r="C428" s="17"/>
      <c r="D428" s="17"/>
      <c r="E428" s="17"/>
      <c r="F428" s="17"/>
      <c r="G428" s="17"/>
    </row>
    <row r="429" spans="1:7" ht="15" customHeight="1" x14ac:dyDescent="0.15"/>
    <row r="430" spans="1:7" ht="50.1" customHeight="1" x14ac:dyDescent="0.15">
      <c r="A430" s="6" t="s">
        <v>368</v>
      </c>
      <c r="B430" s="19" t="s">
        <v>710</v>
      </c>
      <c r="C430" s="19"/>
      <c r="D430" s="6" t="s">
        <v>825</v>
      </c>
      <c r="E430" s="6" t="s">
        <v>826</v>
      </c>
      <c r="F430" s="6" t="s">
        <v>827</v>
      </c>
      <c r="G430" s="6" t="s">
        <v>828</v>
      </c>
    </row>
    <row r="431" spans="1:7" ht="15" customHeight="1" x14ac:dyDescent="0.15">
      <c r="A431" s="6">
        <v>1</v>
      </c>
      <c r="B431" s="19">
        <v>2</v>
      </c>
      <c r="C431" s="19"/>
      <c r="D431" s="6">
        <v>3</v>
      </c>
      <c r="E431" s="6">
        <v>4</v>
      </c>
      <c r="F431" s="6">
        <v>5</v>
      </c>
      <c r="G431" s="6">
        <v>6</v>
      </c>
    </row>
    <row r="432" spans="1:7" ht="159.94999999999999" customHeight="1" x14ac:dyDescent="0.15">
      <c r="A432" s="6" t="s">
        <v>633</v>
      </c>
      <c r="B432" s="20" t="s">
        <v>1039</v>
      </c>
      <c r="C432" s="20"/>
      <c r="D432" s="6" t="s">
        <v>433</v>
      </c>
      <c r="E432" s="10">
        <v>1</v>
      </c>
      <c r="F432" s="10">
        <v>2133333</v>
      </c>
      <c r="G432" s="10">
        <v>2133333</v>
      </c>
    </row>
    <row r="433" spans="1:7" ht="180" customHeight="1" x14ac:dyDescent="0.15">
      <c r="A433" s="6" t="s">
        <v>1040</v>
      </c>
      <c r="B433" s="20" t="s">
        <v>1041</v>
      </c>
      <c r="C433" s="20"/>
      <c r="D433" s="6" t="s">
        <v>433</v>
      </c>
      <c r="E433" s="10">
        <v>1</v>
      </c>
      <c r="F433" s="10">
        <v>115000</v>
      </c>
      <c r="G433" s="10">
        <v>115000</v>
      </c>
    </row>
    <row r="434" spans="1:7" ht="120" customHeight="1" x14ac:dyDescent="0.15">
      <c r="A434" s="6" t="s">
        <v>1042</v>
      </c>
      <c r="B434" s="20" t="s">
        <v>1043</v>
      </c>
      <c r="C434" s="20"/>
      <c r="D434" s="6" t="s">
        <v>433</v>
      </c>
      <c r="E434" s="10">
        <v>1</v>
      </c>
      <c r="F434" s="10">
        <v>1500000</v>
      </c>
      <c r="G434" s="10">
        <v>1500000</v>
      </c>
    </row>
    <row r="435" spans="1:7" ht="120" customHeight="1" x14ac:dyDescent="0.15">
      <c r="A435" s="6" t="s">
        <v>1044</v>
      </c>
      <c r="B435" s="20" t="s">
        <v>1045</v>
      </c>
      <c r="C435" s="20"/>
      <c r="D435" s="6" t="s">
        <v>433</v>
      </c>
      <c r="E435" s="10">
        <v>2</v>
      </c>
      <c r="F435" s="10">
        <v>100000</v>
      </c>
      <c r="G435" s="10">
        <v>200000</v>
      </c>
    </row>
    <row r="436" spans="1:7" ht="180" customHeight="1" x14ac:dyDescent="0.15">
      <c r="A436" s="6" t="s">
        <v>1046</v>
      </c>
      <c r="B436" s="20" t="s">
        <v>1047</v>
      </c>
      <c r="C436" s="20"/>
      <c r="D436" s="6" t="s">
        <v>433</v>
      </c>
      <c r="E436" s="10">
        <v>4</v>
      </c>
      <c r="F436" s="10">
        <v>2182670</v>
      </c>
      <c r="G436" s="10">
        <v>8730680</v>
      </c>
    </row>
    <row r="437" spans="1:7" ht="219.95" customHeight="1" x14ac:dyDescent="0.15">
      <c r="A437" s="6" t="s">
        <v>1046</v>
      </c>
      <c r="B437" s="20" t="s">
        <v>1048</v>
      </c>
      <c r="C437" s="20"/>
      <c r="D437" s="6" t="s">
        <v>433</v>
      </c>
      <c r="E437" s="10">
        <v>1</v>
      </c>
      <c r="F437" s="10">
        <v>1153080</v>
      </c>
      <c r="G437" s="10">
        <v>1153080</v>
      </c>
    </row>
    <row r="438" spans="1:7" ht="219.95" customHeight="1" x14ac:dyDescent="0.15">
      <c r="A438" s="6" t="s">
        <v>1046</v>
      </c>
      <c r="B438" s="20" t="s">
        <v>1049</v>
      </c>
      <c r="C438" s="20"/>
      <c r="D438" s="6" t="s">
        <v>433</v>
      </c>
      <c r="E438" s="10">
        <v>1</v>
      </c>
      <c r="F438" s="10">
        <v>704350</v>
      </c>
      <c r="G438" s="10">
        <v>704350</v>
      </c>
    </row>
    <row r="439" spans="1:7" ht="240" customHeight="1" x14ac:dyDescent="0.15">
      <c r="A439" s="6" t="s">
        <v>1046</v>
      </c>
      <c r="B439" s="20" t="s">
        <v>1050</v>
      </c>
      <c r="C439" s="20"/>
      <c r="D439" s="6" t="s">
        <v>433</v>
      </c>
      <c r="E439" s="10">
        <v>1</v>
      </c>
      <c r="F439" s="10">
        <v>1253560</v>
      </c>
      <c r="G439" s="10">
        <v>1253560</v>
      </c>
    </row>
    <row r="440" spans="1:7" ht="200.1" customHeight="1" x14ac:dyDescent="0.15">
      <c r="A440" s="6" t="s">
        <v>1046</v>
      </c>
      <c r="B440" s="20" t="s">
        <v>1051</v>
      </c>
      <c r="C440" s="20"/>
      <c r="D440" s="6" t="s">
        <v>433</v>
      </c>
      <c r="E440" s="10">
        <v>1</v>
      </c>
      <c r="F440" s="10">
        <v>4000000</v>
      </c>
      <c r="G440" s="10">
        <v>4000000</v>
      </c>
    </row>
    <row r="441" spans="1:7" ht="180" customHeight="1" x14ac:dyDescent="0.15">
      <c r="A441" s="6" t="s">
        <v>1046</v>
      </c>
      <c r="B441" s="20" t="s">
        <v>1052</v>
      </c>
      <c r="C441" s="20"/>
      <c r="D441" s="6" t="s">
        <v>433</v>
      </c>
      <c r="E441" s="10">
        <v>1</v>
      </c>
      <c r="F441" s="10">
        <v>15313880</v>
      </c>
      <c r="G441" s="10">
        <v>15313880</v>
      </c>
    </row>
    <row r="442" spans="1:7" ht="180" customHeight="1" x14ac:dyDescent="0.15">
      <c r="A442" s="6" t="s">
        <v>1046</v>
      </c>
      <c r="B442" s="20" t="s">
        <v>1053</v>
      </c>
      <c r="C442" s="20"/>
      <c r="D442" s="6" t="s">
        <v>433</v>
      </c>
      <c r="E442" s="10">
        <v>1</v>
      </c>
      <c r="F442" s="10">
        <v>1100000</v>
      </c>
      <c r="G442" s="10">
        <v>1100000</v>
      </c>
    </row>
    <row r="443" spans="1:7" ht="180" customHeight="1" x14ac:dyDescent="0.15">
      <c r="A443" s="6" t="s">
        <v>1046</v>
      </c>
      <c r="B443" s="20" t="s">
        <v>1054</v>
      </c>
      <c r="C443" s="20"/>
      <c r="D443" s="6" t="s">
        <v>433</v>
      </c>
      <c r="E443" s="10">
        <v>4</v>
      </c>
      <c r="F443" s="10">
        <v>2687180</v>
      </c>
      <c r="G443" s="10">
        <v>10748720</v>
      </c>
    </row>
    <row r="444" spans="1:7" ht="180" customHeight="1" x14ac:dyDescent="0.15">
      <c r="A444" s="6" t="s">
        <v>1046</v>
      </c>
      <c r="B444" s="20" t="s">
        <v>1055</v>
      </c>
      <c r="C444" s="20"/>
      <c r="D444" s="6" t="s">
        <v>433</v>
      </c>
      <c r="E444" s="10">
        <v>1</v>
      </c>
      <c r="F444" s="10">
        <v>981020</v>
      </c>
      <c r="G444" s="10">
        <v>981020</v>
      </c>
    </row>
    <row r="445" spans="1:7" ht="180" customHeight="1" x14ac:dyDescent="0.15">
      <c r="A445" s="6" t="s">
        <v>1046</v>
      </c>
      <c r="B445" s="20" t="s">
        <v>1056</v>
      </c>
      <c r="C445" s="20"/>
      <c r="D445" s="6" t="s">
        <v>433</v>
      </c>
      <c r="E445" s="10">
        <v>537</v>
      </c>
      <c r="F445" s="10">
        <v>45875.418994</v>
      </c>
      <c r="G445" s="10">
        <v>24635100</v>
      </c>
    </row>
    <row r="446" spans="1:7" ht="159.94999999999999" customHeight="1" x14ac:dyDescent="0.15">
      <c r="A446" s="6" t="s">
        <v>1046</v>
      </c>
      <c r="B446" s="20" t="s">
        <v>1057</v>
      </c>
      <c r="C446" s="20"/>
      <c r="D446" s="6" t="s">
        <v>433</v>
      </c>
      <c r="E446" s="10">
        <v>1</v>
      </c>
      <c r="F446" s="10">
        <v>13806730</v>
      </c>
      <c r="G446" s="10">
        <v>13806730</v>
      </c>
    </row>
    <row r="447" spans="1:7" ht="200.1" customHeight="1" x14ac:dyDescent="0.15">
      <c r="A447" s="6" t="s">
        <v>1046</v>
      </c>
      <c r="B447" s="20" t="s">
        <v>1058</v>
      </c>
      <c r="C447" s="20"/>
      <c r="D447" s="6" t="s">
        <v>433</v>
      </c>
      <c r="E447" s="10">
        <v>1</v>
      </c>
      <c r="F447" s="10">
        <v>1353390</v>
      </c>
      <c r="G447" s="10">
        <v>1353390</v>
      </c>
    </row>
    <row r="448" spans="1:7" ht="200.1" customHeight="1" x14ac:dyDescent="0.15">
      <c r="A448" s="6" t="s">
        <v>1046</v>
      </c>
      <c r="B448" s="20" t="s">
        <v>1059</v>
      </c>
      <c r="C448" s="20"/>
      <c r="D448" s="6" t="s">
        <v>433</v>
      </c>
      <c r="E448" s="10">
        <v>1</v>
      </c>
      <c r="F448" s="10">
        <v>719490</v>
      </c>
      <c r="G448" s="10">
        <v>719490</v>
      </c>
    </row>
    <row r="449" spans="1:7" ht="219.95" customHeight="1" x14ac:dyDescent="0.15">
      <c r="A449" s="6" t="s">
        <v>1060</v>
      </c>
      <c r="B449" s="20" t="s">
        <v>1061</v>
      </c>
      <c r="C449" s="20"/>
      <c r="D449" s="6" t="s">
        <v>433</v>
      </c>
      <c r="E449" s="10">
        <v>7780</v>
      </c>
      <c r="F449" s="10">
        <v>1184.4473009999999</v>
      </c>
      <c r="G449" s="10">
        <v>9215000</v>
      </c>
    </row>
    <row r="450" spans="1:7" ht="24.95" customHeight="1" x14ac:dyDescent="0.15">
      <c r="A450" s="28" t="s">
        <v>635</v>
      </c>
      <c r="B450" s="28"/>
      <c r="C450" s="28"/>
      <c r="D450" s="28"/>
      <c r="E450" s="28"/>
      <c r="F450" s="28"/>
      <c r="G450" s="12">
        <f>SUM(G432:G449)</f>
        <v>97663333</v>
      </c>
    </row>
    <row r="451" spans="1:7" ht="24.95" customHeight="1" x14ac:dyDescent="0.15"/>
    <row r="452" spans="1:7" ht="20.100000000000001" customHeight="1" x14ac:dyDescent="0.15">
      <c r="A452" s="26" t="s">
        <v>457</v>
      </c>
      <c r="B452" s="26"/>
      <c r="C452" s="27" t="s">
        <v>275</v>
      </c>
      <c r="D452" s="27"/>
      <c r="E452" s="27"/>
      <c r="F452" s="27"/>
      <c r="G452" s="27"/>
    </row>
    <row r="453" spans="1:7" ht="20.100000000000001" customHeight="1" x14ac:dyDescent="0.15">
      <c r="A453" s="26" t="s">
        <v>458</v>
      </c>
      <c r="B453" s="26"/>
      <c r="C453" s="27" t="s">
        <v>661</v>
      </c>
      <c r="D453" s="27"/>
      <c r="E453" s="27"/>
      <c r="F453" s="27"/>
      <c r="G453" s="27"/>
    </row>
    <row r="454" spans="1:7" ht="15" customHeight="1" x14ac:dyDescent="0.15"/>
    <row r="455" spans="1:7" ht="24.95" customHeight="1" x14ac:dyDescent="0.15">
      <c r="A455" s="17" t="s">
        <v>1004</v>
      </c>
      <c r="B455" s="17"/>
      <c r="C455" s="17"/>
      <c r="D455" s="17"/>
      <c r="E455" s="17"/>
      <c r="F455" s="17"/>
      <c r="G455" s="17"/>
    </row>
    <row r="456" spans="1:7" ht="15" customHeight="1" x14ac:dyDescent="0.15"/>
    <row r="457" spans="1:7" ht="50.1" customHeight="1" x14ac:dyDescent="0.15">
      <c r="A457" s="6" t="s">
        <v>368</v>
      </c>
      <c r="B457" s="19" t="s">
        <v>710</v>
      </c>
      <c r="C457" s="19"/>
      <c r="D457" s="6" t="s">
        <v>825</v>
      </c>
      <c r="E457" s="6" t="s">
        <v>826</v>
      </c>
      <c r="F457" s="6" t="s">
        <v>827</v>
      </c>
      <c r="G457" s="6" t="s">
        <v>828</v>
      </c>
    </row>
    <row r="458" spans="1:7" ht="15" customHeight="1" x14ac:dyDescent="0.15">
      <c r="A458" s="6">
        <v>1</v>
      </c>
      <c r="B458" s="19">
        <v>2</v>
      </c>
      <c r="C458" s="19"/>
      <c r="D458" s="6">
        <v>3</v>
      </c>
      <c r="E458" s="6">
        <v>4</v>
      </c>
      <c r="F458" s="6">
        <v>5</v>
      </c>
      <c r="G458" s="6">
        <v>6</v>
      </c>
    </row>
    <row r="459" spans="1:7" ht="240" customHeight="1" x14ac:dyDescent="0.15">
      <c r="A459" s="6" t="s">
        <v>607</v>
      </c>
      <c r="B459" s="20" t="s">
        <v>1062</v>
      </c>
      <c r="C459" s="20"/>
      <c r="D459" s="6" t="s">
        <v>433</v>
      </c>
      <c r="E459" s="10">
        <v>1240</v>
      </c>
      <c r="F459" s="10">
        <v>833.23698400000001</v>
      </c>
      <c r="G459" s="10">
        <v>1033213.86</v>
      </c>
    </row>
    <row r="460" spans="1:7" ht="200.1" customHeight="1" x14ac:dyDescent="0.15">
      <c r="A460" s="6" t="s">
        <v>607</v>
      </c>
      <c r="B460" s="20" t="s">
        <v>1063</v>
      </c>
      <c r="C460" s="20"/>
      <c r="D460" s="6" t="s">
        <v>433</v>
      </c>
      <c r="E460" s="10">
        <v>91</v>
      </c>
      <c r="F460" s="10">
        <v>12350.331209</v>
      </c>
      <c r="G460" s="10">
        <v>1123880.1399999999</v>
      </c>
    </row>
    <row r="461" spans="1:7" ht="140.1" customHeight="1" x14ac:dyDescent="0.15">
      <c r="A461" s="6" t="s">
        <v>633</v>
      </c>
      <c r="B461" s="20" t="s">
        <v>1064</v>
      </c>
      <c r="C461" s="20"/>
      <c r="D461" s="6" t="s">
        <v>433</v>
      </c>
      <c r="E461" s="10">
        <v>3</v>
      </c>
      <c r="F461" s="10">
        <v>1634666.6666600001</v>
      </c>
      <c r="G461" s="10">
        <v>4904000</v>
      </c>
    </row>
    <row r="462" spans="1:7" ht="180" customHeight="1" x14ac:dyDescent="0.15">
      <c r="A462" s="6" t="s">
        <v>1065</v>
      </c>
      <c r="B462" s="20" t="s">
        <v>1066</v>
      </c>
      <c r="C462" s="20"/>
      <c r="D462" s="6" t="s">
        <v>433</v>
      </c>
      <c r="E462" s="10">
        <v>157</v>
      </c>
      <c r="F462" s="10">
        <v>5203.8216560000001</v>
      </c>
      <c r="G462" s="10">
        <v>817000</v>
      </c>
    </row>
    <row r="463" spans="1:7" ht="24.95" customHeight="1" x14ac:dyDescent="0.15">
      <c r="A463" s="28" t="s">
        <v>635</v>
      </c>
      <c r="B463" s="28"/>
      <c r="C463" s="28"/>
      <c r="D463" s="28"/>
      <c r="E463" s="28"/>
      <c r="F463" s="28"/>
      <c r="G463" s="12">
        <f>SUM(G459:G462)</f>
        <v>7878094</v>
      </c>
    </row>
    <row r="464" spans="1:7" ht="24.95" customHeight="1" x14ac:dyDescent="0.15"/>
    <row r="465" spans="1:7" ht="20.100000000000001" customHeight="1" x14ac:dyDescent="0.15">
      <c r="A465" s="26" t="s">
        <v>457</v>
      </c>
      <c r="B465" s="26"/>
      <c r="C465" s="27" t="s">
        <v>275</v>
      </c>
      <c r="D465" s="27"/>
      <c r="E465" s="27"/>
      <c r="F465" s="27"/>
      <c r="G465" s="27"/>
    </row>
    <row r="466" spans="1:7" ht="20.100000000000001" customHeight="1" x14ac:dyDescent="0.15">
      <c r="A466" s="26" t="s">
        <v>458</v>
      </c>
      <c r="B466" s="26"/>
      <c r="C466" s="27" t="s">
        <v>661</v>
      </c>
      <c r="D466" s="27"/>
      <c r="E466" s="27"/>
      <c r="F466" s="27"/>
      <c r="G466" s="27"/>
    </row>
    <row r="467" spans="1:7" ht="15" customHeight="1" x14ac:dyDescent="0.15"/>
    <row r="468" spans="1:7" ht="24.95" customHeight="1" x14ac:dyDescent="0.15">
      <c r="A468" s="17" t="s">
        <v>893</v>
      </c>
      <c r="B468" s="17"/>
      <c r="C468" s="17"/>
      <c r="D468" s="17"/>
      <c r="E468" s="17"/>
      <c r="F468" s="17"/>
      <c r="G468" s="17"/>
    </row>
    <row r="469" spans="1:7" ht="15" customHeight="1" x14ac:dyDescent="0.15"/>
    <row r="470" spans="1:7" ht="50.1" customHeight="1" x14ac:dyDescent="0.15">
      <c r="A470" s="6" t="s">
        <v>368</v>
      </c>
      <c r="B470" s="19" t="s">
        <v>710</v>
      </c>
      <c r="C470" s="19"/>
      <c r="D470" s="6" t="s">
        <v>825</v>
      </c>
      <c r="E470" s="6" t="s">
        <v>826</v>
      </c>
      <c r="F470" s="6" t="s">
        <v>827</v>
      </c>
      <c r="G470" s="6" t="s">
        <v>828</v>
      </c>
    </row>
    <row r="471" spans="1:7" ht="15" customHeight="1" x14ac:dyDescent="0.15">
      <c r="A471" s="6">
        <v>1</v>
      </c>
      <c r="B471" s="19">
        <v>2</v>
      </c>
      <c r="C471" s="19"/>
      <c r="D471" s="6">
        <v>3</v>
      </c>
      <c r="E471" s="6">
        <v>4</v>
      </c>
      <c r="F471" s="6">
        <v>5</v>
      </c>
      <c r="G471" s="6">
        <v>6</v>
      </c>
    </row>
    <row r="472" spans="1:7" ht="240" customHeight="1" x14ac:dyDescent="0.15">
      <c r="A472" s="6" t="s">
        <v>609</v>
      </c>
      <c r="B472" s="20" t="s">
        <v>1067</v>
      </c>
      <c r="C472" s="20"/>
      <c r="D472" s="6" t="s">
        <v>433</v>
      </c>
      <c r="E472" s="10">
        <v>620</v>
      </c>
      <c r="F472" s="10">
        <v>41892.808064999997</v>
      </c>
      <c r="G472" s="10">
        <v>25973541</v>
      </c>
    </row>
    <row r="473" spans="1:7" ht="240" customHeight="1" x14ac:dyDescent="0.15">
      <c r="A473" s="6" t="s">
        <v>609</v>
      </c>
      <c r="B473" s="20" t="s">
        <v>1068</v>
      </c>
      <c r="C473" s="20"/>
      <c r="D473" s="6" t="s">
        <v>433</v>
      </c>
      <c r="E473" s="10">
        <v>535</v>
      </c>
      <c r="F473" s="10">
        <v>42254.228037000001</v>
      </c>
      <c r="G473" s="10">
        <v>22606012</v>
      </c>
    </row>
    <row r="474" spans="1:7" ht="120" customHeight="1" x14ac:dyDescent="0.15">
      <c r="A474" s="6" t="s">
        <v>626</v>
      </c>
      <c r="B474" s="20" t="s">
        <v>1069</v>
      </c>
      <c r="C474" s="20"/>
      <c r="D474" s="6" t="s">
        <v>433</v>
      </c>
      <c r="E474" s="10">
        <v>196</v>
      </c>
      <c r="F474" s="10">
        <v>616.25</v>
      </c>
      <c r="G474" s="10">
        <v>120785</v>
      </c>
    </row>
    <row r="475" spans="1:7" ht="180" customHeight="1" x14ac:dyDescent="0.15">
      <c r="A475" s="6" t="s">
        <v>1032</v>
      </c>
      <c r="B475" s="20" t="s">
        <v>1070</v>
      </c>
      <c r="C475" s="20"/>
      <c r="D475" s="6" t="s">
        <v>433</v>
      </c>
      <c r="E475" s="10">
        <v>2000</v>
      </c>
      <c r="F475" s="10">
        <v>868.67349999999999</v>
      </c>
      <c r="G475" s="10">
        <v>1737347</v>
      </c>
    </row>
    <row r="476" spans="1:7" ht="24.95" customHeight="1" x14ac:dyDescent="0.15">
      <c r="A476" s="28" t="s">
        <v>635</v>
      </c>
      <c r="B476" s="28"/>
      <c r="C476" s="28"/>
      <c r="D476" s="28"/>
      <c r="E476" s="28"/>
      <c r="F476" s="28"/>
      <c r="G476" s="12">
        <f>SUM(G472:G475)</f>
        <v>50437685</v>
      </c>
    </row>
    <row r="477" spans="1:7" ht="24.95" customHeight="1" x14ac:dyDescent="0.15"/>
    <row r="478" spans="1:7" ht="20.100000000000001" customHeight="1" x14ac:dyDescent="0.15">
      <c r="A478" s="26" t="s">
        <v>457</v>
      </c>
      <c r="B478" s="26"/>
      <c r="C478" s="27" t="s">
        <v>275</v>
      </c>
      <c r="D478" s="27"/>
      <c r="E478" s="27"/>
      <c r="F478" s="27"/>
      <c r="G478" s="27"/>
    </row>
    <row r="479" spans="1:7" ht="20.100000000000001" customHeight="1" x14ac:dyDescent="0.15">
      <c r="A479" s="26" t="s">
        <v>458</v>
      </c>
      <c r="B479" s="26"/>
      <c r="C479" s="27" t="s">
        <v>661</v>
      </c>
      <c r="D479" s="27"/>
      <c r="E479" s="27"/>
      <c r="F479" s="27"/>
      <c r="G479" s="27"/>
    </row>
    <row r="480" spans="1:7" ht="15" customHeight="1" x14ac:dyDescent="0.15"/>
    <row r="481" spans="1:7" ht="24.95" customHeight="1" x14ac:dyDescent="0.15">
      <c r="A481" s="17" t="s">
        <v>1071</v>
      </c>
      <c r="B481" s="17"/>
      <c r="C481" s="17"/>
      <c r="D481" s="17"/>
      <c r="E481" s="17"/>
      <c r="F481" s="17"/>
      <c r="G481" s="17"/>
    </row>
    <row r="482" spans="1:7" ht="15" customHeight="1" x14ac:dyDescent="0.15"/>
    <row r="483" spans="1:7" ht="50.1" customHeight="1" x14ac:dyDescent="0.15">
      <c r="A483" s="6" t="s">
        <v>368</v>
      </c>
      <c r="B483" s="19" t="s">
        <v>710</v>
      </c>
      <c r="C483" s="19"/>
      <c r="D483" s="6" t="s">
        <v>825</v>
      </c>
      <c r="E483" s="6" t="s">
        <v>826</v>
      </c>
      <c r="F483" s="6" t="s">
        <v>827</v>
      </c>
      <c r="G483" s="6" t="s">
        <v>828</v>
      </c>
    </row>
    <row r="484" spans="1:7" ht="15" customHeight="1" x14ac:dyDescent="0.15">
      <c r="A484" s="6">
        <v>1</v>
      </c>
      <c r="B484" s="19">
        <v>2</v>
      </c>
      <c r="C484" s="19"/>
      <c r="D484" s="6">
        <v>3</v>
      </c>
      <c r="E484" s="6">
        <v>4</v>
      </c>
      <c r="F484" s="6">
        <v>5</v>
      </c>
      <c r="G484" s="6">
        <v>6</v>
      </c>
    </row>
    <row r="485" spans="1:7" ht="200.1" customHeight="1" x14ac:dyDescent="0.15">
      <c r="A485" s="6" t="s">
        <v>1032</v>
      </c>
      <c r="B485" s="20" t="s">
        <v>1072</v>
      </c>
      <c r="C485" s="20"/>
      <c r="D485" s="6" t="s">
        <v>433</v>
      </c>
      <c r="E485" s="10">
        <v>40</v>
      </c>
      <c r="F485" s="10">
        <v>17132.615000000002</v>
      </c>
      <c r="G485" s="10">
        <v>685304.6</v>
      </c>
    </row>
    <row r="486" spans="1:7" ht="24.95" customHeight="1" x14ac:dyDescent="0.15">
      <c r="A486" s="28" t="s">
        <v>635</v>
      </c>
      <c r="B486" s="28"/>
      <c r="C486" s="28"/>
      <c r="D486" s="28"/>
      <c r="E486" s="28"/>
      <c r="F486" s="28"/>
      <c r="G486" s="12">
        <f>SUM(G485:G485)</f>
        <v>685304.6</v>
      </c>
    </row>
    <row r="487" spans="1:7" ht="24.95" customHeight="1" x14ac:dyDescent="0.15"/>
    <row r="488" spans="1:7" ht="20.100000000000001" customHeight="1" x14ac:dyDescent="0.15">
      <c r="A488" s="26" t="s">
        <v>457</v>
      </c>
      <c r="B488" s="26"/>
      <c r="C488" s="27" t="s">
        <v>275</v>
      </c>
      <c r="D488" s="27"/>
      <c r="E488" s="27"/>
      <c r="F488" s="27"/>
      <c r="G488" s="27"/>
    </row>
    <row r="489" spans="1:7" ht="20.100000000000001" customHeight="1" x14ac:dyDescent="0.15">
      <c r="A489" s="26" t="s">
        <v>458</v>
      </c>
      <c r="B489" s="26"/>
      <c r="C489" s="27" t="s">
        <v>661</v>
      </c>
      <c r="D489" s="27"/>
      <c r="E489" s="27"/>
      <c r="F489" s="27"/>
      <c r="G489" s="27"/>
    </row>
    <row r="490" spans="1:7" ht="15" customHeight="1" x14ac:dyDescent="0.15"/>
    <row r="491" spans="1:7" ht="24.95" customHeight="1" x14ac:dyDescent="0.15">
      <c r="A491" s="17" t="s">
        <v>1016</v>
      </c>
      <c r="B491" s="17"/>
      <c r="C491" s="17"/>
      <c r="D491" s="17"/>
      <c r="E491" s="17"/>
      <c r="F491" s="17"/>
      <c r="G491" s="17"/>
    </row>
    <row r="492" spans="1:7" ht="15" customHeight="1" x14ac:dyDescent="0.15"/>
    <row r="493" spans="1:7" ht="50.1" customHeight="1" x14ac:dyDescent="0.15">
      <c r="A493" s="6" t="s">
        <v>368</v>
      </c>
      <c r="B493" s="19" t="s">
        <v>710</v>
      </c>
      <c r="C493" s="19"/>
      <c r="D493" s="6" t="s">
        <v>825</v>
      </c>
      <c r="E493" s="6" t="s">
        <v>826</v>
      </c>
      <c r="F493" s="6" t="s">
        <v>827</v>
      </c>
      <c r="G493" s="6" t="s">
        <v>828</v>
      </c>
    </row>
    <row r="494" spans="1:7" ht="15" customHeight="1" x14ac:dyDescent="0.15">
      <c r="A494" s="6">
        <v>1</v>
      </c>
      <c r="B494" s="19">
        <v>2</v>
      </c>
      <c r="C494" s="19"/>
      <c r="D494" s="6">
        <v>3</v>
      </c>
      <c r="E494" s="6">
        <v>4</v>
      </c>
      <c r="F494" s="6">
        <v>5</v>
      </c>
      <c r="G494" s="6">
        <v>6</v>
      </c>
    </row>
    <row r="495" spans="1:7" ht="219.95" customHeight="1" x14ac:dyDescent="0.15">
      <c r="A495" s="6" t="s">
        <v>611</v>
      </c>
      <c r="B495" s="20" t="s">
        <v>1073</v>
      </c>
      <c r="C495" s="20"/>
      <c r="D495" s="6" t="s">
        <v>433</v>
      </c>
      <c r="E495" s="10">
        <v>91</v>
      </c>
      <c r="F495" s="10">
        <v>872.83471099999997</v>
      </c>
      <c r="G495" s="10">
        <v>79427.960000000006</v>
      </c>
    </row>
    <row r="496" spans="1:7" ht="219.95" customHeight="1" x14ac:dyDescent="0.15">
      <c r="A496" s="6" t="s">
        <v>611</v>
      </c>
      <c r="B496" s="20" t="s">
        <v>1074</v>
      </c>
      <c r="C496" s="20"/>
      <c r="D496" s="6" t="s">
        <v>433</v>
      </c>
      <c r="E496" s="10">
        <v>1240</v>
      </c>
      <c r="F496" s="10">
        <v>872.83471099999997</v>
      </c>
      <c r="G496" s="10">
        <v>1082315.04</v>
      </c>
    </row>
    <row r="497" spans="1:7" ht="300" customHeight="1" x14ac:dyDescent="0.15">
      <c r="A497" s="6" t="s">
        <v>1032</v>
      </c>
      <c r="B497" s="20" t="s">
        <v>1075</v>
      </c>
      <c r="C497" s="20"/>
      <c r="D497" s="6" t="s">
        <v>433</v>
      </c>
      <c r="E497" s="10">
        <v>800</v>
      </c>
      <c r="F497" s="10">
        <v>500</v>
      </c>
      <c r="G497" s="10">
        <v>400000</v>
      </c>
    </row>
    <row r="498" spans="1:7" ht="24.95" customHeight="1" x14ac:dyDescent="0.15">
      <c r="A498" s="28" t="s">
        <v>635</v>
      </c>
      <c r="B498" s="28"/>
      <c r="C498" s="28"/>
      <c r="D498" s="28"/>
      <c r="E498" s="28"/>
      <c r="F498" s="28"/>
      <c r="G498" s="12">
        <f>SUM(G495:G497)</f>
        <v>1561743</v>
      </c>
    </row>
    <row r="499" spans="1:7" ht="24.95" customHeight="1" x14ac:dyDescent="0.15"/>
    <row r="500" spans="1:7" ht="20.100000000000001" customHeight="1" x14ac:dyDescent="0.15">
      <c r="A500" s="26" t="s">
        <v>457</v>
      </c>
      <c r="B500" s="26"/>
      <c r="C500" s="27" t="s">
        <v>335</v>
      </c>
      <c r="D500" s="27"/>
      <c r="E500" s="27"/>
      <c r="F500" s="27"/>
      <c r="G500" s="27"/>
    </row>
    <row r="501" spans="1:7" ht="20.100000000000001" customHeight="1" x14ac:dyDescent="0.15">
      <c r="A501" s="26" t="s">
        <v>458</v>
      </c>
      <c r="B501" s="26"/>
      <c r="C501" s="27" t="s">
        <v>636</v>
      </c>
      <c r="D501" s="27"/>
      <c r="E501" s="27"/>
      <c r="F501" s="27"/>
      <c r="G501" s="27"/>
    </row>
    <row r="502" spans="1:7" ht="15" customHeight="1" x14ac:dyDescent="0.15"/>
    <row r="503" spans="1:7" ht="24.95" customHeight="1" x14ac:dyDescent="0.15">
      <c r="A503" s="17" t="s">
        <v>832</v>
      </c>
      <c r="B503" s="17"/>
      <c r="C503" s="17"/>
      <c r="D503" s="17"/>
      <c r="E503" s="17"/>
      <c r="F503" s="17"/>
      <c r="G503" s="17"/>
    </row>
    <row r="504" spans="1:7" ht="15" customHeight="1" x14ac:dyDescent="0.15"/>
    <row r="505" spans="1:7" ht="50.1" customHeight="1" x14ac:dyDescent="0.15">
      <c r="A505" s="6" t="s">
        <v>368</v>
      </c>
      <c r="B505" s="19" t="s">
        <v>710</v>
      </c>
      <c r="C505" s="19"/>
      <c r="D505" s="6" t="s">
        <v>825</v>
      </c>
      <c r="E505" s="6" t="s">
        <v>826</v>
      </c>
      <c r="F505" s="6" t="s">
        <v>827</v>
      </c>
      <c r="G505" s="6" t="s">
        <v>828</v>
      </c>
    </row>
    <row r="506" spans="1:7" ht="15" customHeight="1" x14ac:dyDescent="0.15">
      <c r="A506" s="6">
        <v>1</v>
      </c>
      <c r="B506" s="19">
        <v>2</v>
      </c>
      <c r="C506" s="19"/>
      <c r="D506" s="6">
        <v>3</v>
      </c>
      <c r="E506" s="6">
        <v>4</v>
      </c>
      <c r="F506" s="6">
        <v>5</v>
      </c>
      <c r="G506" s="6">
        <v>6</v>
      </c>
    </row>
    <row r="507" spans="1:7" ht="60" customHeight="1" x14ac:dyDescent="0.15">
      <c r="A507" s="6" t="s">
        <v>470</v>
      </c>
      <c r="B507" s="20" t="s">
        <v>1076</v>
      </c>
      <c r="C507" s="20"/>
      <c r="D507" s="6" t="s">
        <v>433</v>
      </c>
      <c r="E507" s="10">
        <v>1901.0640000000001</v>
      </c>
      <c r="F507" s="10">
        <v>3195.1301640000001</v>
      </c>
      <c r="G507" s="10">
        <v>6074146.9299999997</v>
      </c>
    </row>
    <row r="508" spans="1:7" ht="39.950000000000003" customHeight="1" x14ac:dyDescent="0.15">
      <c r="A508" s="6" t="s">
        <v>505</v>
      </c>
      <c r="B508" s="20" t="s">
        <v>1077</v>
      </c>
      <c r="C508" s="20"/>
      <c r="D508" s="6" t="s">
        <v>433</v>
      </c>
      <c r="E508" s="10">
        <v>1068574.0703</v>
      </c>
      <c r="F508" s="10">
        <v>6.97</v>
      </c>
      <c r="G508" s="10">
        <v>7447961.2699999996</v>
      </c>
    </row>
    <row r="509" spans="1:7" ht="60" customHeight="1" x14ac:dyDescent="0.15">
      <c r="A509" s="6" t="s">
        <v>559</v>
      </c>
      <c r="B509" s="20" t="s">
        <v>1078</v>
      </c>
      <c r="C509" s="20"/>
      <c r="D509" s="6" t="s">
        <v>433</v>
      </c>
      <c r="E509" s="10">
        <v>98</v>
      </c>
      <c r="F509" s="10">
        <v>3982.5765000000001</v>
      </c>
      <c r="G509" s="10">
        <v>390292.5</v>
      </c>
    </row>
    <row r="510" spans="1:7" ht="60" customHeight="1" x14ac:dyDescent="0.15">
      <c r="A510" s="6" t="s">
        <v>559</v>
      </c>
      <c r="B510" s="20" t="s">
        <v>1079</v>
      </c>
      <c r="C510" s="20"/>
      <c r="D510" s="6" t="s">
        <v>433</v>
      </c>
      <c r="E510" s="10">
        <v>799.83</v>
      </c>
      <c r="F510" s="10">
        <v>3981.2429999999999</v>
      </c>
      <c r="G510" s="10">
        <v>3184317.59</v>
      </c>
    </row>
    <row r="511" spans="1:7" ht="60" customHeight="1" x14ac:dyDescent="0.15">
      <c r="A511" s="6" t="s">
        <v>559</v>
      </c>
      <c r="B511" s="20" t="s">
        <v>1080</v>
      </c>
      <c r="C511" s="20"/>
      <c r="D511" s="6" t="s">
        <v>433</v>
      </c>
      <c r="E511" s="10">
        <v>280.02999999999997</v>
      </c>
      <c r="F511" s="10">
        <v>3981.306</v>
      </c>
      <c r="G511" s="10">
        <v>1114885.1200000001</v>
      </c>
    </row>
    <row r="512" spans="1:7" ht="60" customHeight="1" x14ac:dyDescent="0.15">
      <c r="A512" s="6" t="s">
        <v>571</v>
      </c>
      <c r="B512" s="20" t="s">
        <v>1081</v>
      </c>
      <c r="C512" s="20"/>
      <c r="D512" s="6" t="s">
        <v>433</v>
      </c>
      <c r="E512" s="10">
        <v>781.31</v>
      </c>
      <c r="F512" s="10">
        <v>4057.0990000000002</v>
      </c>
      <c r="G512" s="10">
        <v>3169852.02</v>
      </c>
    </row>
    <row r="513" spans="1:7" ht="60" customHeight="1" x14ac:dyDescent="0.15">
      <c r="A513" s="6" t="s">
        <v>571</v>
      </c>
      <c r="B513" s="20" t="s">
        <v>1082</v>
      </c>
      <c r="C513" s="20"/>
      <c r="D513" s="6" t="s">
        <v>433</v>
      </c>
      <c r="E513" s="10">
        <v>1816.982</v>
      </c>
      <c r="F513" s="10">
        <v>4057.098</v>
      </c>
      <c r="G513" s="10">
        <v>7371674.04</v>
      </c>
    </row>
    <row r="514" spans="1:7" ht="60" customHeight="1" x14ac:dyDescent="0.15">
      <c r="A514" s="6" t="s">
        <v>571</v>
      </c>
      <c r="B514" s="20" t="s">
        <v>1083</v>
      </c>
      <c r="C514" s="20"/>
      <c r="D514" s="6" t="s">
        <v>433</v>
      </c>
      <c r="E514" s="10">
        <v>386.02</v>
      </c>
      <c r="F514" s="10">
        <v>3791.6892130000001</v>
      </c>
      <c r="G514" s="10">
        <v>1463667.87</v>
      </c>
    </row>
    <row r="515" spans="1:7" ht="60" customHeight="1" x14ac:dyDescent="0.15">
      <c r="A515" s="6" t="s">
        <v>1084</v>
      </c>
      <c r="B515" s="20" t="s">
        <v>1085</v>
      </c>
      <c r="C515" s="20"/>
      <c r="D515" s="6" t="s">
        <v>433</v>
      </c>
      <c r="E515" s="10">
        <v>798.67200000000003</v>
      </c>
      <c r="F515" s="10">
        <v>5033.9224990000002</v>
      </c>
      <c r="G515" s="10">
        <v>4020452.95</v>
      </c>
    </row>
    <row r="516" spans="1:7" ht="39.950000000000003" customHeight="1" x14ac:dyDescent="0.15">
      <c r="A516" s="6" t="s">
        <v>630</v>
      </c>
      <c r="B516" s="20" t="s">
        <v>1086</v>
      </c>
      <c r="C516" s="20"/>
      <c r="D516" s="6" t="s">
        <v>867</v>
      </c>
      <c r="E516" s="10">
        <v>191491</v>
      </c>
      <c r="F516" s="10">
        <v>6.75</v>
      </c>
      <c r="G516" s="10">
        <v>1292564.25</v>
      </c>
    </row>
    <row r="517" spans="1:7" ht="24.95" customHeight="1" x14ac:dyDescent="0.15">
      <c r="A517" s="28" t="s">
        <v>635</v>
      </c>
      <c r="B517" s="28"/>
      <c r="C517" s="28"/>
      <c r="D517" s="28"/>
      <c r="E517" s="28"/>
      <c r="F517" s="28"/>
      <c r="G517" s="12">
        <f>SUM(G507:G516)</f>
        <v>35529814.539999999</v>
      </c>
    </row>
    <row r="518" spans="1:7" ht="24.95" customHeight="1" x14ac:dyDescent="0.15"/>
    <row r="519" spans="1:7" ht="20.100000000000001" customHeight="1" x14ac:dyDescent="0.15">
      <c r="A519" s="26" t="s">
        <v>457</v>
      </c>
      <c r="B519" s="26"/>
      <c r="C519" s="27" t="s">
        <v>335</v>
      </c>
      <c r="D519" s="27"/>
      <c r="E519" s="27"/>
      <c r="F519" s="27"/>
      <c r="G519" s="27"/>
    </row>
    <row r="520" spans="1:7" ht="20.100000000000001" customHeight="1" x14ac:dyDescent="0.15">
      <c r="A520" s="26" t="s">
        <v>458</v>
      </c>
      <c r="B520" s="26"/>
      <c r="C520" s="27" t="s">
        <v>459</v>
      </c>
      <c r="D520" s="27"/>
      <c r="E520" s="27"/>
      <c r="F520" s="27"/>
      <c r="G520" s="27"/>
    </row>
    <row r="521" spans="1:7" ht="15" customHeight="1" x14ac:dyDescent="0.15"/>
    <row r="522" spans="1:7" ht="24.95" customHeight="1" x14ac:dyDescent="0.15">
      <c r="A522" s="17" t="s">
        <v>832</v>
      </c>
      <c r="B522" s="17"/>
      <c r="C522" s="17"/>
      <c r="D522" s="17"/>
      <c r="E522" s="17"/>
      <c r="F522" s="17"/>
      <c r="G522" s="17"/>
    </row>
    <row r="523" spans="1:7" ht="15" customHeight="1" x14ac:dyDescent="0.15"/>
    <row r="524" spans="1:7" ht="50.1" customHeight="1" x14ac:dyDescent="0.15">
      <c r="A524" s="6" t="s">
        <v>368</v>
      </c>
      <c r="B524" s="19" t="s">
        <v>710</v>
      </c>
      <c r="C524" s="19"/>
      <c r="D524" s="6" t="s">
        <v>825</v>
      </c>
      <c r="E524" s="6" t="s">
        <v>826</v>
      </c>
      <c r="F524" s="6" t="s">
        <v>827</v>
      </c>
      <c r="G524" s="6" t="s">
        <v>828</v>
      </c>
    </row>
    <row r="525" spans="1:7" ht="15" customHeight="1" x14ac:dyDescent="0.15">
      <c r="A525" s="6">
        <v>1</v>
      </c>
      <c r="B525" s="19">
        <v>2</v>
      </c>
      <c r="C525" s="19"/>
      <c r="D525" s="6">
        <v>3</v>
      </c>
      <c r="E525" s="6">
        <v>4</v>
      </c>
      <c r="F525" s="6">
        <v>5</v>
      </c>
      <c r="G525" s="6">
        <v>6</v>
      </c>
    </row>
    <row r="526" spans="1:7" ht="39.950000000000003" customHeight="1" x14ac:dyDescent="0.15">
      <c r="A526" s="6" t="s">
        <v>470</v>
      </c>
      <c r="B526" s="20" t="s">
        <v>1087</v>
      </c>
      <c r="C526" s="20"/>
      <c r="D526" s="6" t="s">
        <v>433</v>
      </c>
      <c r="E526" s="10">
        <v>200.820967685</v>
      </c>
      <c r="F526" s="10">
        <v>2710.75225</v>
      </c>
      <c r="G526" s="10">
        <v>544375.89</v>
      </c>
    </row>
    <row r="527" spans="1:7" ht="60" customHeight="1" x14ac:dyDescent="0.15">
      <c r="A527" s="6" t="s">
        <v>470</v>
      </c>
      <c r="B527" s="20" t="s">
        <v>1088</v>
      </c>
      <c r="C527" s="20"/>
      <c r="D527" s="6" t="s">
        <v>433</v>
      </c>
      <c r="E527" s="10">
        <v>4002.4615595400001</v>
      </c>
      <c r="F527" s="10">
        <v>3705.708447</v>
      </c>
      <c r="G527" s="10">
        <v>14831955.609999999</v>
      </c>
    </row>
    <row r="528" spans="1:7" ht="39.950000000000003" customHeight="1" x14ac:dyDescent="0.15">
      <c r="A528" s="6" t="s">
        <v>505</v>
      </c>
      <c r="B528" s="20" t="s">
        <v>1089</v>
      </c>
      <c r="C528" s="20"/>
      <c r="D528" s="6" t="s">
        <v>433</v>
      </c>
      <c r="E528" s="10">
        <v>788946.07230700005</v>
      </c>
      <c r="F528" s="10">
        <v>6.5</v>
      </c>
      <c r="G528" s="10">
        <v>5128149.47</v>
      </c>
    </row>
    <row r="529" spans="1:7" ht="60" customHeight="1" x14ac:dyDescent="0.15">
      <c r="A529" s="6" t="s">
        <v>769</v>
      </c>
      <c r="B529" s="20" t="s">
        <v>1090</v>
      </c>
      <c r="C529" s="20"/>
      <c r="D529" s="6" t="s">
        <v>867</v>
      </c>
      <c r="E529" s="10">
        <v>121129</v>
      </c>
      <c r="F529" s="10">
        <v>6.1340279999999998</v>
      </c>
      <c r="G529" s="10">
        <v>743008.68</v>
      </c>
    </row>
    <row r="530" spans="1:7" ht="60" customHeight="1" x14ac:dyDescent="0.15">
      <c r="A530" s="6" t="s">
        <v>559</v>
      </c>
      <c r="B530" s="20" t="s">
        <v>1091</v>
      </c>
      <c r="C530" s="20"/>
      <c r="D530" s="6" t="s">
        <v>433</v>
      </c>
      <c r="E530" s="10">
        <v>139.77972824700001</v>
      </c>
      <c r="F530" s="10">
        <v>3791.68</v>
      </c>
      <c r="G530" s="10">
        <v>530000</v>
      </c>
    </row>
    <row r="531" spans="1:7" ht="60" customHeight="1" x14ac:dyDescent="0.15">
      <c r="A531" s="6" t="s">
        <v>559</v>
      </c>
      <c r="B531" s="20" t="s">
        <v>1092</v>
      </c>
      <c r="C531" s="20"/>
      <c r="D531" s="6" t="s">
        <v>433</v>
      </c>
      <c r="E531" s="10">
        <v>734.76018809599998</v>
      </c>
      <c r="F531" s="10">
        <v>3791.68</v>
      </c>
      <c r="G531" s="10">
        <v>2785975.51</v>
      </c>
    </row>
    <row r="532" spans="1:7" ht="60" customHeight="1" x14ac:dyDescent="0.15">
      <c r="A532" s="6" t="s">
        <v>561</v>
      </c>
      <c r="B532" s="20" t="s">
        <v>1093</v>
      </c>
      <c r="C532" s="20"/>
      <c r="D532" s="6" t="s">
        <v>867</v>
      </c>
      <c r="E532" s="10">
        <v>1022.823</v>
      </c>
      <c r="F532" s="10">
        <v>3791.6817769999998</v>
      </c>
      <c r="G532" s="10">
        <v>3878219.33</v>
      </c>
    </row>
    <row r="533" spans="1:7" ht="60" customHeight="1" x14ac:dyDescent="0.15">
      <c r="A533" s="6" t="s">
        <v>563</v>
      </c>
      <c r="B533" s="20" t="s">
        <v>1094</v>
      </c>
      <c r="C533" s="20"/>
      <c r="D533" s="6" t="s">
        <v>867</v>
      </c>
      <c r="E533" s="10">
        <v>1418.5600554299999</v>
      </c>
      <c r="F533" s="10">
        <v>3027.7485000000001</v>
      </c>
      <c r="G533" s="10">
        <v>4295043.08</v>
      </c>
    </row>
    <row r="534" spans="1:7" ht="60" customHeight="1" x14ac:dyDescent="0.15">
      <c r="A534" s="6" t="s">
        <v>563</v>
      </c>
      <c r="B534" s="20" t="s">
        <v>1095</v>
      </c>
      <c r="C534" s="20"/>
      <c r="D534" s="6" t="s">
        <v>867</v>
      </c>
      <c r="E534" s="10">
        <v>105.29</v>
      </c>
      <c r="F534" s="10">
        <v>3027.7485040000001</v>
      </c>
      <c r="G534" s="10">
        <v>318791.64</v>
      </c>
    </row>
    <row r="535" spans="1:7" ht="60" customHeight="1" x14ac:dyDescent="0.15">
      <c r="A535" s="6" t="s">
        <v>72</v>
      </c>
      <c r="B535" s="20" t="s">
        <v>1096</v>
      </c>
      <c r="C535" s="20"/>
      <c r="D535" s="6" t="s">
        <v>433</v>
      </c>
      <c r="E535" s="10">
        <v>179084.58843900001</v>
      </c>
      <c r="F535" s="10">
        <v>8.65</v>
      </c>
      <c r="G535" s="10">
        <v>1549081.69</v>
      </c>
    </row>
    <row r="536" spans="1:7" ht="60" customHeight="1" x14ac:dyDescent="0.15">
      <c r="A536" s="6" t="s">
        <v>72</v>
      </c>
      <c r="B536" s="20" t="s">
        <v>1097</v>
      </c>
      <c r="C536" s="20"/>
      <c r="D536" s="6" t="s">
        <v>433</v>
      </c>
      <c r="E536" s="10">
        <v>348672.828025</v>
      </c>
      <c r="F536" s="10">
        <v>7.85</v>
      </c>
      <c r="G536" s="10">
        <v>2737081.7</v>
      </c>
    </row>
    <row r="537" spans="1:7" ht="60" customHeight="1" x14ac:dyDescent="0.15">
      <c r="A537" s="6" t="s">
        <v>75</v>
      </c>
      <c r="B537" s="20" t="s">
        <v>1098</v>
      </c>
      <c r="C537" s="20"/>
      <c r="D537" s="6" t="s">
        <v>433</v>
      </c>
      <c r="E537" s="10">
        <v>735</v>
      </c>
      <c r="F537" s="10">
        <v>3109.45</v>
      </c>
      <c r="G537" s="10">
        <v>2285445.75</v>
      </c>
    </row>
    <row r="538" spans="1:7" ht="60" customHeight="1" x14ac:dyDescent="0.15">
      <c r="A538" s="6" t="s">
        <v>75</v>
      </c>
      <c r="B538" s="20" t="s">
        <v>1099</v>
      </c>
      <c r="C538" s="20"/>
      <c r="D538" s="6" t="s">
        <v>433</v>
      </c>
      <c r="E538" s="10">
        <v>1300</v>
      </c>
      <c r="F538" s="10">
        <v>3109.45</v>
      </c>
      <c r="G538" s="10">
        <v>4042285</v>
      </c>
    </row>
    <row r="539" spans="1:7" ht="99.95" customHeight="1" x14ac:dyDescent="0.15">
      <c r="A539" s="6" t="s">
        <v>81</v>
      </c>
      <c r="B539" s="20" t="s">
        <v>1100</v>
      </c>
      <c r="C539" s="20"/>
      <c r="D539" s="6" t="s">
        <v>916</v>
      </c>
      <c r="E539" s="10">
        <v>1</v>
      </c>
      <c r="F539" s="10">
        <v>465963.82</v>
      </c>
      <c r="G539" s="10">
        <v>465963.82</v>
      </c>
    </row>
    <row r="540" spans="1:7" ht="80.099999999999994" customHeight="1" x14ac:dyDescent="0.15">
      <c r="A540" s="6" t="s">
        <v>84</v>
      </c>
      <c r="B540" s="20" t="s">
        <v>1101</v>
      </c>
      <c r="C540" s="20"/>
      <c r="D540" s="6" t="s">
        <v>916</v>
      </c>
      <c r="E540" s="10">
        <v>1</v>
      </c>
      <c r="F540" s="10">
        <v>1167457.3</v>
      </c>
      <c r="G540" s="10">
        <v>1167457.3</v>
      </c>
    </row>
    <row r="541" spans="1:7" ht="60" customHeight="1" x14ac:dyDescent="0.15">
      <c r="A541" s="6" t="s">
        <v>616</v>
      </c>
      <c r="B541" s="20" t="s">
        <v>1102</v>
      </c>
      <c r="C541" s="20"/>
      <c r="D541" s="6" t="s">
        <v>867</v>
      </c>
      <c r="E541" s="10">
        <v>498.26605907300001</v>
      </c>
      <c r="F541" s="10">
        <v>4057.0990000000002</v>
      </c>
      <c r="G541" s="10">
        <v>2021514.73</v>
      </c>
    </row>
    <row r="542" spans="1:7" ht="60" customHeight="1" x14ac:dyDescent="0.15">
      <c r="A542" s="6" t="s">
        <v>1103</v>
      </c>
      <c r="B542" s="20" t="s">
        <v>1104</v>
      </c>
      <c r="C542" s="20"/>
      <c r="D542" s="6" t="s">
        <v>916</v>
      </c>
      <c r="E542" s="10">
        <v>226141.35338300001</v>
      </c>
      <c r="F542" s="10">
        <v>6.65</v>
      </c>
      <c r="G542" s="10">
        <v>1503840</v>
      </c>
    </row>
    <row r="543" spans="1:7" ht="80.099999999999994" customHeight="1" x14ac:dyDescent="0.15">
      <c r="A543" s="6" t="s">
        <v>1105</v>
      </c>
      <c r="B543" s="20" t="s">
        <v>1106</v>
      </c>
      <c r="C543" s="20"/>
      <c r="D543" s="6" t="s">
        <v>916</v>
      </c>
      <c r="E543" s="10">
        <v>452.68207652799998</v>
      </c>
      <c r="F543" s="10">
        <v>4057.0990000000002</v>
      </c>
      <c r="G543" s="10">
        <v>1836576</v>
      </c>
    </row>
    <row r="544" spans="1:7" ht="24.95" customHeight="1" x14ac:dyDescent="0.15">
      <c r="A544" s="28" t="s">
        <v>635</v>
      </c>
      <c r="B544" s="28"/>
      <c r="C544" s="28"/>
      <c r="D544" s="28"/>
      <c r="E544" s="28"/>
      <c r="F544" s="28"/>
      <c r="G544" s="12">
        <f>SUM(G526:G543)</f>
        <v>50664765.199999988</v>
      </c>
    </row>
  </sheetData>
  <sheetProtection password="8D96" sheet="1" objects="1" scenarios="1"/>
  <mergeCells count="510">
    <mergeCell ref="B541:C541"/>
    <mergeCell ref="B542:C542"/>
    <mergeCell ref="B543:C543"/>
    <mergeCell ref="A544:F544"/>
    <mergeCell ref="B536:C536"/>
    <mergeCell ref="B537:C537"/>
    <mergeCell ref="B538:C538"/>
    <mergeCell ref="B539:C539"/>
    <mergeCell ref="B540:C540"/>
    <mergeCell ref="B531:C531"/>
    <mergeCell ref="B532:C532"/>
    <mergeCell ref="B533:C533"/>
    <mergeCell ref="B534:C534"/>
    <mergeCell ref="B535:C535"/>
    <mergeCell ref="B526:C526"/>
    <mergeCell ref="B527:C527"/>
    <mergeCell ref="B528:C528"/>
    <mergeCell ref="B529:C529"/>
    <mergeCell ref="B530:C530"/>
    <mergeCell ref="A520:B520"/>
    <mergeCell ref="C520:G520"/>
    <mergeCell ref="A522:G522"/>
    <mergeCell ref="B524:C524"/>
    <mergeCell ref="B525:C525"/>
    <mergeCell ref="B514:C514"/>
    <mergeCell ref="B515:C515"/>
    <mergeCell ref="B516:C516"/>
    <mergeCell ref="A517:F517"/>
    <mergeCell ref="A519:B519"/>
    <mergeCell ref="C519:G519"/>
    <mergeCell ref="B509:C509"/>
    <mergeCell ref="B510:C510"/>
    <mergeCell ref="B511:C511"/>
    <mergeCell ref="B512:C512"/>
    <mergeCell ref="B513:C513"/>
    <mergeCell ref="A503:G503"/>
    <mergeCell ref="B505:C505"/>
    <mergeCell ref="B506:C506"/>
    <mergeCell ref="B507:C507"/>
    <mergeCell ref="B508:C508"/>
    <mergeCell ref="A498:F498"/>
    <mergeCell ref="A500:B500"/>
    <mergeCell ref="C500:G500"/>
    <mergeCell ref="A501:B501"/>
    <mergeCell ref="C501:G501"/>
    <mergeCell ref="B493:C493"/>
    <mergeCell ref="B494:C494"/>
    <mergeCell ref="B495:C495"/>
    <mergeCell ref="B496:C496"/>
    <mergeCell ref="B497:C497"/>
    <mergeCell ref="A488:B488"/>
    <mergeCell ref="C488:G488"/>
    <mergeCell ref="A489:B489"/>
    <mergeCell ref="C489:G489"/>
    <mergeCell ref="A491:G491"/>
    <mergeCell ref="A481:G481"/>
    <mergeCell ref="B483:C483"/>
    <mergeCell ref="B484:C484"/>
    <mergeCell ref="B485:C485"/>
    <mergeCell ref="A486:F486"/>
    <mergeCell ref="B475:C475"/>
    <mergeCell ref="A476:F476"/>
    <mergeCell ref="A478:B478"/>
    <mergeCell ref="C478:G478"/>
    <mergeCell ref="A479:B479"/>
    <mergeCell ref="C479:G479"/>
    <mergeCell ref="B470:C470"/>
    <mergeCell ref="B471:C471"/>
    <mergeCell ref="B472:C472"/>
    <mergeCell ref="B473:C473"/>
    <mergeCell ref="B474:C474"/>
    <mergeCell ref="A465:B465"/>
    <mergeCell ref="C465:G465"/>
    <mergeCell ref="A466:B466"/>
    <mergeCell ref="C466:G466"/>
    <mergeCell ref="A468:G468"/>
    <mergeCell ref="B459:C459"/>
    <mergeCell ref="B460:C460"/>
    <mergeCell ref="B461:C461"/>
    <mergeCell ref="B462:C462"/>
    <mergeCell ref="A463:F463"/>
    <mergeCell ref="A453:B453"/>
    <mergeCell ref="C453:G453"/>
    <mergeCell ref="A455:G455"/>
    <mergeCell ref="B457:C457"/>
    <mergeCell ref="B458:C458"/>
    <mergeCell ref="B447:C447"/>
    <mergeCell ref="B448:C448"/>
    <mergeCell ref="B449:C449"/>
    <mergeCell ref="A450:F450"/>
    <mergeCell ref="A452:B452"/>
    <mergeCell ref="C452:G452"/>
    <mergeCell ref="B442:C442"/>
    <mergeCell ref="B443:C443"/>
    <mergeCell ref="B444:C444"/>
    <mergeCell ref="B445:C445"/>
    <mergeCell ref="B446:C446"/>
    <mergeCell ref="B437:C437"/>
    <mergeCell ref="B438:C438"/>
    <mergeCell ref="B439:C439"/>
    <mergeCell ref="B440:C440"/>
    <mergeCell ref="B441:C441"/>
    <mergeCell ref="B432:C432"/>
    <mergeCell ref="B433:C433"/>
    <mergeCell ref="B434:C434"/>
    <mergeCell ref="B435:C435"/>
    <mergeCell ref="B436:C436"/>
    <mergeCell ref="A426:B426"/>
    <mergeCell ref="C426:G426"/>
    <mergeCell ref="A428:G428"/>
    <mergeCell ref="B430:C430"/>
    <mergeCell ref="B431:C431"/>
    <mergeCell ref="B420:C420"/>
    <mergeCell ref="B421:C421"/>
    <mergeCell ref="B422:C422"/>
    <mergeCell ref="A423:F423"/>
    <mergeCell ref="A425:B425"/>
    <mergeCell ref="C425:G425"/>
    <mergeCell ref="B415:C415"/>
    <mergeCell ref="B416:C416"/>
    <mergeCell ref="B417:C417"/>
    <mergeCell ref="B418:C418"/>
    <mergeCell ref="B419:C419"/>
    <mergeCell ref="B410:C410"/>
    <mergeCell ref="B411:C411"/>
    <mergeCell ref="B412:C412"/>
    <mergeCell ref="B413:C413"/>
    <mergeCell ref="B414:C414"/>
    <mergeCell ref="A405:B405"/>
    <mergeCell ref="C405:G405"/>
    <mergeCell ref="A406:B406"/>
    <mergeCell ref="C406:G406"/>
    <mergeCell ref="A408:G408"/>
    <mergeCell ref="A398:G398"/>
    <mergeCell ref="B400:C400"/>
    <mergeCell ref="B401:C401"/>
    <mergeCell ref="B402:C402"/>
    <mergeCell ref="A403:F403"/>
    <mergeCell ref="B392:C392"/>
    <mergeCell ref="A393:F393"/>
    <mergeCell ref="A395:B395"/>
    <mergeCell ref="C395:G395"/>
    <mergeCell ref="A396:B396"/>
    <mergeCell ref="C396:G396"/>
    <mergeCell ref="A386:G386"/>
    <mergeCell ref="B388:C388"/>
    <mergeCell ref="B389:C389"/>
    <mergeCell ref="B390:C390"/>
    <mergeCell ref="B391:C391"/>
    <mergeCell ref="B380:C380"/>
    <mergeCell ref="A381:F381"/>
    <mergeCell ref="A383:B383"/>
    <mergeCell ref="C383:G383"/>
    <mergeCell ref="A384:B384"/>
    <mergeCell ref="C384:G384"/>
    <mergeCell ref="A374:B374"/>
    <mergeCell ref="C374:G374"/>
    <mergeCell ref="A376:G376"/>
    <mergeCell ref="B378:C378"/>
    <mergeCell ref="B379:C379"/>
    <mergeCell ref="B369:C369"/>
    <mergeCell ref="B370:C370"/>
    <mergeCell ref="A371:F371"/>
    <mergeCell ref="A373:B373"/>
    <mergeCell ref="C373:G373"/>
    <mergeCell ref="B364:C364"/>
    <mergeCell ref="B365:C365"/>
    <mergeCell ref="B366:C366"/>
    <mergeCell ref="B367:C367"/>
    <mergeCell ref="B368:C368"/>
    <mergeCell ref="A358:G358"/>
    <mergeCell ref="B360:C360"/>
    <mergeCell ref="B361:C361"/>
    <mergeCell ref="B362:C362"/>
    <mergeCell ref="B363:C363"/>
    <mergeCell ref="A353:F353"/>
    <mergeCell ref="A355:B355"/>
    <mergeCell ref="C355:G355"/>
    <mergeCell ref="A356:B356"/>
    <mergeCell ref="C356:G356"/>
    <mergeCell ref="A347:G347"/>
    <mergeCell ref="B349:C349"/>
    <mergeCell ref="B350:C350"/>
    <mergeCell ref="B351:C351"/>
    <mergeCell ref="B352:C352"/>
    <mergeCell ref="B341:C341"/>
    <mergeCell ref="A342:F342"/>
    <mergeCell ref="A344:B344"/>
    <mergeCell ref="C344:G344"/>
    <mergeCell ref="A345:B345"/>
    <mergeCell ref="C345:G345"/>
    <mergeCell ref="B336:C336"/>
    <mergeCell ref="B337:C337"/>
    <mergeCell ref="B338:C338"/>
    <mergeCell ref="B339:C339"/>
    <mergeCell ref="B340:C340"/>
    <mergeCell ref="B331:C331"/>
    <mergeCell ref="B332:C332"/>
    <mergeCell ref="B333:C333"/>
    <mergeCell ref="B334:C334"/>
    <mergeCell ref="B335:C335"/>
    <mergeCell ref="A325:G325"/>
    <mergeCell ref="B327:C327"/>
    <mergeCell ref="B328:C328"/>
    <mergeCell ref="B329:C329"/>
    <mergeCell ref="B330:C330"/>
    <mergeCell ref="B319:C319"/>
    <mergeCell ref="A320:F320"/>
    <mergeCell ref="A322:B322"/>
    <mergeCell ref="C322:G322"/>
    <mergeCell ref="A323:B323"/>
    <mergeCell ref="C323:G323"/>
    <mergeCell ref="A313:G313"/>
    <mergeCell ref="B315:C315"/>
    <mergeCell ref="B316:C316"/>
    <mergeCell ref="B317:C317"/>
    <mergeCell ref="B318:C318"/>
    <mergeCell ref="B307:C307"/>
    <mergeCell ref="A308:F308"/>
    <mergeCell ref="A310:B310"/>
    <mergeCell ref="C310:G310"/>
    <mergeCell ref="A311:B311"/>
    <mergeCell ref="C311:G311"/>
    <mergeCell ref="A301:B301"/>
    <mergeCell ref="C301:G301"/>
    <mergeCell ref="A303:G303"/>
    <mergeCell ref="B305:C305"/>
    <mergeCell ref="B306:C306"/>
    <mergeCell ref="B295:C295"/>
    <mergeCell ref="B296:C296"/>
    <mergeCell ref="B297:C297"/>
    <mergeCell ref="A298:F298"/>
    <mergeCell ref="A300:B300"/>
    <mergeCell ref="C300:G300"/>
    <mergeCell ref="B290:C290"/>
    <mergeCell ref="B291:C291"/>
    <mergeCell ref="B292:C292"/>
    <mergeCell ref="B293:C293"/>
    <mergeCell ref="B294:C294"/>
    <mergeCell ref="B285:C285"/>
    <mergeCell ref="B286:C286"/>
    <mergeCell ref="B287:C287"/>
    <mergeCell ref="B288:C288"/>
    <mergeCell ref="B289:C289"/>
    <mergeCell ref="B280:C280"/>
    <mergeCell ref="B281:C281"/>
    <mergeCell ref="B282:C282"/>
    <mergeCell ref="B283:C283"/>
    <mergeCell ref="B284:C284"/>
    <mergeCell ref="B275:C275"/>
    <mergeCell ref="B276:C276"/>
    <mergeCell ref="B277:C277"/>
    <mergeCell ref="B278:C278"/>
    <mergeCell ref="B279:C279"/>
    <mergeCell ref="B270:C270"/>
    <mergeCell ref="B271:C271"/>
    <mergeCell ref="B272:C272"/>
    <mergeCell ref="B273:C273"/>
    <mergeCell ref="B274:C274"/>
    <mergeCell ref="A265:B265"/>
    <mergeCell ref="C265:G265"/>
    <mergeCell ref="A266:B266"/>
    <mergeCell ref="C266:G266"/>
    <mergeCell ref="A268:G268"/>
    <mergeCell ref="A258:G258"/>
    <mergeCell ref="B260:C260"/>
    <mergeCell ref="B261:C261"/>
    <mergeCell ref="B262:C262"/>
    <mergeCell ref="A263:F263"/>
    <mergeCell ref="B252:C252"/>
    <mergeCell ref="A253:F253"/>
    <mergeCell ref="A255:B255"/>
    <mergeCell ref="C255:G255"/>
    <mergeCell ref="A256:B256"/>
    <mergeCell ref="C256:G256"/>
    <mergeCell ref="B247:C247"/>
    <mergeCell ref="B248:C248"/>
    <mergeCell ref="B249:C249"/>
    <mergeCell ref="B250:C250"/>
    <mergeCell ref="B251:C251"/>
    <mergeCell ref="B242:C242"/>
    <mergeCell ref="B243:C243"/>
    <mergeCell ref="B244:C244"/>
    <mergeCell ref="B245:C245"/>
    <mergeCell ref="B246:C246"/>
    <mergeCell ref="A236:B236"/>
    <mergeCell ref="C236:G236"/>
    <mergeCell ref="A238:G238"/>
    <mergeCell ref="B240:C240"/>
    <mergeCell ref="B241:C241"/>
    <mergeCell ref="B230:C230"/>
    <mergeCell ref="B231:C231"/>
    <mergeCell ref="B232:C232"/>
    <mergeCell ref="A233:F233"/>
    <mergeCell ref="A235:B235"/>
    <mergeCell ref="C235:G235"/>
    <mergeCell ref="B225:C225"/>
    <mergeCell ref="B226:C226"/>
    <mergeCell ref="B227:C227"/>
    <mergeCell ref="B228:C228"/>
    <mergeCell ref="B229:C229"/>
    <mergeCell ref="B220:C220"/>
    <mergeCell ref="B221:C221"/>
    <mergeCell ref="B222:C222"/>
    <mergeCell ref="B223:C223"/>
    <mergeCell ref="B224:C224"/>
    <mergeCell ref="B215:C215"/>
    <mergeCell ref="B216:C216"/>
    <mergeCell ref="B217:C217"/>
    <mergeCell ref="B218:C218"/>
    <mergeCell ref="B219:C219"/>
    <mergeCell ref="A209:G209"/>
    <mergeCell ref="B211:C211"/>
    <mergeCell ref="B212:C212"/>
    <mergeCell ref="B213:C213"/>
    <mergeCell ref="B214:C214"/>
    <mergeCell ref="B203:C203"/>
    <mergeCell ref="A204:F204"/>
    <mergeCell ref="A206:B206"/>
    <mergeCell ref="C206:G206"/>
    <mergeCell ref="A207:B207"/>
    <mergeCell ref="C207:G207"/>
    <mergeCell ref="B198:C198"/>
    <mergeCell ref="B199:C199"/>
    <mergeCell ref="B200:C200"/>
    <mergeCell ref="B201:C201"/>
    <mergeCell ref="B202:C202"/>
    <mergeCell ref="B193:C193"/>
    <mergeCell ref="B194:C194"/>
    <mergeCell ref="B195:C195"/>
    <mergeCell ref="B196:C196"/>
    <mergeCell ref="B197:C197"/>
    <mergeCell ref="A188:B188"/>
    <mergeCell ref="C188:G188"/>
    <mergeCell ref="A189:B189"/>
    <mergeCell ref="C189:G189"/>
    <mergeCell ref="A191:G191"/>
    <mergeCell ref="B182:C182"/>
    <mergeCell ref="B183:C183"/>
    <mergeCell ref="B184:C184"/>
    <mergeCell ref="B185:C185"/>
    <mergeCell ref="A186:F186"/>
    <mergeCell ref="A176:B176"/>
    <mergeCell ref="C176:G176"/>
    <mergeCell ref="A178:G178"/>
    <mergeCell ref="B180:C180"/>
    <mergeCell ref="B181:C181"/>
    <mergeCell ref="B171:C171"/>
    <mergeCell ref="B172:C172"/>
    <mergeCell ref="A173:F173"/>
    <mergeCell ref="A175:B175"/>
    <mergeCell ref="C175:G175"/>
    <mergeCell ref="B166:C166"/>
    <mergeCell ref="B167:C167"/>
    <mergeCell ref="B168:C168"/>
    <mergeCell ref="B169:C169"/>
    <mergeCell ref="B170:C170"/>
    <mergeCell ref="B161:C161"/>
    <mergeCell ref="B162:C162"/>
    <mergeCell ref="B163:C163"/>
    <mergeCell ref="B164:C164"/>
    <mergeCell ref="B165:C165"/>
    <mergeCell ref="B156:C156"/>
    <mergeCell ref="B157:C157"/>
    <mergeCell ref="B158:C158"/>
    <mergeCell ref="B159:C159"/>
    <mergeCell ref="B160:C160"/>
    <mergeCell ref="B151:C151"/>
    <mergeCell ref="B152:C152"/>
    <mergeCell ref="B153:C153"/>
    <mergeCell ref="B154:C154"/>
    <mergeCell ref="B155:C155"/>
    <mergeCell ref="A146:B146"/>
    <mergeCell ref="C146:G146"/>
    <mergeCell ref="A147:B147"/>
    <mergeCell ref="C147:G147"/>
    <mergeCell ref="A149:G149"/>
    <mergeCell ref="A139:G139"/>
    <mergeCell ref="B141:C141"/>
    <mergeCell ref="B142:C142"/>
    <mergeCell ref="B143:C143"/>
    <mergeCell ref="A144:F144"/>
    <mergeCell ref="A134:F134"/>
    <mergeCell ref="A136:B136"/>
    <mergeCell ref="C136:G136"/>
    <mergeCell ref="A137:B137"/>
    <mergeCell ref="C137:G137"/>
    <mergeCell ref="A128:B128"/>
    <mergeCell ref="C128:G128"/>
    <mergeCell ref="A130:G130"/>
    <mergeCell ref="B132:C132"/>
    <mergeCell ref="B133:C133"/>
    <mergeCell ref="B122:C122"/>
    <mergeCell ref="B123:C123"/>
    <mergeCell ref="B124:C124"/>
    <mergeCell ref="A125:F125"/>
    <mergeCell ref="A127:B127"/>
    <mergeCell ref="C127:G127"/>
    <mergeCell ref="B117:C117"/>
    <mergeCell ref="B118:C118"/>
    <mergeCell ref="B119:C119"/>
    <mergeCell ref="B120:C120"/>
    <mergeCell ref="B121:C121"/>
    <mergeCell ref="B112:C112"/>
    <mergeCell ref="B113:C113"/>
    <mergeCell ref="B114:C114"/>
    <mergeCell ref="B115:C115"/>
    <mergeCell ref="B116:C116"/>
    <mergeCell ref="A107:B107"/>
    <mergeCell ref="C107:G107"/>
    <mergeCell ref="A108:B108"/>
    <mergeCell ref="C108:G108"/>
    <mergeCell ref="A110:G110"/>
    <mergeCell ref="A100:G100"/>
    <mergeCell ref="B102:C102"/>
    <mergeCell ref="B103:C103"/>
    <mergeCell ref="B104:C104"/>
    <mergeCell ref="A105:F105"/>
    <mergeCell ref="B94:C94"/>
    <mergeCell ref="A95:F95"/>
    <mergeCell ref="A97:B97"/>
    <mergeCell ref="C97:G97"/>
    <mergeCell ref="A98:B98"/>
    <mergeCell ref="C98:G98"/>
    <mergeCell ref="A88:B88"/>
    <mergeCell ref="C88:G88"/>
    <mergeCell ref="A90:G90"/>
    <mergeCell ref="B92:C92"/>
    <mergeCell ref="B93:C93"/>
    <mergeCell ref="B83:C83"/>
    <mergeCell ref="B84:C84"/>
    <mergeCell ref="A85:F85"/>
    <mergeCell ref="A87:B87"/>
    <mergeCell ref="C87:G87"/>
    <mergeCell ref="B78:C78"/>
    <mergeCell ref="B79:C79"/>
    <mergeCell ref="B80:C80"/>
    <mergeCell ref="B81:C81"/>
    <mergeCell ref="B82:C82"/>
    <mergeCell ref="A72:B72"/>
    <mergeCell ref="C72:G72"/>
    <mergeCell ref="A74:G74"/>
    <mergeCell ref="B76:C76"/>
    <mergeCell ref="B77:C77"/>
    <mergeCell ref="B66:C66"/>
    <mergeCell ref="B67:C67"/>
    <mergeCell ref="B68:C68"/>
    <mergeCell ref="A69:F69"/>
    <mergeCell ref="A71:B71"/>
    <mergeCell ref="C71:G71"/>
    <mergeCell ref="B61:C61"/>
    <mergeCell ref="B62:C62"/>
    <mergeCell ref="B63:C63"/>
    <mergeCell ref="B64:C64"/>
    <mergeCell ref="B65:C65"/>
    <mergeCell ref="B56:C56"/>
    <mergeCell ref="B57:C57"/>
    <mergeCell ref="B58:C58"/>
    <mergeCell ref="B59:C59"/>
    <mergeCell ref="B60:C60"/>
    <mergeCell ref="A51:B51"/>
    <mergeCell ref="C51:G51"/>
    <mergeCell ref="A52:B52"/>
    <mergeCell ref="C52:G52"/>
    <mergeCell ref="A54:G54"/>
    <mergeCell ref="A44:G44"/>
    <mergeCell ref="B46:C46"/>
    <mergeCell ref="B47:C47"/>
    <mergeCell ref="B48:C48"/>
    <mergeCell ref="A49:F49"/>
    <mergeCell ref="A39:F39"/>
    <mergeCell ref="A41:B41"/>
    <mergeCell ref="C41:G41"/>
    <mergeCell ref="A42:B42"/>
    <mergeCell ref="C42:G42"/>
    <mergeCell ref="B34:C34"/>
    <mergeCell ref="B35:C35"/>
    <mergeCell ref="B36:C36"/>
    <mergeCell ref="B37:C37"/>
    <mergeCell ref="B38:C38"/>
    <mergeCell ref="B29:C29"/>
    <mergeCell ref="B30:C30"/>
    <mergeCell ref="B31:C31"/>
    <mergeCell ref="B32:C32"/>
    <mergeCell ref="B33:C33"/>
    <mergeCell ref="A23:B23"/>
    <mergeCell ref="C23:G23"/>
    <mergeCell ref="A25:G25"/>
    <mergeCell ref="B27:C27"/>
    <mergeCell ref="B28:C28"/>
    <mergeCell ref="B18:C18"/>
    <mergeCell ref="B19:C19"/>
    <mergeCell ref="A20:F20"/>
    <mergeCell ref="A22:B22"/>
    <mergeCell ref="C22:G22"/>
    <mergeCell ref="A12:B12"/>
    <mergeCell ref="C12:G12"/>
    <mergeCell ref="A14:G14"/>
    <mergeCell ref="B16:C16"/>
    <mergeCell ref="B17:C17"/>
    <mergeCell ref="B7:C7"/>
    <mergeCell ref="B8:C8"/>
    <mergeCell ref="A9:F9"/>
    <mergeCell ref="A11:B11"/>
    <mergeCell ref="C11:G11"/>
    <mergeCell ref="A2:B2"/>
    <mergeCell ref="C2:G2"/>
    <mergeCell ref="A3:B3"/>
    <mergeCell ref="C3:G3"/>
    <mergeCell ref="A5:G5"/>
  </mergeCells>
  <phoneticPr fontId="0" type="noConversion"/>
  <pageMargins left="0.4" right="0.4" top="0.4" bottom="0.4" header="0.1" footer="0.1"/>
  <pageSetup paperSize="9" fitToHeight="0" orientation="landscape" verticalDpi="0"/>
  <headerFooter>
    <oddHeader>&amp;R&amp;R&amp;"Verdana,полужирный" &amp;12 &amp;K00-00924787.O36.336916</oddHeader>
    <oddFooter>&amp;L&amp;L&amp;"Verdana,Полужирный"&amp;K000000&amp;L&amp;"Verdana,Полужирный"&amp;K00-014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40"/>
  <sheetViews>
    <sheetView workbookViewId="0"/>
  </sheetViews>
  <sheetFormatPr defaultRowHeight="10.5" x14ac:dyDescent="0.15"/>
  <cols>
    <col min="1" max="1" width="11.42578125" customWidth="1"/>
    <col min="2" max="2" width="15.28515625" customWidth="1"/>
    <col min="3" max="3" width="57.28515625" customWidth="1"/>
    <col min="4" max="12" width="22.85546875" customWidth="1"/>
  </cols>
  <sheetData>
    <row r="1" spans="1:13" ht="15" customHeight="1" x14ac:dyDescent="0.15"/>
    <row r="2" spans="1:13" ht="24.95" customHeight="1" x14ac:dyDescent="0.15">
      <c r="A2" s="17" t="s">
        <v>1107</v>
      </c>
      <c r="B2" s="17"/>
      <c r="C2" s="17"/>
      <c r="D2" s="17"/>
      <c r="E2" s="17"/>
      <c r="F2" s="17"/>
      <c r="G2" s="17"/>
      <c r="H2" s="17"/>
      <c r="I2" s="17"/>
      <c r="J2" s="17"/>
      <c r="K2" s="17"/>
      <c r="L2" s="17"/>
      <c r="M2" s="17"/>
    </row>
    <row r="3" spans="1:13" ht="15" customHeight="1" x14ac:dyDescent="0.15"/>
    <row r="4" spans="1:13" ht="24.95" customHeight="1" x14ac:dyDescent="0.15">
      <c r="A4" s="17" t="s">
        <v>1108</v>
      </c>
      <c r="B4" s="17"/>
      <c r="C4" s="17"/>
      <c r="D4" s="17"/>
      <c r="E4" s="17"/>
      <c r="F4" s="17"/>
      <c r="G4" s="17"/>
      <c r="H4" s="17"/>
      <c r="I4" s="17"/>
      <c r="J4" s="17"/>
      <c r="K4" s="17"/>
      <c r="L4" s="17"/>
    </row>
    <row r="5" spans="1:13" ht="24.95" customHeight="1" x14ac:dyDescent="0.15"/>
    <row r="6" spans="1:13" ht="50.1" customHeight="1" x14ac:dyDescent="0.15">
      <c r="A6" s="19" t="s">
        <v>368</v>
      </c>
      <c r="B6" s="19" t="s">
        <v>46</v>
      </c>
      <c r="C6" s="19" t="s">
        <v>1109</v>
      </c>
      <c r="D6" s="19" t="s">
        <v>1110</v>
      </c>
      <c r="E6" s="19"/>
      <c r="F6" s="19"/>
      <c r="G6" s="19" t="s">
        <v>1111</v>
      </c>
      <c r="H6" s="19"/>
      <c r="I6" s="19"/>
      <c r="J6" s="19" t="s">
        <v>1112</v>
      </c>
      <c r="K6" s="19"/>
      <c r="L6" s="19"/>
    </row>
    <row r="7" spans="1:13" ht="50.1" customHeight="1" x14ac:dyDescent="0.15">
      <c r="A7" s="19"/>
      <c r="B7" s="19"/>
      <c r="C7" s="19"/>
      <c r="D7" s="6" t="s">
        <v>1113</v>
      </c>
      <c r="E7" s="6" t="s">
        <v>1114</v>
      </c>
      <c r="F7" s="6" t="s">
        <v>1115</v>
      </c>
      <c r="G7" s="6" t="s">
        <v>1113</v>
      </c>
      <c r="H7" s="6" t="s">
        <v>1114</v>
      </c>
      <c r="I7" s="6" t="s">
        <v>1116</v>
      </c>
      <c r="J7" s="6" t="s">
        <v>1113</v>
      </c>
      <c r="K7" s="6" t="s">
        <v>1114</v>
      </c>
      <c r="L7" s="6" t="s">
        <v>1117</v>
      </c>
    </row>
    <row r="8" spans="1:13" ht="24.95" customHeight="1" x14ac:dyDescent="0.15">
      <c r="A8" s="6" t="s">
        <v>374</v>
      </c>
      <c r="B8" s="6" t="s">
        <v>470</v>
      </c>
      <c r="C8" s="6" t="s">
        <v>471</v>
      </c>
      <c r="D8" s="6" t="s">
        <v>472</v>
      </c>
      <c r="E8" s="6" t="s">
        <v>473</v>
      </c>
      <c r="F8" s="6" t="s">
        <v>474</v>
      </c>
      <c r="G8" s="6" t="s">
        <v>475</v>
      </c>
      <c r="H8" s="6" t="s">
        <v>476</v>
      </c>
      <c r="I8" s="6" t="s">
        <v>483</v>
      </c>
      <c r="J8" s="6" t="s">
        <v>485</v>
      </c>
      <c r="K8" s="6" t="s">
        <v>487</v>
      </c>
      <c r="L8" s="6" t="s">
        <v>489</v>
      </c>
    </row>
    <row r="9" spans="1:13" ht="24.95" customHeight="1" x14ac:dyDescent="0.15">
      <c r="A9" s="6" t="s">
        <v>374</v>
      </c>
      <c r="B9" s="6" t="s">
        <v>63</v>
      </c>
      <c r="C9" s="7" t="s">
        <v>1118</v>
      </c>
      <c r="D9" s="10">
        <v>125</v>
      </c>
      <c r="E9" s="10">
        <v>68146.86</v>
      </c>
      <c r="F9" s="10">
        <v>8518357.5</v>
      </c>
      <c r="G9" s="10">
        <v>125</v>
      </c>
      <c r="H9" s="10">
        <v>68146.86</v>
      </c>
      <c r="I9" s="10">
        <v>8518357.5</v>
      </c>
      <c r="J9" s="10">
        <v>125</v>
      </c>
      <c r="K9" s="10">
        <v>68146.86</v>
      </c>
      <c r="L9" s="10">
        <v>8518357.5</v>
      </c>
    </row>
    <row r="10" spans="1:13" ht="24.95" customHeight="1" x14ac:dyDescent="0.15">
      <c r="A10" s="6" t="s">
        <v>470</v>
      </c>
      <c r="B10" s="6" t="s">
        <v>63</v>
      </c>
      <c r="C10" s="7" t="s">
        <v>1119</v>
      </c>
      <c r="D10" s="10">
        <v>106</v>
      </c>
      <c r="E10" s="10">
        <v>69780.98</v>
      </c>
      <c r="F10" s="10">
        <v>7396783.8799999999</v>
      </c>
      <c r="G10" s="10">
        <v>106</v>
      </c>
      <c r="H10" s="10">
        <v>69780.98</v>
      </c>
      <c r="I10" s="10">
        <v>7396783.8799999999</v>
      </c>
      <c r="J10" s="10">
        <v>106</v>
      </c>
      <c r="K10" s="10">
        <v>69780.98</v>
      </c>
      <c r="L10" s="10">
        <v>7396783.8799999999</v>
      </c>
    </row>
    <row r="11" spans="1:13" ht="24.95" customHeight="1" x14ac:dyDescent="0.15">
      <c r="A11" s="6" t="s">
        <v>471</v>
      </c>
      <c r="B11" s="6" t="s">
        <v>63</v>
      </c>
      <c r="C11" s="7" t="s">
        <v>1120</v>
      </c>
      <c r="D11" s="10">
        <v>290</v>
      </c>
      <c r="E11" s="10">
        <v>49280.36</v>
      </c>
      <c r="F11" s="10">
        <v>14291304.4</v>
      </c>
      <c r="G11" s="10">
        <v>290</v>
      </c>
      <c r="H11" s="10">
        <v>49280.36</v>
      </c>
      <c r="I11" s="10">
        <v>14291304.4</v>
      </c>
      <c r="J11" s="10">
        <v>290</v>
      </c>
      <c r="K11" s="10">
        <v>49280.36</v>
      </c>
      <c r="L11" s="10">
        <v>14291304.4</v>
      </c>
    </row>
    <row r="12" spans="1:13" ht="24.95" customHeight="1" x14ac:dyDescent="0.15">
      <c r="A12" s="6" t="s">
        <v>472</v>
      </c>
      <c r="B12" s="6" t="s">
        <v>63</v>
      </c>
      <c r="C12" s="7" t="s">
        <v>1121</v>
      </c>
      <c r="D12" s="10">
        <v>150</v>
      </c>
      <c r="E12" s="10">
        <v>32182.68</v>
      </c>
      <c r="F12" s="10">
        <v>4827402</v>
      </c>
      <c r="G12" s="10">
        <v>150</v>
      </c>
      <c r="H12" s="10">
        <v>32182.68</v>
      </c>
      <c r="I12" s="10">
        <v>4827402</v>
      </c>
      <c r="J12" s="10">
        <v>150</v>
      </c>
      <c r="K12" s="10">
        <v>32182.68</v>
      </c>
      <c r="L12" s="10">
        <v>4827402</v>
      </c>
    </row>
    <row r="13" spans="1:13" ht="24.95" customHeight="1" x14ac:dyDescent="0.15">
      <c r="A13" s="6" t="s">
        <v>473</v>
      </c>
      <c r="B13" s="6" t="s">
        <v>63</v>
      </c>
      <c r="C13" s="7" t="s">
        <v>1122</v>
      </c>
      <c r="D13" s="10">
        <v>70</v>
      </c>
      <c r="E13" s="10">
        <v>59955.12</v>
      </c>
      <c r="F13" s="10">
        <v>4196858.4000000004</v>
      </c>
      <c r="G13" s="10">
        <v>70</v>
      </c>
      <c r="H13" s="10">
        <v>59955.12</v>
      </c>
      <c r="I13" s="10">
        <v>4196858.4000000004</v>
      </c>
      <c r="J13" s="10">
        <v>70</v>
      </c>
      <c r="K13" s="10">
        <v>59955.12</v>
      </c>
      <c r="L13" s="10">
        <v>4196858.4000000004</v>
      </c>
    </row>
    <row r="14" spans="1:13" ht="24.95" customHeight="1" x14ac:dyDescent="0.15">
      <c r="A14" s="29" t="s">
        <v>635</v>
      </c>
      <c r="B14" s="29"/>
      <c r="C14" s="29"/>
      <c r="D14" s="11" t="s">
        <v>56</v>
      </c>
      <c r="E14" s="11" t="s">
        <v>56</v>
      </c>
      <c r="F14" s="11">
        <f>SUM(F9:F13)</f>
        <v>39230706.18</v>
      </c>
      <c r="G14" s="11" t="s">
        <v>56</v>
      </c>
      <c r="H14" s="11" t="s">
        <v>56</v>
      </c>
      <c r="I14" s="11">
        <f>SUM(I9:I13)</f>
        <v>39230706.18</v>
      </c>
      <c r="J14" s="11" t="s">
        <v>56</v>
      </c>
      <c r="K14" s="11" t="s">
        <v>56</v>
      </c>
      <c r="L14" s="11">
        <f>SUM(L9:L13)</f>
        <v>39230706.18</v>
      </c>
    </row>
    <row r="15" spans="1:13" ht="15" customHeight="1" x14ac:dyDescent="0.15"/>
    <row r="16" spans="1:13" ht="24.95" customHeight="1" x14ac:dyDescent="0.15">
      <c r="A16" s="17" t="s">
        <v>1123</v>
      </c>
      <c r="B16" s="17"/>
      <c r="C16" s="17"/>
      <c r="D16" s="17"/>
      <c r="E16" s="17"/>
      <c r="F16" s="17"/>
      <c r="G16" s="17"/>
      <c r="H16" s="17"/>
      <c r="I16" s="17"/>
      <c r="J16" s="17"/>
      <c r="K16" s="17"/>
      <c r="L16" s="17"/>
      <c r="M16" s="17"/>
    </row>
    <row r="17" spans="1:12" ht="15" customHeight="1" x14ac:dyDescent="0.15"/>
    <row r="18" spans="1:12" ht="24.95" customHeight="1" x14ac:dyDescent="0.15">
      <c r="A18" s="17" t="s">
        <v>1124</v>
      </c>
      <c r="B18" s="17"/>
      <c r="C18" s="17"/>
      <c r="D18" s="17"/>
      <c r="E18" s="17"/>
      <c r="F18" s="17"/>
      <c r="G18" s="17"/>
      <c r="H18" s="17"/>
      <c r="I18" s="17"/>
      <c r="J18" s="17"/>
      <c r="K18" s="17"/>
      <c r="L18" s="17"/>
    </row>
    <row r="19" spans="1:12" ht="24.95" customHeight="1" x14ac:dyDescent="0.15"/>
    <row r="20" spans="1:12" ht="50.1" customHeight="1" x14ac:dyDescent="0.15">
      <c r="A20" s="19" t="s">
        <v>368</v>
      </c>
      <c r="B20" s="19" t="s">
        <v>46</v>
      </c>
      <c r="C20" s="19" t="s">
        <v>1109</v>
      </c>
      <c r="D20" s="19" t="s">
        <v>1110</v>
      </c>
      <c r="E20" s="19"/>
      <c r="F20" s="19"/>
      <c r="G20" s="19" t="s">
        <v>1111</v>
      </c>
      <c r="H20" s="19"/>
      <c r="I20" s="19"/>
      <c r="J20" s="19" t="s">
        <v>1112</v>
      </c>
      <c r="K20" s="19"/>
      <c r="L20" s="19"/>
    </row>
    <row r="21" spans="1:12" ht="50.1" customHeight="1" x14ac:dyDescent="0.15">
      <c r="A21" s="19"/>
      <c r="B21" s="19"/>
      <c r="C21" s="19"/>
      <c r="D21" s="6" t="s">
        <v>1113</v>
      </c>
      <c r="E21" s="6" t="s">
        <v>1114</v>
      </c>
      <c r="F21" s="6" t="s">
        <v>1115</v>
      </c>
      <c r="G21" s="6" t="s">
        <v>1113</v>
      </c>
      <c r="H21" s="6" t="s">
        <v>1114</v>
      </c>
      <c r="I21" s="6" t="s">
        <v>1116</v>
      </c>
      <c r="J21" s="6" t="s">
        <v>1113</v>
      </c>
      <c r="K21" s="6" t="s">
        <v>1114</v>
      </c>
      <c r="L21" s="6" t="s">
        <v>1117</v>
      </c>
    </row>
    <row r="22" spans="1:12" ht="24.95" customHeight="1" x14ac:dyDescent="0.15">
      <c r="A22" s="6" t="s">
        <v>374</v>
      </c>
      <c r="B22" s="6" t="s">
        <v>470</v>
      </c>
      <c r="C22" s="6" t="s">
        <v>471</v>
      </c>
      <c r="D22" s="6" t="s">
        <v>472</v>
      </c>
      <c r="E22" s="6" t="s">
        <v>473</v>
      </c>
      <c r="F22" s="6" t="s">
        <v>474</v>
      </c>
      <c r="G22" s="6" t="s">
        <v>475</v>
      </c>
      <c r="H22" s="6" t="s">
        <v>476</v>
      </c>
      <c r="I22" s="6" t="s">
        <v>483</v>
      </c>
      <c r="J22" s="6" t="s">
        <v>485</v>
      </c>
      <c r="K22" s="6" t="s">
        <v>487</v>
      </c>
      <c r="L22" s="6" t="s">
        <v>489</v>
      </c>
    </row>
    <row r="23" spans="1:12" ht="24.95" customHeight="1" x14ac:dyDescent="0.15">
      <c r="A23" s="6" t="s">
        <v>374</v>
      </c>
      <c r="B23" s="6" t="s">
        <v>72</v>
      </c>
      <c r="C23" s="7" t="s">
        <v>1125</v>
      </c>
      <c r="D23" s="10">
        <v>196</v>
      </c>
      <c r="E23" s="10">
        <v>116110.2</v>
      </c>
      <c r="F23" s="10">
        <v>22757599.199999999</v>
      </c>
      <c r="G23" s="10">
        <v>196</v>
      </c>
      <c r="H23" s="10">
        <v>116110.2</v>
      </c>
      <c r="I23" s="10">
        <v>22757599.199999999</v>
      </c>
      <c r="J23" s="10">
        <v>196</v>
      </c>
      <c r="K23" s="10">
        <v>116110.2</v>
      </c>
      <c r="L23" s="10">
        <v>22757599.199999999</v>
      </c>
    </row>
    <row r="24" spans="1:12" ht="24.95" customHeight="1" x14ac:dyDescent="0.15">
      <c r="A24" s="6" t="s">
        <v>470</v>
      </c>
      <c r="B24" s="6" t="s">
        <v>72</v>
      </c>
      <c r="C24" s="7" t="s">
        <v>1126</v>
      </c>
      <c r="D24" s="10">
        <v>459</v>
      </c>
      <c r="E24" s="10">
        <v>114359.84</v>
      </c>
      <c r="F24" s="10">
        <v>52491166.560000002</v>
      </c>
      <c r="G24" s="10">
        <v>459</v>
      </c>
      <c r="H24" s="10">
        <v>114359.84</v>
      </c>
      <c r="I24" s="10">
        <v>52491166.560000002</v>
      </c>
      <c r="J24" s="10">
        <v>459</v>
      </c>
      <c r="K24" s="10">
        <v>114359.84</v>
      </c>
      <c r="L24" s="10">
        <v>52491166.560000002</v>
      </c>
    </row>
    <row r="25" spans="1:12" ht="24.95" customHeight="1" x14ac:dyDescent="0.15">
      <c r="A25" s="6" t="s">
        <v>471</v>
      </c>
      <c r="B25" s="6" t="s">
        <v>72</v>
      </c>
      <c r="C25" s="7" t="s">
        <v>1127</v>
      </c>
      <c r="D25" s="10">
        <v>110</v>
      </c>
      <c r="E25" s="10">
        <v>115843.59</v>
      </c>
      <c r="F25" s="10">
        <v>12742794.9</v>
      </c>
      <c r="G25" s="10">
        <v>110</v>
      </c>
      <c r="H25" s="10">
        <v>115843.59</v>
      </c>
      <c r="I25" s="10">
        <v>12742794.9</v>
      </c>
      <c r="J25" s="10">
        <v>110</v>
      </c>
      <c r="K25" s="10">
        <v>115843.59</v>
      </c>
      <c r="L25" s="10">
        <v>12742794.9</v>
      </c>
    </row>
    <row r="26" spans="1:12" ht="24.95" customHeight="1" x14ac:dyDescent="0.15">
      <c r="A26" s="6" t="s">
        <v>472</v>
      </c>
      <c r="B26" s="6" t="s">
        <v>72</v>
      </c>
      <c r="C26" s="7" t="s">
        <v>1128</v>
      </c>
      <c r="D26" s="10">
        <v>220</v>
      </c>
      <c r="E26" s="10">
        <v>107993.24</v>
      </c>
      <c r="F26" s="10">
        <v>23758512.800000001</v>
      </c>
      <c r="G26" s="10">
        <v>220</v>
      </c>
      <c r="H26" s="10">
        <v>107993.24</v>
      </c>
      <c r="I26" s="10">
        <v>23758512.800000001</v>
      </c>
      <c r="J26" s="10">
        <v>220</v>
      </c>
      <c r="K26" s="10">
        <v>107993.24</v>
      </c>
      <c r="L26" s="10">
        <v>23758512.800000001</v>
      </c>
    </row>
    <row r="27" spans="1:12" ht="24.95" customHeight="1" x14ac:dyDescent="0.15">
      <c r="A27" s="6" t="s">
        <v>473</v>
      </c>
      <c r="B27" s="6" t="s">
        <v>72</v>
      </c>
      <c r="C27" s="7" t="s">
        <v>1129</v>
      </c>
      <c r="D27" s="10">
        <v>174</v>
      </c>
      <c r="E27" s="10">
        <v>118730.99</v>
      </c>
      <c r="F27" s="10">
        <v>20659192.260000002</v>
      </c>
      <c r="G27" s="10">
        <v>174</v>
      </c>
      <c r="H27" s="10">
        <v>118730.99</v>
      </c>
      <c r="I27" s="10">
        <v>20659192.260000002</v>
      </c>
      <c r="J27" s="10">
        <v>174</v>
      </c>
      <c r="K27" s="10">
        <v>118730.99</v>
      </c>
      <c r="L27" s="10">
        <v>20659192.260000002</v>
      </c>
    </row>
    <row r="28" spans="1:12" ht="24.95" customHeight="1" x14ac:dyDescent="0.15">
      <c r="A28" s="6" t="s">
        <v>474</v>
      </c>
      <c r="B28" s="6" t="s">
        <v>72</v>
      </c>
      <c r="C28" s="7" t="s">
        <v>1130</v>
      </c>
      <c r="D28" s="10">
        <v>25</v>
      </c>
      <c r="E28" s="10">
        <v>95150.33</v>
      </c>
      <c r="F28" s="10">
        <v>2378758.25</v>
      </c>
      <c r="G28" s="10">
        <v>25</v>
      </c>
      <c r="H28" s="10">
        <v>95150.33</v>
      </c>
      <c r="I28" s="10">
        <v>2378758.25</v>
      </c>
      <c r="J28" s="10">
        <v>25</v>
      </c>
      <c r="K28" s="10">
        <v>95150.33</v>
      </c>
      <c r="L28" s="10">
        <v>2378758.25</v>
      </c>
    </row>
    <row r="29" spans="1:12" ht="24.95" customHeight="1" x14ac:dyDescent="0.15">
      <c r="A29" s="6" t="s">
        <v>475</v>
      </c>
      <c r="B29" s="6" t="s">
        <v>72</v>
      </c>
      <c r="C29" s="7" t="s">
        <v>1131</v>
      </c>
      <c r="D29" s="10">
        <v>70</v>
      </c>
      <c r="E29" s="10">
        <v>65283</v>
      </c>
      <c r="F29" s="10">
        <v>4569810</v>
      </c>
      <c r="G29" s="10">
        <v>70</v>
      </c>
      <c r="H29" s="10">
        <v>65283</v>
      </c>
      <c r="I29" s="10">
        <v>4569810</v>
      </c>
      <c r="J29" s="10">
        <v>70</v>
      </c>
      <c r="K29" s="10">
        <v>65283</v>
      </c>
      <c r="L29" s="10">
        <v>4569810</v>
      </c>
    </row>
    <row r="30" spans="1:12" ht="24.95" customHeight="1" x14ac:dyDescent="0.15">
      <c r="A30" s="6" t="s">
        <v>476</v>
      </c>
      <c r="B30" s="6" t="s">
        <v>72</v>
      </c>
      <c r="C30" s="7" t="s">
        <v>1132</v>
      </c>
      <c r="D30" s="10">
        <v>60</v>
      </c>
      <c r="E30" s="10">
        <v>112224.38</v>
      </c>
      <c r="F30" s="10">
        <v>6733462.7999999998</v>
      </c>
      <c r="G30" s="10">
        <v>60</v>
      </c>
      <c r="H30" s="10">
        <v>112224.38</v>
      </c>
      <c r="I30" s="10">
        <v>6733462.7999999998</v>
      </c>
      <c r="J30" s="10">
        <v>60</v>
      </c>
      <c r="K30" s="10">
        <v>112224.38</v>
      </c>
      <c r="L30" s="10">
        <v>6733462.7999999998</v>
      </c>
    </row>
    <row r="31" spans="1:12" ht="24.95" customHeight="1" x14ac:dyDescent="0.15">
      <c r="A31" s="6" t="s">
        <v>483</v>
      </c>
      <c r="B31" s="6" t="s">
        <v>72</v>
      </c>
      <c r="C31" s="7" t="s">
        <v>1133</v>
      </c>
      <c r="D31" s="10">
        <v>192</v>
      </c>
      <c r="E31" s="10">
        <v>2390.16</v>
      </c>
      <c r="F31" s="10">
        <v>458910.71999999997</v>
      </c>
      <c r="G31" s="10">
        <v>192</v>
      </c>
      <c r="H31" s="10">
        <v>2390.16</v>
      </c>
      <c r="I31" s="10">
        <v>458910.71999999997</v>
      </c>
      <c r="J31" s="10">
        <v>192</v>
      </c>
      <c r="K31" s="10">
        <v>2390.16</v>
      </c>
      <c r="L31" s="10">
        <v>458910.71999999997</v>
      </c>
    </row>
    <row r="32" spans="1:12" ht="24.95" customHeight="1" x14ac:dyDescent="0.15">
      <c r="A32" s="6" t="s">
        <v>485</v>
      </c>
      <c r="B32" s="6" t="s">
        <v>72</v>
      </c>
      <c r="C32" s="7" t="s">
        <v>1134</v>
      </c>
      <c r="D32" s="10">
        <v>12</v>
      </c>
      <c r="E32" s="10">
        <v>156610.16</v>
      </c>
      <c r="F32" s="10">
        <v>1879321.92</v>
      </c>
      <c r="G32" s="10">
        <v>12</v>
      </c>
      <c r="H32" s="10">
        <v>156610.16</v>
      </c>
      <c r="I32" s="10">
        <v>1879321.92</v>
      </c>
      <c r="J32" s="10">
        <v>12</v>
      </c>
      <c r="K32" s="10">
        <v>156610.16</v>
      </c>
      <c r="L32" s="10">
        <v>1879321.92</v>
      </c>
    </row>
    <row r="33" spans="1:12" ht="24.95" customHeight="1" x14ac:dyDescent="0.15">
      <c r="A33" s="6" t="s">
        <v>487</v>
      </c>
      <c r="B33" s="6" t="s">
        <v>72</v>
      </c>
      <c r="C33" s="7" t="s">
        <v>1135</v>
      </c>
      <c r="D33" s="10">
        <v>1</v>
      </c>
      <c r="E33" s="10">
        <v>174804</v>
      </c>
      <c r="F33" s="10">
        <v>174804</v>
      </c>
      <c r="G33" s="10">
        <v>0</v>
      </c>
      <c r="H33" s="10">
        <v>0</v>
      </c>
      <c r="I33" s="10">
        <v>0</v>
      </c>
      <c r="J33" s="10">
        <v>0</v>
      </c>
      <c r="K33" s="10">
        <v>0</v>
      </c>
      <c r="L33" s="10">
        <v>0</v>
      </c>
    </row>
    <row r="34" spans="1:12" ht="24.95" customHeight="1" x14ac:dyDescent="0.15">
      <c r="A34" s="6" t="s">
        <v>489</v>
      </c>
      <c r="B34" s="6" t="s">
        <v>72</v>
      </c>
      <c r="C34" s="7" t="s">
        <v>1136</v>
      </c>
      <c r="D34" s="10">
        <v>12</v>
      </c>
      <c r="E34" s="10">
        <v>39152.54</v>
      </c>
      <c r="F34" s="10">
        <v>469830.48</v>
      </c>
      <c r="G34" s="10">
        <v>12</v>
      </c>
      <c r="H34" s="10">
        <v>39152.54</v>
      </c>
      <c r="I34" s="10">
        <v>469830.48</v>
      </c>
      <c r="J34" s="10">
        <v>12</v>
      </c>
      <c r="K34" s="10">
        <v>39152.54</v>
      </c>
      <c r="L34" s="10">
        <v>469830.48</v>
      </c>
    </row>
    <row r="35" spans="1:12" ht="24.95" customHeight="1" x14ac:dyDescent="0.15">
      <c r="A35" s="6" t="s">
        <v>491</v>
      </c>
      <c r="B35" s="6" t="s">
        <v>72</v>
      </c>
      <c r="C35" s="7" t="s">
        <v>1137</v>
      </c>
      <c r="D35" s="10">
        <v>12</v>
      </c>
      <c r="E35" s="10">
        <v>1500</v>
      </c>
      <c r="F35" s="10">
        <v>18000</v>
      </c>
      <c r="G35" s="10">
        <v>12</v>
      </c>
      <c r="H35" s="10">
        <v>1500</v>
      </c>
      <c r="I35" s="10">
        <v>18000</v>
      </c>
      <c r="J35" s="10">
        <v>12</v>
      </c>
      <c r="K35" s="10">
        <v>1500</v>
      </c>
      <c r="L35" s="10">
        <v>18000</v>
      </c>
    </row>
    <row r="36" spans="1:12" ht="24.95" customHeight="1" x14ac:dyDescent="0.15">
      <c r="A36" s="6" t="s">
        <v>493</v>
      </c>
      <c r="B36" s="6" t="s">
        <v>72</v>
      </c>
      <c r="C36" s="7" t="s">
        <v>1138</v>
      </c>
      <c r="D36" s="10">
        <v>12</v>
      </c>
      <c r="E36" s="10">
        <v>35593.22</v>
      </c>
      <c r="F36" s="10">
        <v>427118.64</v>
      </c>
      <c r="G36" s="10">
        <v>12</v>
      </c>
      <c r="H36" s="10">
        <v>35593.22</v>
      </c>
      <c r="I36" s="10">
        <v>427118.64</v>
      </c>
      <c r="J36" s="10">
        <v>12</v>
      </c>
      <c r="K36" s="10">
        <v>35593.22</v>
      </c>
      <c r="L36" s="10">
        <v>427118.64</v>
      </c>
    </row>
    <row r="37" spans="1:12" ht="24.95" customHeight="1" x14ac:dyDescent="0.15">
      <c r="A37" s="6" t="s">
        <v>495</v>
      </c>
      <c r="B37" s="6" t="s">
        <v>72</v>
      </c>
      <c r="C37" s="7" t="s">
        <v>1139</v>
      </c>
      <c r="D37" s="10">
        <v>12</v>
      </c>
      <c r="E37" s="10">
        <v>35593.22</v>
      </c>
      <c r="F37" s="10">
        <v>427118.64</v>
      </c>
      <c r="G37" s="10">
        <v>12</v>
      </c>
      <c r="H37" s="10">
        <v>35593.22</v>
      </c>
      <c r="I37" s="10">
        <v>427118.64</v>
      </c>
      <c r="J37" s="10">
        <v>12</v>
      </c>
      <c r="K37" s="10">
        <v>35593.22</v>
      </c>
      <c r="L37" s="10">
        <v>427118.64</v>
      </c>
    </row>
    <row r="38" spans="1:12" ht="24.95" customHeight="1" x14ac:dyDescent="0.15">
      <c r="A38" s="6" t="s">
        <v>497</v>
      </c>
      <c r="B38" s="6" t="s">
        <v>72</v>
      </c>
      <c r="C38" s="7" t="s">
        <v>1140</v>
      </c>
      <c r="D38" s="10">
        <v>68</v>
      </c>
      <c r="E38" s="10">
        <v>2390.16</v>
      </c>
      <c r="F38" s="10">
        <v>162530.88</v>
      </c>
      <c r="G38" s="10">
        <v>68</v>
      </c>
      <c r="H38" s="10">
        <v>2390.16</v>
      </c>
      <c r="I38" s="10">
        <v>162530.88</v>
      </c>
      <c r="J38" s="10">
        <v>68</v>
      </c>
      <c r="K38" s="10">
        <v>2390.16</v>
      </c>
      <c r="L38" s="10">
        <v>162530.88</v>
      </c>
    </row>
    <row r="39" spans="1:12" ht="24.95" customHeight="1" x14ac:dyDescent="0.15">
      <c r="A39" s="6" t="s">
        <v>499</v>
      </c>
      <c r="B39" s="6" t="s">
        <v>72</v>
      </c>
      <c r="C39" s="7" t="s">
        <v>1141</v>
      </c>
      <c r="D39" s="10">
        <v>192</v>
      </c>
      <c r="E39" s="10">
        <v>2390.16</v>
      </c>
      <c r="F39" s="10">
        <v>458910.71999999997</v>
      </c>
      <c r="G39" s="10">
        <v>192</v>
      </c>
      <c r="H39" s="10">
        <v>2390.16</v>
      </c>
      <c r="I39" s="10">
        <v>458910.71999999997</v>
      </c>
      <c r="J39" s="10">
        <v>192</v>
      </c>
      <c r="K39" s="10">
        <v>2390.16</v>
      </c>
      <c r="L39" s="10">
        <v>458910.71999999997</v>
      </c>
    </row>
    <row r="40" spans="1:12" ht="24.95" customHeight="1" x14ac:dyDescent="0.15">
      <c r="A40" s="6" t="s">
        <v>501</v>
      </c>
      <c r="B40" s="6" t="s">
        <v>72</v>
      </c>
      <c r="C40" s="7" t="s">
        <v>1142</v>
      </c>
      <c r="D40" s="10">
        <v>12</v>
      </c>
      <c r="E40" s="10">
        <v>35593.22</v>
      </c>
      <c r="F40" s="10">
        <v>427118.64</v>
      </c>
      <c r="G40" s="10">
        <v>12</v>
      </c>
      <c r="H40" s="10">
        <v>35593.22</v>
      </c>
      <c r="I40" s="10">
        <v>427118.64</v>
      </c>
      <c r="J40" s="10">
        <v>12</v>
      </c>
      <c r="K40" s="10">
        <v>35593.22</v>
      </c>
      <c r="L40" s="10">
        <v>427118.64</v>
      </c>
    </row>
    <row r="41" spans="1:12" ht="24.95" customHeight="1" x14ac:dyDescent="0.15">
      <c r="A41" s="6" t="s">
        <v>782</v>
      </c>
      <c r="B41" s="6" t="s">
        <v>72</v>
      </c>
      <c r="C41" s="7" t="s">
        <v>1143</v>
      </c>
      <c r="D41" s="10">
        <v>115</v>
      </c>
      <c r="E41" s="10">
        <v>14571.96</v>
      </c>
      <c r="F41" s="10">
        <v>1675775.4</v>
      </c>
      <c r="G41" s="10">
        <v>115</v>
      </c>
      <c r="H41" s="10">
        <v>14571.96</v>
      </c>
      <c r="I41" s="10">
        <v>1675775.4</v>
      </c>
      <c r="J41" s="10">
        <v>115</v>
      </c>
      <c r="K41" s="10">
        <v>14571.96</v>
      </c>
      <c r="L41" s="10">
        <v>1675775.4</v>
      </c>
    </row>
    <row r="42" spans="1:12" ht="24.95" customHeight="1" x14ac:dyDescent="0.15">
      <c r="A42" s="6" t="s">
        <v>637</v>
      </c>
      <c r="B42" s="6" t="s">
        <v>72</v>
      </c>
      <c r="C42" s="7" t="s">
        <v>1144</v>
      </c>
      <c r="D42" s="10">
        <v>12</v>
      </c>
      <c r="E42" s="10">
        <v>23747.08</v>
      </c>
      <c r="F42" s="10">
        <v>284964.96000000002</v>
      </c>
      <c r="G42" s="10">
        <v>12</v>
      </c>
      <c r="H42" s="10">
        <v>23747.075000000001</v>
      </c>
      <c r="I42" s="10">
        <v>284964.90000000002</v>
      </c>
      <c r="J42" s="10">
        <v>12</v>
      </c>
      <c r="K42" s="10">
        <v>23747.075000000001</v>
      </c>
      <c r="L42" s="10">
        <v>284964.90000000002</v>
      </c>
    </row>
    <row r="43" spans="1:12" ht="24.95" customHeight="1" x14ac:dyDescent="0.15">
      <c r="A43" s="6" t="s">
        <v>639</v>
      </c>
      <c r="B43" s="6" t="s">
        <v>72</v>
      </c>
      <c r="C43" s="7" t="s">
        <v>1145</v>
      </c>
      <c r="D43" s="10">
        <v>2</v>
      </c>
      <c r="E43" s="10">
        <v>370000</v>
      </c>
      <c r="F43" s="10">
        <v>740000</v>
      </c>
      <c r="G43" s="10">
        <v>0</v>
      </c>
      <c r="H43" s="10">
        <v>0</v>
      </c>
      <c r="I43" s="10">
        <v>0</v>
      </c>
      <c r="J43" s="10">
        <v>0</v>
      </c>
      <c r="K43" s="10">
        <v>0</v>
      </c>
      <c r="L43" s="10">
        <v>0</v>
      </c>
    </row>
    <row r="44" spans="1:12" ht="24.95" customHeight="1" x14ac:dyDescent="0.15">
      <c r="A44" s="6" t="s">
        <v>786</v>
      </c>
      <c r="B44" s="6" t="s">
        <v>72</v>
      </c>
      <c r="C44" s="7" t="s">
        <v>1146</v>
      </c>
      <c r="D44" s="10">
        <v>13</v>
      </c>
      <c r="E44" s="10">
        <v>50572.307692299997</v>
      </c>
      <c r="F44" s="10">
        <v>657439.9999999</v>
      </c>
      <c r="G44" s="10">
        <v>0</v>
      </c>
      <c r="H44" s="10">
        <v>0</v>
      </c>
      <c r="I44" s="10">
        <v>0</v>
      </c>
      <c r="J44" s="10">
        <v>0</v>
      </c>
      <c r="K44" s="10">
        <v>0</v>
      </c>
      <c r="L44" s="10">
        <v>0</v>
      </c>
    </row>
    <row r="45" spans="1:12" ht="24.95" customHeight="1" x14ac:dyDescent="0.15">
      <c r="A45" s="6" t="s">
        <v>641</v>
      </c>
      <c r="B45" s="6" t="s">
        <v>72</v>
      </c>
      <c r="C45" s="7" t="s">
        <v>1147</v>
      </c>
      <c r="D45" s="10">
        <v>1</v>
      </c>
      <c r="E45" s="10">
        <v>648400</v>
      </c>
      <c r="F45" s="10">
        <v>648400</v>
      </c>
      <c r="G45" s="10">
        <v>0</v>
      </c>
      <c r="H45" s="10">
        <v>0</v>
      </c>
      <c r="I45" s="10">
        <v>0</v>
      </c>
      <c r="J45" s="10">
        <v>0</v>
      </c>
      <c r="K45" s="10">
        <v>0</v>
      </c>
      <c r="L45" s="10">
        <v>0</v>
      </c>
    </row>
    <row r="46" spans="1:12" ht="24.95" customHeight="1" x14ac:dyDescent="0.15">
      <c r="A46" s="6" t="s">
        <v>503</v>
      </c>
      <c r="B46" s="6" t="s">
        <v>72</v>
      </c>
      <c r="C46" s="7" t="s">
        <v>1148</v>
      </c>
      <c r="D46" s="10">
        <v>12</v>
      </c>
      <c r="E46" s="10">
        <v>35620.160000000003</v>
      </c>
      <c r="F46" s="10">
        <v>427441.91999999998</v>
      </c>
      <c r="G46" s="10">
        <v>12</v>
      </c>
      <c r="H46" s="10">
        <v>35620.160000000003</v>
      </c>
      <c r="I46" s="10">
        <v>427441.91999999998</v>
      </c>
      <c r="J46" s="10">
        <v>12</v>
      </c>
      <c r="K46" s="10">
        <v>35620.160000000003</v>
      </c>
      <c r="L46" s="10">
        <v>427441.91999999998</v>
      </c>
    </row>
    <row r="47" spans="1:12" ht="24.95" customHeight="1" x14ac:dyDescent="0.15">
      <c r="A47" s="6" t="s">
        <v>505</v>
      </c>
      <c r="B47" s="6" t="s">
        <v>72</v>
      </c>
      <c r="C47" s="7" t="s">
        <v>1149</v>
      </c>
      <c r="D47" s="10">
        <v>600</v>
      </c>
      <c r="E47" s="10">
        <v>17114.119699999999</v>
      </c>
      <c r="F47" s="10">
        <v>10268471.82</v>
      </c>
      <c r="G47" s="10">
        <v>600</v>
      </c>
      <c r="H47" s="10">
        <v>17114.12</v>
      </c>
      <c r="I47" s="10">
        <v>10268472</v>
      </c>
      <c r="J47" s="10">
        <v>600</v>
      </c>
      <c r="K47" s="10">
        <v>17114.12</v>
      </c>
      <c r="L47" s="10">
        <v>10268472</v>
      </c>
    </row>
    <row r="48" spans="1:12" ht="24.95" customHeight="1" x14ac:dyDescent="0.15">
      <c r="A48" s="6" t="s">
        <v>507</v>
      </c>
      <c r="B48" s="6" t="s">
        <v>72</v>
      </c>
      <c r="C48" s="7" t="s">
        <v>1150</v>
      </c>
      <c r="D48" s="10">
        <v>1</v>
      </c>
      <c r="E48" s="10">
        <v>389400</v>
      </c>
      <c r="F48" s="10">
        <v>389400</v>
      </c>
      <c r="G48" s="10">
        <v>0</v>
      </c>
      <c r="H48" s="10">
        <v>0</v>
      </c>
      <c r="I48" s="10">
        <v>0</v>
      </c>
      <c r="J48" s="10">
        <v>0</v>
      </c>
      <c r="K48" s="10">
        <v>0</v>
      </c>
      <c r="L48" s="10">
        <v>0</v>
      </c>
    </row>
    <row r="49" spans="1:12" ht="24.95" customHeight="1" x14ac:dyDescent="0.15">
      <c r="A49" s="6" t="s">
        <v>643</v>
      </c>
      <c r="B49" s="6" t="s">
        <v>72</v>
      </c>
      <c r="C49" s="7" t="s">
        <v>1151</v>
      </c>
      <c r="D49" s="10">
        <v>1</v>
      </c>
      <c r="E49" s="10">
        <v>2302125</v>
      </c>
      <c r="F49" s="10">
        <v>2302125</v>
      </c>
      <c r="G49" s="10">
        <v>0</v>
      </c>
      <c r="H49" s="10">
        <v>0</v>
      </c>
      <c r="I49" s="10">
        <v>0</v>
      </c>
      <c r="J49" s="10">
        <v>0</v>
      </c>
      <c r="K49" s="10">
        <v>0</v>
      </c>
      <c r="L49" s="10">
        <v>0</v>
      </c>
    </row>
    <row r="50" spans="1:12" ht="24.95" customHeight="1" x14ac:dyDescent="0.15">
      <c r="A50" s="6" t="s">
        <v>769</v>
      </c>
      <c r="B50" s="6" t="s">
        <v>72</v>
      </c>
      <c r="C50" s="7" t="s">
        <v>1152</v>
      </c>
      <c r="D50" s="10">
        <v>150</v>
      </c>
      <c r="E50" s="10">
        <v>15500</v>
      </c>
      <c r="F50" s="10">
        <v>2325000</v>
      </c>
      <c r="G50" s="10">
        <v>150</v>
      </c>
      <c r="H50" s="10">
        <v>15500</v>
      </c>
      <c r="I50" s="10">
        <v>2325000</v>
      </c>
      <c r="J50" s="10">
        <v>150</v>
      </c>
      <c r="K50" s="10">
        <v>15500</v>
      </c>
      <c r="L50" s="10">
        <v>2325000</v>
      </c>
    </row>
    <row r="51" spans="1:12" ht="24.95" customHeight="1" x14ac:dyDescent="0.15">
      <c r="A51" s="6" t="s">
        <v>509</v>
      </c>
      <c r="B51" s="6" t="s">
        <v>72</v>
      </c>
      <c r="C51" s="7" t="s">
        <v>1153</v>
      </c>
      <c r="D51" s="10">
        <v>200</v>
      </c>
      <c r="E51" s="10">
        <v>6800</v>
      </c>
      <c r="F51" s="10">
        <v>1360000</v>
      </c>
      <c r="G51" s="10">
        <v>200</v>
      </c>
      <c r="H51" s="10">
        <v>6800</v>
      </c>
      <c r="I51" s="10">
        <v>1360000</v>
      </c>
      <c r="J51" s="10">
        <v>200</v>
      </c>
      <c r="K51" s="10">
        <v>6800</v>
      </c>
      <c r="L51" s="10">
        <v>1360000</v>
      </c>
    </row>
    <row r="52" spans="1:12" ht="24.95" customHeight="1" x14ac:dyDescent="0.15">
      <c r="A52" s="6" t="s">
        <v>511</v>
      </c>
      <c r="B52" s="6" t="s">
        <v>72</v>
      </c>
      <c r="C52" s="7" t="s">
        <v>1154</v>
      </c>
      <c r="D52" s="10">
        <v>48</v>
      </c>
      <c r="E52" s="10">
        <v>8000</v>
      </c>
      <c r="F52" s="10">
        <v>384000</v>
      </c>
      <c r="G52" s="10">
        <v>48</v>
      </c>
      <c r="H52" s="10">
        <v>8000</v>
      </c>
      <c r="I52" s="10">
        <v>384000</v>
      </c>
      <c r="J52" s="10">
        <v>48</v>
      </c>
      <c r="K52" s="10">
        <v>8000</v>
      </c>
      <c r="L52" s="10">
        <v>384000</v>
      </c>
    </row>
    <row r="53" spans="1:12" ht="24.95" customHeight="1" x14ac:dyDescent="0.15">
      <c r="A53" s="6" t="s">
        <v>645</v>
      </c>
      <c r="B53" s="6" t="s">
        <v>72</v>
      </c>
      <c r="C53" s="7" t="s">
        <v>1155</v>
      </c>
      <c r="D53" s="10">
        <v>40</v>
      </c>
      <c r="E53" s="10">
        <v>15000</v>
      </c>
      <c r="F53" s="10">
        <v>600000</v>
      </c>
      <c r="G53" s="10">
        <v>40</v>
      </c>
      <c r="H53" s="10">
        <v>15000</v>
      </c>
      <c r="I53" s="10">
        <v>600000</v>
      </c>
      <c r="J53" s="10">
        <v>40</v>
      </c>
      <c r="K53" s="10">
        <v>15000</v>
      </c>
      <c r="L53" s="10">
        <v>600000</v>
      </c>
    </row>
    <row r="54" spans="1:12" ht="24.95" customHeight="1" x14ac:dyDescent="0.15">
      <c r="A54" s="6" t="s">
        <v>513</v>
      </c>
      <c r="B54" s="6" t="s">
        <v>72</v>
      </c>
      <c r="C54" s="7" t="s">
        <v>1156</v>
      </c>
      <c r="D54" s="10">
        <v>12</v>
      </c>
      <c r="E54" s="10">
        <v>23351.29</v>
      </c>
      <c r="F54" s="10">
        <v>280215.48</v>
      </c>
      <c r="G54" s="10">
        <v>12</v>
      </c>
      <c r="H54" s="10">
        <v>23351.29</v>
      </c>
      <c r="I54" s="10">
        <v>280215.48</v>
      </c>
      <c r="J54" s="10">
        <v>12</v>
      </c>
      <c r="K54" s="10">
        <v>23351.29</v>
      </c>
      <c r="L54" s="10">
        <v>280215.48</v>
      </c>
    </row>
    <row r="55" spans="1:12" ht="24.95" customHeight="1" x14ac:dyDescent="0.15">
      <c r="A55" s="6" t="s">
        <v>647</v>
      </c>
      <c r="B55" s="6" t="s">
        <v>72</v>
      </c>
      <c r="C55" s="7" t="s">
        <v>1157</v>
      </c>
      <c r="D55" s="10">
        <v>1203</v>
      </c>
      <c r="E55" s="10">
        <v>15502.74</v>
      </c>
      <c r="F55" s="10">
        <v>18649796.219999999</v>
      </c>
      <c r="G55" s="10">
        <v>1203</v>
      </c>
      <c r="H55" s="10">
        <v>15502.7399</v>
      </c>
      <c r="I55" s="10">
        <v>18649796.0997</v>
      </c>
      <c r="J55" s="10">
        <v>1203</v>
      </c>
      <c r="K55" s="10">
        <v>15502.7399</v>
      </c>
      <c r="L55" s="10">
        <v>18649796.0997</v>
      </c>
    </row>
    <row r="56" spans="1:12" ht="24.95" customHeight="1" x14ac:dyDescent="0.15">
      <c r="A56" s="6" t="s">
        <v>515</v>
      </c>
      <c r="B56" s="6" t="s">
        <v>72</v>
      </c>
      <c r="C56" s="7" t="s">
        <v>1158</v>
      </c>
      <c r="D56" s="10">
        <v>400</v>
      </c>
      <c r="E56" s="10">
        <v>15000</v>
      </c>
      <c r="F56" s="10">
        <v>6000000</v>
      </c>
      <c r="G56" s="10">
        <v>400</v>
      </c>
      <c r="H56" s="10">
        <v>15000</v>
      </c>
      <c r="I56" s="10">
        <v>6000000</v>
      </c>
      <c r="J56" s="10">
        <v>400</v>
      </c>
      <c r="K56" s="10">
        <v>15000</v>
      </c>
      <c r="L56" s="10">
        <v>6000000</v>
      </c>
    </row>
    <row r="57" spans="1:12" ht="24.95" customHeight="1" x14ac:dyDescent="0.15">
      <c r="A57" s="6" t="s">
        <v>649</v>
      </c>
      <c r="B57" s="6" t="s">
        <v>72</v>
      </c>
      <c r="C57" s="7" t="s">
        <v>1159</v>
      </c>
      <c r="D57" s="10">
        <v>12</v>
      </c>
      <c r="E57" s="10">
        <v>37505.21</v>
      </c>
      <c r="F57" s="10">
        <v>450062.52</v>
      </c>
      <c r="G57" s="10">
        <v>12</v>
      </c>
      <c r="H57" s="10">
        <v>37505.21</v>
      </c>
      <c r="I57" s="10">
        <v>450062.52</v>
      </c>
      <c r="J57" s="10">
        <v>12</v>
      </c>
      <c r="K57" s="10">
        <v>37505.21</v>
      </c>
      <c r="L57" s="10">
        <v>450062.52</v>
      </c>
    </row>
    <row r="58" spans="1:12" ht="24.95" customHeight="1" x14ac:dyDescent="0.15">
      <c r="A58" s="6" t="s">
        <v>517</v>
      </c>
      <c r="B58" s="6" t="s">
        <v>72</v>
      </c>
      <c r="C58" s="7" t="s">
        <v>1160</v>
      </c>
      <c r="D58" s="10">
        <v>22</v>
      </c>
      <c r="E58" s="10">
        <v>8000</v>
      </c>
      <c r="F58" s="10">
        <v>176000</v>
      </c>
      <c r="G58" s="10">
        <v>22</v>
      </c>
      <c r="H58" s="10">
        <v>8000</v>
      </c>
      <c r="I58" s="10">
        <v>176000</v>
      </c>
      <c r="J58" s="10">
        <v>22</v>
      </c>
      <c r="K58" s="10">
        <v>8000</v>
      </c>
      <c r="L58" s="10">
        <v>176000</v>
      </c>
    </row>
    <row r="59" spans="1:12" ht="24.95" customHeight="1" x14ac:dyDescent="0.15">
      <c r="A59" s="29" t="s">
        <v>635</v>
      </c>
      <c r="B59" s="29"/>
      <c r="C59" s="29"/>
      <c r="D59" s="11" t="s">
        <v>56</v>
      </c>
      <c r="E59" s="11" t="s">
        <v>56</v>
      </c>
      <c r="F59" s="11">
        <f>SUM(F23:F58)</f>
        <v>198614054.72999987</v>
      </c>
      <c r="G59" s="11" t="s">
        <v>56</v>
      </c>
      <c r="H59" s="11" t="s">
        <v>56</v>
      </c>
      <c r="I59" s="11">
        <f>SUM(I23:I58)</f>
        <v>193701885.72969997</v>
      </c>
      <c r="J59" s="11" t="s">
        <v>56</v>
      </c>
      <c r="K59" s="11" t="s">
        <v>56</v>
      </c>
      <c r="L59" s="11">
        <f>SUM(L23:L58)</f>
        <v>193701885.72969997</v>
      </c>
    </row>
    <row r="60" spans="1:12" ht="15" customHeight="1" x14ac:dyDescent="0.15"/>
    <row r="61" spans="1:12" ht="24.95" customHeight="1" x14ac:dyDescent="0.15">
      <c r="A61" s="17" t="s">
        <v>1161</v>
      </c>
      <c r="B61" s="17"/>
      <c r="C61" s="17"/>
      <c r="D61" s="17"/>
      <c r="E61" s="17"/>
      <c r="F61" s="17"/>
      <c r="G61" s="17"/>
      <c r="H61" s="17"/>
      <c r="I61" s="17"/>
      <c r="J61" s="17"/>
      <c r="K61" s="17"/>
      <c r="L61" s="17"/>
    </row>
    <row r="62" spans="1:12" ht="24.95" customHeight="1" x14ac:dyDescent="0.15"/>
    <row r="63" spans="1:12" ht="50.1" customHeight="1" x14ac:dyDescent="0.15">
      <c r="A63" s="19" t="s">
        <v>368</v>
      </c>
      <c r="B63" s="19" t="s">
        <v>46</v>
      </c>
      <c r="C63" s="19" t="s">
        <v>1109</v>
      </c>
      <c r="D63" s="19" t="s">
        <v>1110</v>
      </c>
      <c r="E63" s="19"/>
      <c r="F63" s="19"/>
      <c r="G63" s="19" t="s">
        <v>1111</v>
      </c>
      <c r="H63" s="19"/>
      <c r="I63" s="19"/>
      <c r="J63" s="19" t="s">
        <v>1112</v>
      </c>
      <c r="K63" s="19"/>
      <c r="L63" s="19"/>
    </row>
    <row r="64" spans="1:12" ht="50.1" customHeight="1" x14ac:dyDescent="0.15">
      <c r="A64" s="19"/>
      <c r="B64" s="19"/>
      <c r="C64" s="19"/>
      <c r="D64" s="6" t="s">
        <v>1113</v>
      </c>
      <c r="E64" s="6" t="s">
        <v>1114</v>
      </c>
      <c r="F64" s="6" t="s">
        <v>1115</v>
      </c>
      <c r="G64" s="6" t="s">
        <v>1113</v>
      </c>
      <c r="H64" s="6" t="s">
        <v>1114</v>
      </c>
      <c r="I64" s="6" t="s">
        <v>1116</v>
      </c>
      <c r="J64" s="6" t="s">
        <v>1113</v>
      </c>
      <c r="K64" s="6" t="s">
        <v>1114</v>
      </c>
      <c r="L64" s="6" t="s">
        <v>1117</v>
      </c>
    </row>
    <row r="65" spans="1:13" ht="24.95" customHeight="1" x14ac:dyDescent="0.15">
      <c r="A65" s="6" t="s">
        <v>374</v>
      </c>
      <c r="B65" s="6" t="s">
        <v>470</v>
      </c>
      <c r="C65" s="6" t="s">
        <v>471</v>
      </c>
      <c r="D65" s="6" t="s">
        <v>472</v>
      </c>
      <c r="E65" s="6" t="s">
        <v>473</v>
      </c>
      <c r="F65" s="6" t="s">
        <v>474</v>
      </c>
      <c r="G65" s="6" t="s">
        <v>475</v>
      </c>
      <c r="H65" s="6" t="s">
        <v>476</v>
      </c>
      <c r="I65" s="6" t="s">
        <v>483</v>
      </c>
      <c r="J65" s="6" t="s">
        <v>485</v>
      </c>
      <c r="K65" s="6" t="s">
        <v>487</v>
      </c>
      <c r="L65" s="6" t="s">
        <v>489</v>
      </c>
    </row>
    <row r="66" spans="1:13" ht="24.95" customHeight="1" x14ac:dyDescent="0.15">
      <c r="A66" s="6" t="s">
        <v>374</v>
      </c>
      <c r="B66" s="6" t="s">
        <v>72</v>
      </c>
      <c r="C66" s="7" t="s">
        <v>1162</v>
      </c>
      <c r="D66" s="10">
        <v>246579</v>
      </c>
      <c r="E66" s="10">
        <v>135.66999999999999</v>
      </c>
      <c r="F66" s="10">
        <v>33453372.93</v>
      </c>
      <c r="G66" s="10">
        <v>246579</v>
      </c>
      <c r="H66" s="10">
        <v>135.66999999999999</v>
      </c>
      <c r="I66" s="10">
        <v>33453372.93</v>
      </c>
      <c r="J66" s="10">
        <v>246579</v>
      </c>
      <c r="K66" s="10">
        <v>135.66999999999999</v>
      </c>
      <c r="L66" s="10">
        <v>33453372.93</v>
      </c>
    </row>
    <row r="67" spans="1:13" ht="24.95" customHeight="1" x14ac:dyDescent="0.15">
      <c r="A67" s="6" t="s">
        <v>470</v>
      </c>
      <c r="B67" s="6" t="s">
        <v>72</v>
      </c>
      <c r="C67" s="7" t="s">
        <v>1163</v>
      </c>
      <c r="D67" s="10">
        <v>4975.83</v>
      </c>
      <c r="E67" s="10">
        <v>135884.37315299999</v>
      </c>
      <c r="F67" s="10">
        <v>676137540.46589196</v>
      </c>
      <c r="G67" s="10">
        <v>4975.83</v>
      </c>
      <c r="H67" s="10">
        <v>135884.37315299999</v>
      </c>
      <c r="I67" s="10">
        <v>676137540.46589196</v>
      </c>
      <c r="J67" s="10">
        <v>4975.83</v>
      </c>
      <c r="K67" s="10">
        <v>135884.37315299999</v>
      </c>
      <c r="L67" s="10">
        <v>676137540.46589196</v>
      </c>
    </row>
    <row r="68" spans="1:13" ht="24.95" customHeight="1" x14ac:dyDescent="0.15">
      <c r="A68" s="6" t="s">
        <v>471</v>
      </c>
      <c r="B68" s="6" t="s">
        <v>72</v>
      </c>
      <c r="C68" s="7" t="s">
        <v>1164</v>
      </c>
      <c r="D68" s="10">
        <v>1182.27</v>
      </c>
      <c r="E68" s="10">
        <v>167913.31641599999</v>
      </c>
      <c r="F68" s="10">
        <v>198518876.59914431</v>
      </c>
      <c r="G68" s="10">
        <v>1182.27</v>
      </c>
      <c r="H68" s="10">
        <v>167913.31641599999</v>
      </c>
      <c r="I68" s="10">
        <v>198518876.59914431</v>
      </c>
      <c r="J68" s="10">
        <v>1182.27</v>
      </c>
      <c r="K68" s="10">
        <v>167913.31641599999</v>
      </c>
      <c r="L68" s="10">
        <v>198518876.59914431</v>
      </c>
    </row>
    <row r="69" spans="1:13" ht="24.95" customHeight="1" x14ac:dyDescent="0.15">
      <c r="A69" s="6" t="s">
        <v>472</v>
      </c>
      <c r="B69" s="6" t="s">
        <v>72</v>
      </c>
      <c r="C69" s="7" t="s">
        <v>1165</v>
      </c>
      <c r="D69" s="10">
        <v>1</v>
      </c>
      <c r="E69" s="10">
        <v>4495644.08</v>
      </c>
      <c r="F69" s="10">
        <v>4495644.08</v>
      </c>
      <c r="G69" s="10">
        <v>1</v>
      </c>
      <c r="H69" s="10">
        <v>4495644.08</v>
      </c>
      <c r="I69" s="10">
        <v>4495644.08</v>
      </c>
      <c r="J69" s="10">
        <v>1</v>
      </c>
      <c r="K69" s="10">
        <v>4495644.08</v>
      </c>
      <c r="L69" s="10">
        <v>4495644.08</v>
      </c>
    </row>
    <row r="70" spans="1:13" ht="24.95" customHeight="1" x14ac:dyDescent="0.15">
      <c r="A70" s="6" t="s">
        <v>473</v>
      </c>
      <c r="B70" s="6" t="s">
        <v>72</v>
      </c>
      <c r="C70" s="7" t="s">
        <v>1166</v>
      </c>
      <c r="D70" s="10">
        <v>1</v>
      </c>
      <c r="E70" s="10">
        <v>14733708.76</v>
      </c>
      <c r="F70" s="10">
        <v>14733708.76</v>
      </c>
      <c r="G70" s="10">
        <v>1</v>
      </c>
      <c r="H70" s="10">
        <v>14733708.76</v>
      </c>
      <c r="I70" s="10">
        <v>14733708.76</v>
      </c>
      <c r="J70" s="10">
        <v>1</v>
      </c>
      <c r="K70" s="10">
        <v>14733708.76</v>
      </c>
      <c r="L70" s="10">
        <v>14733708.76</v>
      </c>
    </row>
    <row r="71" spans="1:13" ht="24.95" customHeight="1" x14ac:dyDescent="0.15">
      <c r="A71" s="29" t="s">
        <v>635</v>
      </c>
      <c r="B71" s="29"/>
      <c r="C71" s="29"/>
      <c r="D71" s="11" t="s">
        <v>56</v>
      </c>
      <c r="E71" s="11" t="s">
        <v>56</v>
      </c>
      <c r="F71" s="11">
        <f>SUM(F66:F70)</f>
        <v>927339142.83503628</v>
      </c>
      <c r="G71" s="11" t="s">
        <v>56</v>
      </c>
      <c r="H71" s="11" t="s">
        <v>56</v>
      </c>
      <c r="I71" s="11">
        <f>SUM(I66:I70)</f>
        <v>927339142.83503628</v>
      </c>
      <c r="J71" s="11" t="s">
        <v>56</v>
      </c>
      <c r="K71" s="11" t="s">
        <v>56</v>
      </c>
      <c r="L71" s="11">
        <f>SUM(L66:L70)</f>
        <v>927339142.83503628</v>
      </c>
    </row>
    <row r="72" spans="1:13" ht="15" customHeight="1" x14ac:dyDescent="0.15"/>
    <row r="73" spans="1:13" ht="24.95" customHeight="1" x14ac:dyDescent="0.15">
      <c r="A73" s="17" t="s">
        <v>1167</v>
      </c>
      <c r="B73" s="17"/>
      <c r="C73" s="17"/>
      <c r="D73" s="17"/>
      <c r="E73" s="17"/>
      <c r="F73" s="17"/>
      <c r="G73" s="17"/>
      <c r="H73" s="17"/>
      <c r="I73" s="17"/>
      <c r="J73" s="17"/>
      <c r="K73" s="17"/>
      <c r="L73" s="17"/>
    </row>
    <row r="74" spans="1:13" ht="24.95" customHeight="1" x14ac:dyDescent="0.15"/>
    <row r="75" spans="1:13" ht="50.1" customHeight="1" x14ac:dyDescent="0.15">
      <c r="A75" s="19" t="s">
        <v>368</v>
      </c>
      <c r="B75" s="19" t="s">
        <v>46</v>
      </c>
      <c r="C75" s="19" t="s">
        <v>1109</v>
      </c>
      <c r="D75" s="19" t="s">
        <v>1110</v>
      </c>
      <c r="E75" s="19"/>
      <c r="F75" s="19"/>
      <c r="G75" s="19" t="s">
        <v>1111</v>
      </c>
      <c r="H75" s="19"/>
      <c r="I75" s="19"/>
      <c r="J75" s="19" t="s">
        <v>1112</v>
      </c>
      <c r="K75" s="19"/>
      <c r="L75" s="19"/>
    </row>
    <row r="76" spans="1:13" ht="50.1" customHeight="1" x14ac:dyDescent="0.15">
      <c r="A76" s="19"/>
      <c r="B76" s="19"/>
      <c r="C76" s="19"/>
      <c r="D76" s="6" t="s">
        <v>1113</v>
      </c>
      <c r="E76" s="6" t="s">
        <v>1114</v>
      </c>
      <c r="F76" s="6" t="s">
        <v>1115</v>
      </c>
      <c r="G76" s="6" t="s">
        <v>1113</v>
      </c>
      <c r="H76" s="6" t="s">
        <v>1114</v>
      </c>
      <c r="I76" s="6" t="s">
        <v>1116</v>
      </c>
      <c r="J76" s="6" t="s">
        <v>1113</v>
      </c>
      <c r="K76" s="6" t="s">
        <v>1114</v>
      </c>
      <c r="L76" s="6" t="s">
        <v>1117</v>
      </c>
    </row>
    <row r="77" spans="1:13" ht="24.95" customHeight="1" x14ac:dyDescent="0.15">
      <c r="A77" s="6" t="s">
        <v>374</v>
      </c>
      <c r="B77" s="6" t="s">
        <v>470</v>
      </c>
      <c r="C77" s="6" t="s">
        <v>471</v>
      </c>
      <c r="D77" s="6" t="s">
        <v>472</v>
      </c>
      <c r="E77" s="6" t="s">
        <v>473</v>
      </c>
      <c r="F77" s="6" t="s">
        <v>474</v>
      </c>
      <c r="G77" s="6" t="s">
        <v>475</v>
      </c>
      <c r="H77" s="6" t="s">
        <v>476</v>
      </c>
      <c r="I77" s="6" t="s">
        <v>483</v>
      </c>
      <c r="J77" s="6" t="s">
        <v>485</v>
      </c>
      <c r="K77" s="6" t="s">
        <v>487</v>
      </c>
      <c r="L77" s="6" t="s">
        <v>489</v>
      </c>
    </row>
    <row r="78" spans="1:13" x14ac:dyDescent="0.15">
      <c r="A78" s="6" t="s">
        <v>56</v>
      </c>
      <c r="B78" s="6" t="s">
        <v>56</v>
      </c>
      <c r="C78" s="6" t="s">
        <v>56</v>
      </c>
      <c r="D78" s="6" t="s">
        <v>56</v>
      </c>
      <c r="E78" s="6" t="s">
        <v>56</v>
      </c>
      <c r="F78" s="6" t="s">
        <v>56</v>
      </c>
      <c r="G78" s="6" t="s">
        <v>56</v>
      </c>
      <c r="H78" s="6" t="s">
        <v>56</v>
      </c>
      <c r="I78" s="6" t="s">
        <v>56</v>
      </c>
      <c r="J78" s="6" t="s">
        <v>56</v>
      </c>
      <c r="K78" s="6" t="s">
        <v>56</v>
      </c>
      <c r="L78" s="6" t="s">
        <v>56</v>
      </c>
    </row>
    <row r="79" spans="1:13" ht="15" customHeight="1" x14ac:dyDescent="0.15"/>
    <row r="80" spans="1:13" ht="24.95" customHeight="1" x14ac:dyDescent="0.15">
      <c r="A80" s="17" t="s">
        <v>1168</v>
      </c>
      <c r="B80" s="17"/>
      <c r="C80" s="17"/>
      <c r="D80" s="17"/>
      <c r="E80" s="17"/>
      <c r="F80" s="17"/>
      <c r="G80" s="17"/>
      <c r="H80" s="17"/>
      <c r="I80" s="17"/>
      <c r="J80" s="17"/>
      <c r="K80" s="17"/>
      <c r="L80" s="17"/>
      <c r="M80" s="17"/>
    </row>
    <row r="81" spans="1:13" ht="15" customHeight="1" x14ac:dyDescent="0.15"/>
    <row r="82" spans="1:13" ht="24.95" customHeight="1" x14ac:dyDescent="0.15">
      <c r="A82" s="17" t="s">
        <v>1169</v>
      </c>
      <c r="B82" s="17"/>
      <c r="C82" s="17"/>
      <c r="D82" s="17"/>
      <c r="E82" s="17"/>
      <c r="F82" s="17"/>
    </row>
    <row r="83" spans="1:13" ht="24.95" customHeight="1" x14ac:dyDescent="0.15"/>
    <row r="84" spans="1:13" ht="50.1" customHeight="1" x14ac:dyDescent="0.15">
      <c r="A84" s="19" t="s">
        <v>368</v>
      </c>
      <c r="B84" s="19" t="s">
        <v>46</v>
      </c>
      <c r="C84" s="19" t="s">
        <v>1109</v>
      </c>
      <c r="D84" s="6" t="s">
        <v>1110</v>
      </c>
      <c r="E84" s="6" t="s">
        <v>1111</v>
      </c>
      <c r="F84" s="6" t="s">
        <v>1112</v>
      </c>
    </row>
    <row r="85" spans="1:13" ht="50.1" customHeight="1" x14ac:dyDescent="0.15">
      <c r="A85" s="19"/>
      <c r="B85" s="19"/>
      <c r="C85" s="19"/>
      <c r="D85" s="6" t="s">
        <v>1170</v>
      </c>
      <c r="E85" s="6" t="s">
        <v>1170</v>
      </c>
      <c r="F85" s="6" t="s">
        <v>1170</v>
      </c>
    </row>
    <row r="86" spans="1:13" ht="24.95" customHeight="1" x14ac:dyDescent="0.15">
      <c r="A86" s="6" t="s">
        <v>374</v>
      </c>
      <c r="B86" s="6" t="s">
        <v>470</v>
      </c>
      <c r="C86" s="6" t="s">
        <v>471</v>
      </c>
      <c r="D86" s="6" t="s">
        <v>472</v>
      </c>
      <c r="E86" s="6" t="s">
        <v>473</v>
      </c>
      <c r="F86" s="6" t="s">
        <v>474</v>
      </c>
    </row>
    <row r="87" spans="1:13" ht="24.95" customHeight="1" x14ac:dyDescent="0.15">
      <c r="A87" s="6" t="s">
        <v>374</v>
      </c>
      <c r="B87" s="6" t="s">
        <v>81</v>
      </c>
      <c r="C87" s="7" t="s">
        <v>1171</v>
      </c>
      <c r="D87" s="10">
        <v>171292.74</v>
      </c>
      <c r="E87" s="10">
        <v>171292.74</v>
      </c>
      <c r="F87" s="10">
        <v>171292.74</v>
      </c>
    </row>
    <row r="88" spans="1:13" ht="24.95" customHeight="1" x14ac:dyDescent="0.15">
      <c r="A88" s="29" t="s">
        <v>635</v>
      </c>
      <c r="B88" s="29"/>
      <c r="C88" s="29"/>
      <c r="D88" s="11">
        <f>SUM(D87:D87)</f>
        <v>171292.74</v>
      </c>
      <c r="E88" s="11">
        <f>SUM(E87:E87)</f>
        <v>171292.74</v>
      </c>
      <c r="F88" s="11">
        <f>SUM(F87:F87)</f>
        <v>171292.74</v>
      </c>
    </row>
    <row r="89" spans="1:13" ht="15" customHeight="1" x14ac:dyDescent="0.15"/>
    <row r="90" spans="1:13" ht="24.95" customHeight="1" x14ac:dyDescent="0.15">
      <c r="A90" s="17" t="s">
        <v>1172</v>
      </c>
      <c r="B90" s="17"/>
      <c r="C90" s="17"/>
      <c r="D90" s="17"/>
      <c r="E90" s="17"/>
      <c r="F90" s="17"/>
      <c r="G90" s="17"/>
      <c r="H90" s="17"/>
      <c r="I90" s="17"/>
      <c r="J90" s="17"/>
      <c r="K90" s="17"/>
      <c r="L90" s="17"/>
      <c r="M90" s="17"/>
    </row>
    <row r="91" spans="1:13" ht="15" customHeight="1" x14ac:dyDescent="0.15"/>
    <row r="92" spans="1:13" ht="24.95" customHeight="1" x14ac:dyDescent="0.15">
      <c r="A92" s="17" t="s">
        <v>1173</v>
      </c>
      <c r="B92" s="17"/>
      <c r="C92" s="17"/>
      <c r="D92" s="17"/>
      <c r="E92" s="17"/>
      <c r="F92" s="17"/>
    </row>
    <row r="93" spans="1:13" ht="24.95" customHeight="1" x14ac:dyDescent="0.15"/>
    <row r="94" spans="1:13" ht="50.1" customHeight="1" x14ac:dyDescent="0.15">
      <c r="A94" s="19" t="s">
        <v>368</v>
      </c>
      <c r="B94" s="19" t="s">
        <v>46</v>
      </c>
      <c r="C94" s="19" t="s">
        <v>1109</v>
      </c>
      <c r="D94" s="6" t="s">
        <v>1110</v>
      </c>
      <c r="E94" s="6" t="s">
        <v>1111</v>
      </c>
      <c r="F94" s="6" t="s">
        <v>1112</v>
      </c>
    </row>
    <row r="95" spans="1:13" ht="50.1" customHeight="1" x14ac:dyDescent="0.15">
      <c r="A95" s="19"/>
      <c r="B95" s="19"/>
      <c r="C95" s="19"/>
      <c r="D95" s="6" t="s">
        <v>1170</v>
      </c>
      <c r="E95" s="6" t="s">
        <v>1170</v>
      </c>
      <c r="F95" s="6" t="s">
        <v>1170</v>
      </c>
    </row>
    <row r="96" spans="1:13" ht="24.95" customHeight="1" x14ac:dyDescent="0.15">
      <c r="A96" s="6" t="s">
        <v>374</v>
      </c>
      <c r="B96" s="6" t="s">
        <v>470</v>
      </c>
      <c r="C96" s="6" t="s">
        <v>471</v>
      </c>
      <c r="D96" s="6" t="s">
        <v>472</v>
      </c>
      <c r="E96" s="6" t="s">
        <v>473</v>
      </c>
      <c r="F96" s="6" t="s">
        <v>474</v>
      </c>
    </row>
    <row r="97" spans="1:6" ht="24.95" customHeight="1" x14ac:dyDescent="0.15">
      <c r="A97" s="6" t="s">
        <v>374</v>
      </c>
      <c r="B97" s="6" t="s">
        <v>87</v>
      </c>
      <c r="C97" s="7" t="s">
        <v>1174</v>
      </c>
      <c r="D97" s="10">
        <v>20000000</v>
      </c>
      <c r="E97" s="10">
        <v>0</v>
      </c>
      <c r="F97" s="10">
        <v>0</v>
      </c>
    </row>
    <row r="98" spans="1:6" ht="24.95" customHeight="1" x14ac:dyDescent="0.15">
      <c r="A98" s="6" t="s">
        <v>470</v>
      </c>
      <c r="B98" s="6" t="s">
        <v>87</v>
      </c>
      <c r="C98" s="7" t="s">
        <v>1175</v>
      </c>
      <c r="D98" s="10">
        <v>11160000</v>
      </c>
      <c r="E98" s="10">
        <v>0</v>
      </c>
      <c r="F98" s="10">
        <v>0</v>
      </c>
    </row>
    <row r="99" spans="1:6" ht="24.95" customHeight="1" x14ac:dyDescent="0.15">
      <c r="A99" s="6" t="s">
        <v>471</v>
      </c>
      <c r="B99" s="6" t="s">
        <v>87</v>
      </c>
      <c r="C99" s="7" t="s">
        <v>1176</v>
      </c>
      <c r="D99" s="10">
        <v>92529000</v>
      </c>
      <c r="E99" s="10">
        <v>0</v>
      </c>
      <c r="F99" s="10">
        <v>0</v>
      </c>
    </row>
    <row r="100" spans="1:6" ht="24.95" customHeight="1" x14ac:dyDescent="0.15">
      <c r="A100" s="6" t="s">
        <v>472</v>
      </c>
      <c r="B100" s="6" t="s">
        <v>87</v>
      </c>
      <c r="C100" s="7" t="s">
        <v>1177</v>
      </c>
      <c r="D100" s="10">
        <v>1076981.5</v>
      </c>
      <c r="E100" s="10">
        <v>0</v>
      </c>
      <c r="F100" s="10">
        <v>0</v>
      </c>
    </row>
    <row r="101" spans="1:6" ht="24.95" customHeight="1" x14ac:dyDescent="0.15">
      <c r="A101" s="6" t="s">
        <v>473</v>
      </c>
      <c r="B101" s="6" t="s">
        <v>87</v>
      </c>
      <c r="C101" s="7" t="s">
        <v>1178</v>
      </c>
      <c r="D101" s="10">
        <v>4374720</v>
      </c>
      <c r="E101" s="10">
        <v>0</v>
      </c>
      <c r="F101" s="10">
        <v>0</v>
      </c>
    </row>
    <row r="102" spans="1:6" ht="24.95" customHeight="1" x14ac:dyDescent="0.15">
      <c r="A102" s="6" t="s">
        <v>474</v>
      </c>
      <c r="B102" s="6" t="s">
        <v>87</v>
      </c>
      <c r="C102" s="7" t="s">
        <v>1179</v>
      </c>
      <c r="D102" s="10">
        <v>32139000</v>
      </c>
      <c r="E102" s="10">
        <v>0</v>
      </c>
      <c r="F102" s="10">
        <v>0</v>
      </c>
    </row>
    <row r="103" spans="1:6" ht="24.95" customHeight="1" x14ac:dyDescent="0.15">
      <c r="A103" s="6" t="s">
        <v>475</v>
      </c>
      <c r="B103" s="6" t="s">
        <v>87</v>
      </c>
      <c r="C103" s="7" t="s">
        <v>1180</v>
      </c>
      <c r="D103" s="10">
        <v>12424000</v>
      </c>
      <c r="E103" s="10">
        <v>0</v>
      </c>
      <c r="F103" s="10">
        <v>0</v>
      </c>
    </row>
    <row r="104" spans="1:6" ht="24.95" customHeight="1" x14ac:dyDescent="0.15">
      <c r="A104" s="6" t="s">
        <v>476</v>
      </c>
      <c r="B104" s="6" t="s">
        <v>87</v>
      </c>
      <c r="C104" s="7" t="s">
        <v>1181</v>
      </c>
      <c r="D104" s="10">
        <v>20936160</v>
      </c>
      <c r="E104" s="10">
        <v>0</v>
      </c>
      <c r="F104" s="10">
        <v>0</v>
      </c>
    </row>
    <row r="105" spans="1:6" ht="24.95" customHeight="1" x14ac:dyDescent="0.15">
      <c r="A105" s="6" t="s">
        <v>483</v>
      </c>
      <c r="B105" s="6" t="s">
        <v>87</v>
      </c>
      <c r="C105" s="7" t="s">
        <v>1182</v>
      </c>
      <c r="D105" s="10">
        <v>1700000</v>
      </c>
      <c r="E105" s="10">
        <v>0</v>
      </c>
      <c r="F105" s="10">
        <v>0</v>
      </c>
    </row>
    <row r="106" spans="1:6" ht="24.95" customHeight="1" x14ac:dyDescent="0.15">
      <c r="A106" s="6" t="s">
        <v>485</v>
      </c>
      <c r="B106" s="6" t="s">
        <v>87</v>
      </c>
      <c r="C106" s="7" t="s">
        <v>1183</v>
      </c>
      <c r="D106" s="10">
        <v>21561120</v>
      </c>
      <c r="E106" s="10">
        <v>0</v>
      </c>
      <c r="F106" s="10">
        <v>0</v>
      </c>
    </row>
    <row r="107" spans="1:6" ht="24.95" customHeight="1" x14ac:dyDescent="0.15">
      <c r="A107" s="6" t="s">
        <v>487</v>
      </c>
      <c r="B107" s="6" t="s">
        <v>87</v>
      </c>
      <c r="C107" s="7" t="s">
        <v>1184</v>
      </c>
      <c r="D107" s="10">
        <v>115000</v>
      </c>
      <c r="E107" s="10">
        <v>0</v>
      </c>
      <c r="F107" s="10">
        <v>0</v>
      </c>
    </row>
    <row r="108" spans="1:6" ht="24.95" customHeight="1" x14ac:dyDescent="0.15">
      <c r="A108" s="6" t="s">
        <v>489</v>
      </c>
      <c r="B108" s="6" t="s">
        <v>87</v>
      </c>
      <c r="C108" s="7" t="s">
        <v>1185</v>
      </c>
      <c r="D108" s="10">
        <v>232000</v>
      </c>
      <c r="E108" s="10">
        <v>0</v>
      </c>
      <c r="F108" s="10">
        <v>0</v>
      </c>
    </row>
    <row r="109" spans="1:6" ht="24.95" customHeight="1" x14ac:dyDescent="0.15">
      <c r="A109" s="6" t="s">
        <v>491</v>
      </c>
      <c r="B109" s="6" t="s">
        <v>87</v>
      </c>
      <c r="C109" s="7" t="s">
        <v>1186</v>
      </c>
      <c r="D109" s="10">
        <v>256000</v>
      </c>
      <c r="E109" s="10">
        <v>0</v>
      </c>
      <c r="F109" s="10">
        <v>0</v>
      </c>
    </row>
    <row r="110" spans="1:6" ht="24.95" customHeight="1" x14ac:dyDescent="0.15">
      <c r="A110" s="6" t="s">
        <v>493</v>
      </c>
      <c r="B110" s="6" t="s">
        <v>87</v>
      </c>
      <c r="C110" s="7" t="s">
        <v>1187</v>
      </c>
      <c r="D110" s="10">
        <v>817000</v>
      </c>
      <c r="E110" s="10">
        <v>0</v>
      </c>
      <c r="F110" s="10">
        <v>0</v>
      </c>
    </row>
    <row r="111" spans="1:6" ht="24.95" customHeight="1" x14ac:dyDescent="0.15">
      <c r="A111" s="6" t="s">
        <v>495</v>
      </c>
      <c r="B111" s="6" t="s">
        <v>87</v>
      </c>
      <c r="C111" s="7" t="s">
        <v>1188</v>
      </c>
      <c r="D111" s="10">
        <v>84500000</v>
      </c>
      <c r="E111" s="10">
        <v>0</v>
      </c>
      <c r="F111" s="10">
        <v>0</v>
      </c>
    </row>
    <row r="112" spans="1:6" ht="24.95" customHeight="1" x14ac:dyDescent="0.15">
      <c r="A112" s="6" t="s">
        <v>497</v>
      </c>
      <c r="B112" s="6" t="s">
        <v>87</v>
      </c>
      <c r="C112" s="7" t="s">
        <v>1189</v>
      </c>
      <c r="D112" s="10">
        <v>0</v>
      </c>
      <c r="E112" s="10">
        <v>472288000</v>
      </c>
      <c r="F112" s="10">
        <v>0</v>
      </c>
    </row>
    <row r="113" spans="1:13" ht="24.95" customHeight="1" x14ac:dyDescent="0.15">
      <c r="A113" s="6" t="s">
        <v>499</v>
      </c>
      <c r="B113" s="6" t="s">
        <v>87</v>
      </c>
      <c r="C113" s="7" t="s">
        <v>1190</v>
      </c>
      <c r="D113" s="10">
        <v>3000000</v>
      </c>
      <c r="E113" s="10">
        <v>0</v>
      </c>
      <c r="F113" s="10">
        <v>0</v>
      </c>
    </row>
    <row r="114" spans="1:13" ht="24.95" customHeight="1" x14ac:dyDescent="0.15">
      <c r="A114" s="6" t="s">
        <v>501</v>
      </c>
      <c r="B114" s="6" t="s">
        <v>87</v>
      </c>
      <c r="C114" s="7" t="s">
        <v>1191</v>
      </c>
      <c r="D114" s="10">
        <v>705000</v>
      </c>
      <c r="E114" s="10">
        <v>0</v>
      </c>
      <c r="F114" s="10">
        <v>0</v>
      </c>
    </row>
    <row r="115" spans="1:13" ht="24.95" customHeight="1" x14ac:dyDescent="0.15">
      <c r="A115" s="6" t="s">
        <v>782</v>
      </c>
      <c r="B115" s="6" t="s">
        <v>87</v>
      </c>
      <c r="C115" s="7" t="s">
        <v>1192</v>
      </c>
      <c r="D115" s="10">
        <v>9215000</v>
      </c>
      <c r="E115" s="10">
        <v>0</v>
      </c>
      <c r="F115" s="10">
        <v>0</v>
      </c>
    </row>
    <row r="116" spans="1:13" ht="24.95" customHeight="1" x14ac:dyDescent="0.15">
      <c r="A116" s="6" t="s">
        <v>637</v>
      </c>
      <c r="B116" s="6" t="s">
        <v>87</v>
      </c>
      <c r="C116" s="7" t="s">
        <v>1193</v>
      </c>
      <c r="D116" s="10">
        <v>112000</v>
      </c>
      <c r="E116" s="10">
        <v>0</v>
      </c>
      <c r="F116" s="10">
        <v>0</v>
      </c>
    </row>
    <row r="117" spans="1:13" ht="24.95" customHeight="1" x14ac:dyDescent="0.15">
      <c r="A117" s="6" t="s">
        <v>639</v>
      </c>
      <c r="B117" s="6" t="s">
        <v>87</v>
      </c>
      <c r="C117" s="7" t="s">
        <v>1194</v>
      </c>
      <c r="D117" s="10">
        <v>150000</v>
      </c>
      <c r="E117" s="10">
        <v>0</v>
      </c>
      <c r="F117" s="10">
        <v>0</v>
      </c>
    </row>
    <row r="118" spans="1:13" ht="24.95" customHeight="1" x14ac:dyDescent="0.15">
      <c r="A118" s="29" t="s">
        <v>635</v>
      </c>
      <c r="B118" s="29"/>
      <c r="C118" s="29"/>
      <c r="D118" s="11">
        <f>SUM(D97:D117)</f>
        <v>317002981.5</v>
      </c>
      <c r="E118" s="11">
        <f>SUM(E97:E117)</f>
        <v>472288000</v>
      </c>
      <c r="F118" s="11">
        <f>SUM(F97:F117)</f>
        <v>0</v>
      </c>
    </row>
    <row r="119" spans="1:13" ht="15" customHeight="1" x14ac:dyDescent="0.15"/>
    <row r="120" spans="1:13" ht="24.95" customHeight="1" x14ac:dyDescent="0.15">
      <c r="A120" s="17" t="s">
        <v>1195</v>
      </c>
      <c r="B120" s="17"/>
      <c r="C120" s="17"/>
      <c r="D120" s="17"/>
      <c r="E120" s="17"/>
      <c r="F120" s="17"/>
      <c r="G120" s="17"/>
      <c r="H120" s="17"/>
      <c r="I120" s="17"/>
      <c r="J120" s="17"/>
      <c r="K120" s="17"/>
      <c r="L120" s="17"/>
      <c r="M120" s="17"/>
    </row>
    <row r="121" spans="1:13" ht="15" customHeight="1" x14ac:dyDescent="0.15"/>
    <row r="122" spans="1:13" ht="24.95" customHeight="1" x14ac:dyDescent="0.15">
      <c r="A122" s="17" t="s">
        <v>1196</v>
      </c>
      <c r="B122" s="17"/>
      <c r="C122" s="17"/>
      <c r="D122" s="17"/>
      <c r="E122" s="17"/>
      <c r="F122" s="17"/>
    </row>
    <row r="123" spans="1:13" ht="24.95" customHeight="1" x14ac:dyDescent="0.15"/>
    <row r="124" spans="1:13" ht="50.1" customHeight="1" x14ac:dyDescent="0.15">
      <c r="A124" s="19" t="s">
        <v>368</v>
      </c>
      <c r="B124" s="19" t="s">
        <v>46</v>
      </c>
      <c r="C124" s="19" t="s">
        <v>1109</v>
      </c>
      <c r="D124" s="6" t="s">
        <v>1110</v>
      </c>
      <c r="E124" s="6" t="s">
        <v>1111</v>
      </c>
      <c r="F124" s="6" t="s">
        <v>1112</v>
      </c>
    </row>
    <row r="125" spans="1:13" ht="50.1" customHeight="1" x14ac:dyDescent="0.15">
      <c r="A125" s="19"/>
      <c r="B125" s="19"/>
      <c r="C125" s="19"/>
      <c r="D125" s="6" t="s">
        <v>1170</v>
      </c>
      <c r="E125" s="6" t="s">
        <v>1170</v>
      </c>
      <c r="F125" s="6" t="s">
        <v>1170</v>
      </c>
    </row>
    <row r="126" spans="1:13" ht="24.95" customHeight="1" x14ac:dyDescent="0.15">
      <c r="A126" s="6" t="s">
        <v>374</v>
      </c>
      <c r="B126" s="6" t="s">
        <v>470</v>
      </c>
      <c r="C126" s="6" t="s">
        <v>471</v>
      </c>
      <c r="D126" s="6" t="s">
        <v>472</v>
      </c>
      <c r="E126" s="6" t="s">
        <v>473</v>
      </c>
      <c r="F126" s="6" t="s">
        <v>474</v>
      </c>
    </row>
    <row r="127" spans="1:13" x14ac:dyDescent="0.15">
      <c r="A127" s="6" t="s">
        <v>56</v>
      </c>
      <c r="B127" s="6" t="s">
        <v>56</v>
      </c>
      <c r="C127" s="6" t="s">
        <v>56</v>
      </c>
      <c r="D127" s="6" t="s">
        <v>56</v>
      </c>
      <c r="E127" s="6" t="s">
        <v>56</v>
      </c>
      <c r="F127" s="6" t="s">
        <v>56</v>
      </c>
    </row>
    <row r="128" spans="1:13" ht="15" customHeight="1" x14ac:dyDescent="0.15"/>
    <row r="129" spans="1:12" ht="24.95" customHeight="1" x14ac:dyDescent="0.15">
      <c r="A129" s="17" t="s">
        <v>1197</v>
      </c>
      <c r="B129" s="17"/>
      <c r="C129" s="17"/>
      <c r="D129" s="17"/>
      <c r="E129" s="17"/>
      <c r="F129" s="17"/>
      <c r="G129" s="17"/>
      <c r="H129" s="17"/>
      <c r="I129" s="17"/>
      <c r="J129" s="17"/>
      <c r="K129" s="17"/>
      <c r="L129" s="17"/>
    </row>
    <row r="130" spans="1:12" ht="24.95" customHeight="1" x14ac:dyDescent="0.15"/>
    <row r="131" spans="1:12" ht="50.1" customHeight="1" x14ac:dyDescent="0.15">
      <c r="A131" s="19" t="s">
        <v>368</v>
      </c>
      <c r="B131" s="19" t="s">
        <v>46</v>
      </c>
      <c r="C131" s="19" t="s">
        <v>1109</v>
      </c>
      <c r="D131" s="19" t="s">
        <v>1110</v>
      </c>
      <c r="E131" s="19"/>
      <c r="F131" s="19"/>
      <c r="G131" s="19" t="s">
        <v>1111</v>
      </c>
      <c r="H131" s="19"/>
      <c r="I131" s="19"/>
      <c r="J131" s="19" t="s">
        <v>1112</v>
      </c>
      <c r="K131" s="19"/>
      <c r="L131" s="19"/>
    </row>
    <row r="132" spans="1:12" ht="50.1" customHeight="1" x14ac:dyDescent="0.15">
      <c r="A132" s="19"/>
      <c r="B132" s="19"/>
      <c r="C132" s="19"/>
      <c r="D132" s="6" t="s">
        <v>1198</v>
      </c>
      <c r="E132" s="6" t="s">
        <v>1199</v>
      </c>
      <c r="F132" s="6" t="s">
        <v>1200</v>
      </c>
      <c r="G132" s="6" t="s">
        <v>1198</v>
      </c>
      <c r="H132" s="6" t="s">
        <v>1199</v>
      </c>
      <c r="I132" s="6" t="s">
        <v>1201</v>
      </c>
      <c r="J132" s="6" t="s">
        <v>1198</v>
      </c>
      <c r="K132" s="6" t="s">
        <v>1199</v>
      </c>
      <c r="L132" s="6" t="s">
        <v>1202</v>
      </c>
    </row>
    <row r="133" spans="1:12" ht="24.95" customHeight="1" x14ac:dyDescent="0.15">
      <c r="A133" s="6" t="s">
        <v>374</v>
      </c>
      <c r="B133" s="6" t="s">
        <v>470</v>
      </c>
      <c r="C133" s="6" t="s">
        <v>471</v>
      </c>
      <c r="D133" s="6" t="s">
        <v>472</v>
      </c>
      <c r="E133" s="6" t="s">
        <v>473</v>
      </c>
      <c r="F133" s="6" t="s">
        <v>474</v>
      </c>
      <c r="G133" s="6" t="s">
        <v>475</v>
      </c>
      <c r="H133" s="6" t="s">
        <v>476</v>
      </c>
      <c r="I133" s="6" t="s">
        <v>483</v>
      </c>
      <c r="J133" s="6" t="s">
        <v>485</v>
      </c>
      <c r="K133" s="6" t="s">
        <v>487</v>
      </c>
      <c r="L133" s="6" t="s">
        <v>489</v>
      </c>
    </row>
    <row r="134" spans="1:12" ht="24.95" customHeight="1" x14ac:dyDescent="0.15">
      <c r="A134" s="6" t="s">
        <v>374</v>
      </c>
      <c r="B134" s="6" t="s">
        <v>1203</v>
      </c>
      <c r="C134" s="7" t="s">
        <v>1135</v>
      </c>
      <c r="D134" s="10">
        <v>-145670</v>
      </c>
      <c r="E134" s="10">
        <v>0.2</v>
      </c>
      <c r="F134" s="10">
        <v>-29134</v>
      </c>
      <c r="G134" s="10">
        <v>0</v>
      </c>
      <c r="H134" s="10">
        <v>0</v>
      </c>
      <c r="I134" s="10">
        <v>0</v>
      </c>
      <c r="J134" s="10">
        <v>0</v>
      </c>
      <c r="K134" s="10">
        <v>0</v>
      </c>
      <c r="L134" s="10">
        <v>0</v>
      </c>
    </row>
    <row r="135" spans="1:12" ht="24.95" customHeight="1" x14ac:dyDescent="0.15">
      <c r="A135" s="6" t="s">
        <v>470</v>
      </c>
      <c r="B135" s="6" t="s">
        <v>1203</v>
      </c>
      <c r="C135" s="7" t="s">
        <v>1204</v>
      </c>
      <c r="D135" s="10">
        <v>-1164533.8</v>
      </c>
      <c r="E135" s="10">
        <v>0.2</v>
      </c>
      <c r="F135" s="10">
        <v>-232906.76</v>
      </c>
      <c r="G135" s="10">
        <v>0</v>
      </c>
      <c r="H135" s="10">
        <v>0</v>
      </c>
      <c r="I135" s="10">
        <v>0</v>
      </c>
      <c r="J135" s="10">
        <v>0</v>
      </c>
      <c r="K135" s="10">
        <v>0</v>
      </c>
      <c r="L135" s="10">
        <v>0</v>
      </c>
    </row>
    <row r="136" spans="1:12" ht="24.95" customHeight="1" x14ac:dyDescent="0.15">
      <c r="A136" s="6" t="s">
        <v>471</v>
      </c>
      <c r="B136" s="6" t="s">
        <v>1203</v>
      </c>
      <c r="C136" s="7" t="s">
        <v>1205</v>
      </c>
      <c r="D136" s="10">
        <v>-540337.5</v>
      </c>
      <c r="E136" s="10">
        <v>0.2</v>
      </c>
      <c r="F136" s="10">
        <v>-108067.5</v>
      </c>
      <c r="G136" s="10">
        <v>0</v>
      </c>
      <c r="H136" s="10">
        <v>0</v>
      </c>
      <c r="I136" s="10">
        <v>0</v>
      </c>
      <c r="J136" s="10">
        <v>0</v>
      </c>
      <c r="K136" s="10">
        <v>0</v>
      </c>
      <c r="L136" s="10">
        <v>0</v>
      </c>
    </row>
    <row r="137" spans="1:12" ht="24.95" customHeight="1" x14ac:dyDescent="0.15">
      <c r="A137" s="6" t="s">
        <v>472</v>
      </c>
      <c r="B137" s="6" t="s">
        <v>1203</v>
      </c>
      <c r="C137" s="7" t="s">
        <v>1206</v>
      </c>
      <c r="D137" s="10">
        <v>-4545529.75</v>
      </c>
      <c r="E137" s="10">
        <v>0.2</v>
      </c>
      <c r="F137" s="10">
        <v>-909105.95</v>
      </c>
      <c r="G137" s="10">
        <v>-4545529.75</v>
      </c>
      <c r="H137" s="10">
        <v>0.2</v>
      </c>
      <c r="I137" s="10">
        <v>-909105.95</v>
      </c>
      <c r="J137" s="10">
        <v>-4545529.75</v>
      </c>
      <c r="K137" s="10">
        <v>0.2</v>
      </c>
      <c r="L137" s="10">
        <v>-909105.95</v>
      </c>
    </row>
    <row r="138" spans="1:12" ht="24.95" customHeight="1" x14ac:dyDescent="0.15">
      <c r="A138" s="6" t="s">
        <v>473</v>
      </c>
      <c r="B138" s="6" t="s">
        <v>1203</v>
      </c>
      <c r="C138" s="7" t="s">
        <v>1207</v>
      </c>
      <c r="D138" s="10">
        <v>-1918437.5</v>
      </c>
      <c r="E138" s="10">
        <v>0.2</v>
      </c>
      <c r="F138" s="10">
        <v>-383687.5</v>
      </c>
      <c r="G138" s="10">
        <v>0</v>
      </c>
      <c r="H138" s="10">
        <v>0</v>
      </c>
      <c r="I138" s="10">
        <v>0</v>
      </c>
      <c r="J138" s="10">
        <v>0</v>
      </c>
      <c r="K138" s="10">
        <v>0</v>
      </c>
      <c r="L138" s="10">
        <v>0</v>
      </c>
    </row>
    <row r="139" spans="1:12" ht="24.95" customHeight="1" x14ac:dyDescent="0.15">
      <c r="A139" s="6" t="s">
        <v>474</v>
      </c>
      <c r="B139" s="6" t="s">
        <v>1203</v>
      </c>
      <c r="C139" s="7" t="s">
        <v>1208</v>
      </c>
      <c r="D139" s="10">
        <v>-4204470.26</v>
      </c>
      <c r="E139" s="10">
        <v>0.2</v>
      </c>
      <c r="F139" s="10">
        <v>-840894.05200000003</v>
      </c>
      <c r="G139" s="10">
        <v>-4204470.26</v>
      </c>
      <c r="H139" s="10">
        <v>0.2</v>
      </c>
      <c r="I139" s="10">
        <v>-840894.05200000003</v>
      </c>
      <c r="J139" s="10">
        <v>-4204470.26</v>
      </c>
      <c r="K139" s="10">
        <v>0.2</v>
      </c>
      <c r="L139" s="10">
        <v>-840894.05200000003</v>
      </c>
    </row>
    <row r="140" spans="1:12" ht="24.95" customHeight="1" x14ac:dyDescent="0.15">
      <c r="A140" s="29" t="s">
        <v>635</v>
      </c>
      <c r="B140" s="29"/>
      <c r="C140" s="29"/>
      <c r="D140" s="11" t="s">
        <v>56</v>
      </c>
      <c r="E140" s="11" t="s">
        <v>56</v>
      </c>
      <c r="F140" s="11">
        <f>SUM(F134:F139)</f>
        <v>-2503795.7620000001</v>
      </c>
      <c r="G140" s="11" t="s">
        <v>56</v>
      </c>
      <c r="H140" s="11" t="s">
        <v>56</v>
      </c>
      <c r="I140" s="11">
        <f>SUM(I134:I139)</f>
        <v>-1750000.0019999999</v>
      </c>
      <c r="J140" s="11" t="s">
        <v>56</v>
      </c>
      <c r="K140" s="11" t="s">
        <v>56</v>
      </c>
      <c r="L140" s="11">
        <f>SUM(L134:L139)</f>
        <v>-1750000.0019999999</v>
      </c>
    </row>
  </sheetData>
  <sheetProtection password="8D96" sheet="1" objects="1" scenarios="1"/>
  <mergeCells count="58">
    <mergeCell ref="A140:C140"/>
    <mergeCell ref="A129:L129"/>
    <mergeCell ref="A131:A132"/>
    <mergeCell ref="B131:B132"/>
    <mergeCell ref="C131:C132"/>
    <mergeCell ref="D131:F131"/>
    <mergeCell ref="G131:I131"/>
    <mergeCell ref="J131:L131"/>
    <mergeCell ref="A118:C118"/>
    <mergeCell ref="A120:M120"/>
    <mergeCell ref="A122:F122"/>
    <mergeCell ref="A124:A125"/>
    <mergeCell ref="B124:B125"/>
    <mergeCell ref="C124:C125"/>
    <mergeCell ref="A88:C88"/>
    <mergeCell ref="A90:M90"/>
    <mergeCell ref="A92:F92"/>
    <mergeCell ref="A94:A95"/>
    <mergeCell ref="B94:B95"/>
    <mergeCell ref="C94:C95"/>
    <mergeCell ref="A80:M80"/>
    <mergeCell ref="A82:F82"/>
    <mergeCell ref="A84:A85"/>
    <mergeCell ref="B84:B85"/>
    <mergeCell ref="C84:C85"/>
    <mergeCell ref="A71:C71"/>
    <mergeCell ref="A73:L73"/>
    <mergeCell ref="A75:A76"/>
    <mergeCell ref="B75:B76"/>
    <mergeCell ref="C75:C76"/>
    <mergeCell ref="D75:F75"/>
    <mergeCell ref="G75:I75"/>
    <mergeCell ref="J75:L75"/>
    <mergeCell ref="A59:C59"/>
    <mergeCell ref="A61:L61"/>
    <mergeCell ref="A63:A64"/>
    <mergeCell ref="B63:B64"/>
    <mergeCell ref="C63:C64"/>
    <mergeCell ref="D63:F63"/>
    <mergeCell ref="G63:I63"/>
    <mergeCell ref="J63:L63"/>
    <mergeCell ref="A14:C14"/>
    <mergeCell ref="A16:M16"/>
    <mergeCell ref="A18:L18"/>
    <mergeCell ref="A20:A21"/>
    <mergeCell ref="B20:B21"/>
    <mergeCell ref="C20:C21"/>
    <mergeCell ref="D20:F20"/>
    <mergeCell ref="G20:I20"/>
    <mergeCell ref="J20:L20"/>
    <mergeCell ref="A2:M2"/>
    <mergeCell ref="A4:L4"/>
    <mergeCell ref="A6:A7"/>
    <mergeCell ref="B6:B7"/>
    <mergeCell ref="C6:C7"/>
    <mergeCell ref="D6:F6"/>
    <mergeCell ref="G6:I6"/>
    <mergeCell ref="J6:L6"/>
  </mergeCells>
  <phoneticPr fontId="0" type="noConversion"/>
  <pageMargins left="0.4" right="0.4" top="0.4" bottom="0.4" header="0.1" footer="0.1"/>
  <pageSetup paperSize="9" fitToHeight="0" orientation="landscape" verticalDpi="0"/>
  <headerFooter>
    <oddHeader>&amp;R&amp;R&amp;"Verdana,полужирный" &amp;12 &amp;K00-00924787.O36.336916</oddHeader>
    <oddFooter>&amp;L&amp;L&amp;"Verdana,Полужирный"&amp;K000000&amp;L&amp;"Verdana,Полужирный"&amp;K00-014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ПФХД</vt:lpstr>
      <vt:lpstr>Раздел 1</vt:lpstr>
      <vt:lpstr>Детализация по КФО</vt:lpstr>
      <vt:lpstr>Раздел 2</vt:lpstr>
      <vt:lpstr>Обоснования (111)</vt:lpstr>
      <vt:lpstr>Обоснования (100,300,850)</vt:lpstr>
      <vt:lpstr>Обоснования (119)</vt:lpstr>
      <vt:lpstr>Обоснования (242,244,247)</vt:lpstr>
      <vt:lpstr>Обоснования доходов</vt:lpstr>
      <vt:lpstr>Справочно</vt:lpstr>
      <vt:lpstr>Анализ ФОТ</vt:lpstr>
      <vt:lpstr>Лист согласования</vt:lpstr>
      <vt:lpstr>Протокол изменений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Викторова С.В.</dc:creator>
  <cp:lastModifiedBy>Викторова С.В.</cp:lastModifiedBy>
  <dcterms:created xsi:type="dcterms:W3CDTF">2024-08-21T05:54:04Z</dcterms:created>
  <dcterms:modified xsi:type="dcterms:W3CDTF">2024-08-21T05:54:04Z</dcterms:modified>
</cp:coreProperties>
</file>