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buh\Documents\ПЛАН ФХД\2023\План + сведения ЦС\"/>
    </mc:Choice>
  </mc:AlternateContent>
  <xr:revisionPtr revIDLastSave="0" documentId="8_{43D91325-2D38-4A5B-BE49-72F3D65005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ФХД" sheetId="1" r:id="rId1"/>
    <sheet name="Раздел 1" sheetId="2" r:id="rId2"/>
    <sheet name="Детализация по КФО" sheetId="3" r:id="rId3"/>
    <sheet name="Раздел 2" sheetId="4" r:id="rId4"/>
    <sheet name="Обоснования (111)" sheetId="5" r:id="rId5"/>
    <sheet name="Обоснования (100,300,850)" sheetId="6" r:id="rId6"/>
    <sheet name="Обоснования (242,244,247)" sheetId="7" r:id="rId7"/>
    <sheet name="Обоснования доходов" sheetId="8" r:id="rId8"/>
    <sheet name="Справочно" sheetId="9" r:id="rId9"/>
    <sheet name="Анализ ФОТ" sheetId="10" r:id="rId10"/>
    <sheet name="Лист согласования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5" i="10" l="1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P11" i="9"/>
  <c r="O11" i="9"/>
  <c r="M11" i="9"/>
  <c r="L11" i="9"/>
  <c r="J11" i="9"/>
  <c r="I11" i="9"/>
  <c r="G11" i="9"/>
  <c r="E11" i="9"/>
  <c r="D11" i="9"/>
  <c r="L111" i="8"/>
  <c r="I111" i="8"/>
  <c r="F111" i="8"/>
  <c r="L68" i="8"/>
  <c r="I68" i="8"/>
  <c r="F68" i="8"/>
  <c r="L56" i="8"/>
  <c r="I56" i="8"/>
  <c r="F56" i="8"/>
  <c r="L14" i="8"/>
  <c r="I14" i="8"/>
  <c r="F14" i="8"/>
  <c r="G442" i="7"/>
  <c r="G424" i="7"/>
  <c r="G351" i="7"/>
  <c r="G341" i="7"/>
  <c r="G301" i="7"/>
  <c r="G290" i="7"/>
  <c r="G269" i="7"/>
  <c r="G258" i="7"/>
  <c r="G233" i="7"/>
  <c r="G223" i="7"/>
  <c r="G206" i="7"/>
  <c r="G181" i="7"/>
  <c r="G159" i="7"/>
  <c r="G148" i="7"/>
  <c r="G119" i="7"/>
  <c r="G109" i="7"/>
  <c r="G93" i="7"/>
  <c r="G83" i="7"/>
  <c r="G73" i="7"/>
  <c r="G59" i="7"/>
  <c r="G40" i="7"/>
  <c r="G30" i="7"/>
  <c r="G11" i="7"/>
  <c r="H143" i="5"/>
  <c r="D143" i="5"/>
  <c r="H54" i="5"/>
  <c r="D54" i="5"/>
  <c r="I31" i="4"/>
  <c r="H31" i="4"/>
  <c r="G31" i="4"/>
  <c r="I27" i="4"/>
  <c r="H27" i="4"/>
  <c r="G27" i="4"/>
  <c r="I24" i="4"/>
  <c r="H24" i="4"/>
  <c r="G24" i="4"/>
  <c r="I21" i="4"/>
  <c r="H21" i="4"/>
  <c r="G21" i="4"/>
  <c r="I17" i="4"/>
  <c r="H17" i="4"/>
  <c r="G17" i="4"/>
  <c r="I14" i="4"/>
  <c r="H14" i="4"/>
  <c r="G14" i="4"/>
  <c r="I13" i="4"/>
  <c r="H13" i="4"/>
  <c r="G13" i="4"/>
  <c r="I7" i="4"/>
  <c r="H7" i="4"/>
  <c r="G7" i="4"/>
  <c r="K8" i="3"/>
  <c r="J8" i="3"/>
  <c r="I8" i="3"/>
  <c r="H8" i="3"/>
  <c r="G8" i="3"/>
  <c r="F8" i="3"/>
  <c r="H8" i="2"/>
  <c r="G8" i="2"/>
  <c r="F8" i="2"/>
</calcChain>
</file>

<file path=xl/sharedStrings.xml><?xml version="1.0" encoding="utf-8"?>
<sst xmlns="http://schemas.openxmlformats.org/spreadsheetml/2006/main" count="4603" uniqueCount="1114">
  <si>
    <t>СОГЛАСОВАНО</t>
  </si>
  <si>
    <t>УТВЕРЖДАЮ</t>
  </si>
  <si>
    <t>Заместитель министра образования
Московской области</t>
  </si>
  <si>
    <t>Директор</t>
  </si>
  <si>
    <t>(наименование должности лица, утверждающего документ)</t>
  </si>
  <si>
    <t>Лазарев А.А.</t>
  </si>
  <si>
    <t>Нерсесян Нерсес Владимирович</t>
  </si>
  <si>
    <t>(подпись)</t>
  </si>
  <si>
    <t>(расшифровка подписи)</t>
  </si>
  <si>
    <t>"_____" _____________ ______ г.</t>
  </si>
  <si>
    <t>(дата утверждения)</t>
  </si>
  <si>
    <t>План финансово-хозяйственной деятельности</t>
  </si>
  <si>
    <t>ГАПОУ МО "Подмосковный колледж "Энергия" на 2023 год и плановый период 2024-2025 годов</t>
  </si>
  <si>
    <t>"30" декабря 2022 г.</t>
  </si>
  <si>
    <t>Форма по КФД</t>
  </si>
  <si>
    <t>Наименование государственного учреждения:</t>
  </si>
  <si>
    <t>Государственное автономное профессиональное образовательное учреждение Московской области "Подмосковный колледж "Энергия"</t>
  </si>
  <si>
    <t>Дата</t>
  </si>
  <si>
    <t>30.12.2022</t>
  </si>
  <si>
    <t>Наименование органа, осуществляющего функции и полномочия учредителя:</t>
  </si>
  <si>
    <t>Министерство образования Московской области</t>
  </si>
  <si>
    <t>по ОКПО</t>
  </si>
  <si>
    <t>56835053</t>
  </si>
  <si>
    <t>Адрес фактического местонахождения государственного учреждения:</t>
  </si>
  <si>
    <t>143969, Московская область, г.Реутов, Юбилейный пр-кт, д.58</t>
  </si>
  <si>
    <t>ИНН/КПП</t>
  </si>
  <si>
    <t>5012082423/504101001</t>
  </si>
  <si>
    <t>Единица измерения: руб.</t>
  </si>
  <si>
    <t>по ОКЕИ</t>
  </si>
  <si>
    <t>383</t>
  </si>
  <si>
    <t>Подписано. Заверено ЭП.</t>
  </si>
  <si>
    <t>ФИО: Лазарев Андрей Александрович</t>
  </si>
  <si>
    <t>ФИО: Нерсесян Нерсес Владимирович</t>
  </si>
  <si>
    <t>Должность: Заместитель министра</t>
  </si>
  <si>
    <t>Должность: Директор</t>
  </si>
  <si>
    <t>Действует c 09.03.2022 17:11:00 по: 02.06.2023 17:09:00</t>
  </si>
  <si>
    <t>Действует c 14.03.2022 17:34:00 по: 07.06.2023 16:56:00</t>
  </si>
  <si>
    <t>Серийный номер: A6A59F3B146A49BC92507A72BF2C5E493E790761</t>
  </si>
  <si>
    <t>Серийный номер: BC90161653AE63FA4C4B209BBC38D6004C70B15C</t>
  </si>
  <si>
    <t>Издатель: Казначейство России</t>
  </si>
  <si>
    <t>Время подписания: 30.12.2022 16:39:14</t>
  </si>
  <si>
    <t>Время подписания: 30.12.2022 16:33:16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</si>
  <si>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</si>
  <si>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</si>
  <si>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</si>
  <si>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</si>
  <si>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 (КОСГУ)</t>
  </si>
  <si>
    <t>КЭСР</t>
  </si>
  <si>
    <t>Сумма</t>
  </si>
  <si>
    <t>на 2023 г. текущий финансовый год</t>
  </si>
  <si>
    <t>на 2024 г. первый год планового периода</t>
  </si>
  <si>
    <t>на 2025 г. второй год планового периода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</si>
  <si>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</si>
  <si>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</si>
  <si>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</si>
  <si>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</si>
  <si>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</si>
  <si>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</si>
  <si>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</si>
  <si>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</si>
  <si>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</si>
  <si>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</si>
  <si>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числе, аренда</t>
  </si>
  <si>
    <t>1110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</si>
  <si>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</si>
  <si>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</si>
  <si>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</si>
  <si>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</si>
  <si>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</si>
  <si>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</si>
  <si>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</si>
  <si>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доходы от штрафов, пеней, иных сумм принудительного изъятия, всего</t>
  </si>
  <si>
    <t>1300</t>
  </si>
  <si>
    <t>140</t>
  </si>
  <si>
    <t>в том числе, 
неустойки</t>
  </si>
  <si>
    <t>1310</t>
  </si>
  <si>
    <t>141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</si>
  <si>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</si>
  <si>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</si>
  <si>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</si>
  <si>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</si>
  <si>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</si>
  <si>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</si>
  <si>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</si>
  <si>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безвозмездные поступления</t>
  </si>
  <si>
    <t>1430</t>
  </si>
  <si>
    <t>пожертвования</t>
  </si>
  <si>
    <t>1440</t>
  </si>
  <si>
    <t>прочие доходы, всего</t>
  </si>
  <si>
    <t>1500</t>
  </si>
  <si>
    <t>180</t>
  </si>
  <si>
    <t>иные доходы</t>
  </si>
  <si>
    <t>1510</t>
  </si>
  <si>
    <t>доходы от операций с активами, всего</t>
  </si>
  <si>
    <t>1900</t>
  </si>
  <si>
    <t>Х</t>
  </si>
  <si>
    <t>прочие поступления, всего</t>
  </si>
  <si>
    <t>1980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</si>
  <si>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</si>
  <si>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</si>
  <si>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</si>
  <si>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</si>
  <si>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</si>
  <si>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</si>
  <si>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</si>
  <si>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</si>
  <si>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</si>
  <si>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</si>
  <si>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</si>
  <si>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211.00</t>
  </si>
  <si>
    <t>в том числе:
оплата труда Педагогических работников</t>
  </si>
  <si>
    <t>2110.1</t>
  </si>
  <si>
    <t>в том числе Педагогические работники ("Указные")</t>
  </si>
  <si>
    <t>2110.1.1</t>
  </si>
  <si>
    <t>оплата труда Прочих педагогических работников</t>
  </si>
  <si>
    <t>2110.1.2</t>
  </si>
  <si>
    <t>оплата труда Прочего персонала</t>
  </si>
  <si>
    <t>2110.2</t>
  </si>
  <si>
    <t>в том числе: Руководящие работники</t>
  </si>
  <si>
    <t>2110.2.1</t>
  </si>
  <si>
    <t>Административно-управленческий персонал</t>
  </si>
  <si>
    <t>2110.2.2</t>
  </si>
  <si>
    <t>в том числе: АУП "Указные"</t>
  </si>
  <si>
    <t>2110.2.2.1</t>
  </si>
  <si>
    <t>АУП прочие</t>
  </si>
  <si>
    <t>2110.2.2.2</t>
  </si>
  <si>
    <t>Учебно-вспомогательный персонал</t>
  </si>
  <si>
    <t>2110.2.3</t>
  </si>
  <si>
    <t>Младший обслуживающий персонал</t>
  </si>
  <si>
    <t>2110.2.4</t>
  </si>
  <si>
    <t>Работники культуры</t>
  </si>
  <si>
    <t>2110.2.5</t>
  </si>
  <si>
    <t>Социальные пособия и компенсация персоналу в денежной форме</t>
  </si>
  <si>
    <t>2110.3</t>
  </si>
  <si>
    <t>266</t>
  </si>
  <si>
    <t>прочие выплаты персоналу, в том числе компенсационного характера, всего</t>
  </si>
  <si>
    <t>2120</t>
  </si>
  <si>
    <t>112</t>
  </si>
  <si>
    <t>в том числе:
прочие несоциальные выплаты персоналу в денежной и натуральной формах, всего</t>
  </si>
  <si>
    <t>2121</t>
  </si>
  <si>
    <t>212</t>
  </si>
  <si>
    <t>212.00</t>
  </si>
  <si>
    <t>транспортные услуги, всего</t>
  </si>
  <si>
    <t>2122</t>
  </si>
  <si>
    <t>222</t>
  </si>
  <si>
    <t>222.00</t>
  </si>
  <si>
    <t>прочие работы, услуги, за исключением разработки проектной и сметной документации для ремонта объектов нефинансовых активов, всего</t>
  </si>
  <si>
    <t>2123</t>
  </si>
  <si>
    <t>226</t>
  </si>
  <si>
    <t>226.00</t>
  </si>
  <si>
    <t>социальное обеспечение населения, в том числе доставка социальных выплат, всего</t>
  </si>
  <si>
    <t>2124</t>
  </si>
  <si>
    <t>260.00</t>
  </si>
  <si>
    <t>социальные компенсации персоналу в натуральной форме</t>
  </si>
  <si>
    <t>2125</t>
  </si>
  <si>
    <t>267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</si>
  <si>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</si>
  <si>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</si>
  <si>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</si>
  <si>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2131</t>
  </si>
  <si>
    <t>2132</t>
  </si>
  <si>
    <t>2133</t>
  </si>
  <si>
    <t>2134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</si>
  <si>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</si>
  <si>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</si>
  <si>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</si>
  <si>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</si>
  <si>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</si>
  <si>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</si>
  <si>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213.00</t>
  </si>
  <si>
    <t>иные выплаты работникам</t>
  </si>
  <si>
    <t>2142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</si>
  <si>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</si>
  <si>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</si>
  <si>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</si>
  <si>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</si>
  <si>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</si>
  <si>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</si>
  <si>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</si>
  <si>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</si>
  <si>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</si>
  <si>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</si>
  <si>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</si>
  <si>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</si>
  <si>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</si>
  <si>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262, 296</t>
  </si>
  <si>
    <t>296.00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</si>
  <si>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</si>
  <si>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</si>
  <si>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</si>
  <si>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</si>
  <si>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297.00</t>
  </si>
  <si>
    <t>иные выплаты населению</t>
  </si>
  <si>
    <t>2240</t>
  </si>
  <si>
    <t>360</t>
  </si>
  <si>
    <t>262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</si>
  <si>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</si>
  <si>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</si>
  <si>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</si>
  <si>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</si>
  <si>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</si>
  <si>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</si>
  <si>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</si>
  <si>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290.00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</si>
  <si>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</si>
  <si>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</si>
  <si>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</si>
  <si>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 и иных платежей</t>
  </si>
  <si>
    <t>2330</t>
  </si>
  <si>
    <t>853</t>
  </si>
  <si>
    <t>уплата штрафов (в том числе административных), пеней</t>
  </si>
  <si>
    <t>2330.1</t>
  </si>
  <si>
    <t>291 - 295</t>
  </si>
  <si>
    <t>уплата иных платежей</t>
  </si>
  <si>
    <t>2330.2</t>
  </si>
  <si>
    <t>296 - 297</t>
  </si>
  <si>
    <t>безвозмездные перечисления организациям и физическим лицам</t>
  </si>
  <si>
    <t>2400</t>
  </si>
  <si>
    <t>из них:
гранты, предоставляемые бюджетным учреждениям</t>
  </si>
  <si>
    <t>2410</t>
  </si>
  <si>
    <t>613</t>
  </si>
  <si>
    <t>241</t>
  </si>
  <si>
    <t>241.00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</si>
  <si>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</si>
  <si>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</si>
  <si>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</si>
  <si>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</si>
  <si>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</si>
  <si>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</si>
  <si>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242</t>
  </si>
  <si>
    <t>242.00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</si>
  <si>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</si>
  <si>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</si>
  <si>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</si>
  <si>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</si>
  <si>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</si>
  <si>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</si>
  <si>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253</t>
  </si>
  <si>
    <t>253.00</t>
  </si>
  <si>
    <t>в том числе: 
перечисления международным организациям, всего</t>
  </si>
  <si>
    <t>2451</t>
  </si>
  <si>
    <t>иные выплаты текущего характера физическим лицам и организациям, всего</t>
  </si>
  <si>
    <t>2452</t>
  </si>
  <si>
    <t>297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</si>
  <si>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</si>
  <si>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</si>
  <si>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</si>
  <si>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2461</t>
  </si>
  <si>
    <t>2462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</si>
  <si>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</si>
  <si>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</si>
  <si>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</si>
  <si>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</si>
  <si>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</si>
  <si>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290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</si>
  <si>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</si>
  <si>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</si>
  <si>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и технологических работ</t>
  </si>
  <si>
    <t>2610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</si>
  <si>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</si>
  <si>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</si>
  <si>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</si>
  <si>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</si>
  <si>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225,226</t>
  </si>
  <si>
    <t>229.00</t>
  </si>
  <si>
    <t>закупка товаров, работ, услуг для целей капитальных вложений</t>
  </si>
  <si>
    <t>2632</t>
  </si>
  <si>
    <t>347</t>
  </si>
  <si>
    <t>347.00</t>
  </si>
  <si>
    <t>закупка товаров, работ, услуг для целей капитального ремонта</t>
  </si>
  <si>
    <t>2633</t>
  </si>
  <si>
    <t>344</t>
  </si>
  <si>
    <t>344.00</t>
  </si>
  <si>
    <t>прочую закупку товаров, работ и услуг, всего</t>
  </si>
  <si>
    <t>2640</t>
  </si>
  <si>
    <t>244</t>
  </si>
  <si>
    <t>в том числе:
расходы, всего</t>
  </si>
  <si>
    <t>2641</t>
  </si>
  <si>
    <t>в том числе:
услуги связи, всего</t>
  </si>
  <si>
    <t>2641.01</t>
  </si>
  <si>
    <t>221</t>
  </si>
  <si>
    <t>221.00</t>
  </si>
  <si>
    <t>2641.02</t>
  </si>
  <si>
    <t>коммунальные услуги (за исключением закупки энергетических ресурсов)</t>
  </si>
  <si>
    <t>2641.03</t>
  </si>
  <si>
    <t>223</t>
  </si>
  <si>
    <t>223.00</t>
  </si>
  <si>
    <t>арендная плата за пользование имуществом, всего</t>
  </si>
  <si>
    <t>2641.04</t>
  </si>
  <si>
    <t>224</t>
  </si>
  <si>
    <t>224.00</t>
  </si>
  <si>
    <t>работы, услуги по содержанию имущества, за исключением ремонта (текущего и капитального) и реставрации нефинансовых активов, всего</t>
  </si>
  <si>
    <t>2641.05</t>
  </si>
  <si>
    <t>225</t>
  </si>
  <si>
    <t>225.00</t>
  </si>
  <si>
    <t>2641.06</t>
  </si>
  <si>
    <t>страхование, всего</t>
  </si>
  <si>
    <t>2641.07</t>
  </si>
  <si>
    <t>227</t>
  </si>
  <si>
    <t>227.00</t>
  </si>
  <si>
    <t>ремонт (текущий и капитальный) и реставрация нефинансовых активов, в том числе разработка проектной и сметной документации для ремонта объектов нефинансовых активов, всего</t>
  </si>
  <si>
    <t>2641.08</t>
  </si>
  <si>
    <t>225, 226</t>
  </si>
  <si>
    <t>в том числе:
поступление нефинансовых активов, всего</t>
  </si>
  <si>
    <t>2642</t>
  </si>
  <si>
    <t>в том числе: 
увеличение стоимости основных средств, всего</t>
  </si>
  <si>
    <t>2642.01</t>
  </si>
  <si>
    <t>310</t>
  </si>
  <si>
    <t>310.00</t>
  </si>
  <si>
    <t>увеличение стоимости нематериальных активов, всего</t>
  </si>
  <si>
    <t>2642.02</t>
  </si>
  <si>
    <t>320.00</t>
  </si>
  <si>
    <t>увеличение стоимости непроизводственных активов, всего</t>
  </si>
  <si>
    <t>2642.03</t>
  </si>
  <si>
    <t>330</t>
  </si>
  <si>
    <t>330.00</t>
  </si>
  <si>
    <t>увеличение стоимости лекарственных препаратов и материалов, применяемых в медицинских целях, всего</t>
  </si>
  <si>
    <t>2642.04</t>
  </si>
  <si>
    <t>341</t>
  </si>
  <si>
    <t>341.00</t>
  </si>
  <si>
    <t>увеличение стоимости продуктов питания, всего</t>
  </si>
  <si>
    <t>2642.05</t>
  </si>
  <si>
    <t>342</t>
  </si>
  <si>
    <t>342.00</t>
  </si>
  <si>
    <t>увеличение стоимости горюче-смазочных материалов, всего</t>
  </si>
  <si>
    <t>2642.06</t>
  </si>
  <si>
    <t>343</t>
  </si>
  <si>
    <t>343.00</t>
  </si>
  <si>
    <t>увеличение стоимости строительных материалов, всего</t>
  </si>
  <si>
    <t>2642.07</t>
  </si>
  <si>
    <t>увеличение стоимости мягкого инвентаря, прочих материальных запасов, всего</t>
  </si>
  <si>
    <t>2642.08</t>
  </si>
  <si>
    <t>345,346,349</t>
  </si>
  <si>
    <t>345.00</t>
  </si>
  <si>
    <t>увеличение стоимости материальных запасов для целей капитальных вложений, всего</t>
  </si>
  <si>
    <t>2642.09</t>
  </si>
  <si>
    <t>увеличение стоимости неисключительных прав на результаты интеллектуальной деятельности с неопределенным сроком полезного использования</t>
  </si>
  <si>
    <t>2642.10</t>
  </si>
  <si>
    <t>353</t>
  </si>
  <si>
    <t>закупка товаров, работ, услуг в целях создания, развития, эксплуатации и вывода 
из эксплуатации государственных информационных систем</t>
  </si>
  <si>
    <t>2650</t>
  </si>
  <si>
    <t>246</t>
  </si>
  <si>
    <t>закупка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</si>
  <si>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</si>
  <si>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</si>
  <si>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</si>
  <si>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</si>
  <si>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</si>
  <si>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</si>
  <si>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</si>
  <si>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</si>
  <si>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</si>
  <si>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</si>
  <si>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</si>
  <si>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</si>
  <si>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</si>
  <si>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</si>
  <si>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</si>
  <si>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</si>
  <si>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</si>
  <si>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</si>
  <si>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</si>
  <si>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</si>
  <si>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</si>
  <si>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</si>
  <si>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</si>
  <si>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</si>
  <si>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</si>
  <si>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возврат в бюджет средств госзадания</t>
  </si>
  <si>
    <t>4020</t>
  </si>
  <si>
    <t>Детализация по КФО</t>
  </si>
  <si>
    <t>Аналитический код</t>
  </si>
  <si>
    <t>в т.ч. субидия на финансовое обеспечение выполнения государственного задания</t>
  </si>
  <si>
    <t>в т.ч. субидии, предоставляемые в соответствии с абзацем вторым пунка 1 статьи 78.1 Бюджетного кодекса РФ</t>
  </si>
  <si>
    <t>в т.ч. поступления от оказания услуг (выполнения работ) на платной основе и от иной приносящей доход деятельности</t>
  </si>
  <si>
    <t>Раздел 2. Сведения по выплатам на закупки товаров, работ, услуг» (вместо расходов на закупки товаров, работ, услуг</t>
  </si>
  <si>
    <t>№ п/п</t>
  </si>
  <si>
    <t>Год начала закупки</t>
  </si>
  <si>
    <t>Уникальный код</t>
  </si>
  <si>
    <t>на 2023 г. (текущий финансовый год)</t>
  </si>
  <si>
    <t>на 2024 г. (первый год планового периода)</t>
  </si>
  <si>
    <t>на 2025 г. (второй год планового периода)</t>
  </si>
  <si>
    <t>за пределами планового периода</t>
  </si>
  <si>
    <t>1</t>
  </si>
  <si>
    <t>Выплаты на закупку товаров, работ, услуг, всего:</t>
  </si>
  <si>
    <t>26000</t>
  </si>
  <si>
    <t>X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</si>
  <si>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</si>
  <si>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</si>
  <si>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</si>
  <si>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</si>
  <si>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</si>
  <si>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</si>
  <si>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</si>
  <si>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</si>
  <si>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</si>
  <si>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</si>
  <si>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</si>
  <si>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</si>
  <si>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</si>
  <si>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</si>
  <si>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</si>
  <si>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</si>
  <si>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</si>
  <si>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</si>
  <si>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</si>
  <si>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</si>
  <si>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</si>
  <si>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</si>
  <si>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</si>
  <si>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</si>
  <si>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</si>
  <si>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</si>
  <si>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</si>
  <si>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</si>
  <si>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</si>
  <si>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</si>
  <si>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</si>
  <si>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</si>
  <si>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</si>
  <si>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</si>
  <si>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</si>
  <si>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</si>
  <si>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</si>
  <si>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</si>
  <si>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</si>
  <si>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</si>
  <si>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</si>
  <si>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</si>
  <si>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</si>
  <si>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</si>
  <si>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</si>
  <si>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</si>
  <si>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</si>
  <si>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</si>
  <si>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</si>
  <si>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</si>
  <si>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</si>
  <si>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</si>
  <si>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</si>
  <si>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</si>
  <si>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</si>
  <si>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</si>
  <si>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2023</t>
  </si>
  <si>
    <t>2.2</t>
  </si>
  <si>
    <t>26520</t>
  </si>
  <si>
    <t>2024</t>
  </si>
  <si>
    <t>2.3</t>
  </si>
  <si>
    <t>26530</t>
  </si>
  <si>
    <t>2025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</si>
  <si>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</si>
  <si>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</si>
  <si>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</si>
  <si>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</si>
  <si>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</si>
  <si>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</si>
  <si>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</si>
  <si>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</si>
  <si>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</si>
  <si>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</si>
  <si>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</si>
  <si>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</si>
  <si>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</si>
  <si>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</si>
  <si>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</si>
  <si>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</si>
  <si>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</si>
  <si>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</si>
  <si>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</si>
  <si>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</si>
  <si>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</si>
  <si>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</si>
  <si>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</si>
  <si>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</si>
  <si>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Фонд оплаты труда в год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</si>
  <si>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</si>
  <si>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</si>
  <si>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</si>
  <si>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</si>
  <si>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</si>
  <si>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</si>
  <si>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</si>
  <si>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</si>
  <si>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</si>
  <si>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</si>
  <si>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</si>
  <si>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</si>
  <si>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[Не заполнено], [Руководящий персонал], [Директор],</t>
  </si>
  <si>
    <t>[Не заполнено], [Руководящий персонал], [Заместитель директора],</t>
  </si>
  <si>
    <t>[Не заполнено], [Руководящий персонал], [Заведующий структурного подразделения],</t>
  </si>
  <si>
    <t>10</t>
  </si>
  <si>
    <t>[Не заполнено], [Руководящий персонал], [Заведующий общежитием],</t>
  </si>
  <si>
    <t>12</t>
  </si>
  <si>
    <t>[Не заполнено], [Руководящий персонал], [Начальник планово-экономического отдела],</t>
  </si>
  <si>
    <t>14</t>
  </si>
  <si>
    <t>[Не заполнено], [Руководящий персонал], [Начальник отдела],</t>
  </si>
  <si>
    <t>15</t>
  </si>
  <si>
    <t>[Не заполнено], [Руководящий персонал], [Начальник отдела государственных закупок],</t>
  </si>
  <si>
    <t>20</t>
  </si>
  <si>
    <t>[Не заполнено], [Руководящий персонал], [Директор центра],</t>
  </si>
  <si>
    <t>21</t>
  </si>
  <si>
    <t>[Не заполнено], [Педагогические работников ("указные")], [Преподаватель],</t>
  </si>
  <si>
    <t>23</t>
  </si>
  <si>
    <t>[Не заполнено], [Прочий педагогический персонал], [Педагог дополнительного образования],</t>
  </si>
  <si>
    <t>24</t>
  </si>
  <si>
    <t>[Не заполнено], [Прочий педагогический персонал], [Методист],</t>
  </si>
  <si>
    <t>25</t>
  </si>
  <si>
    <t>[Не заполнено], [Административно-управленческий персонал], [Ведущий экономист],</t>
  </si>
  <si>
    <t>26</t>
  </si>
  <si>
    <t>[Не заполнено], [Учебно-вспомогательный персонал], [Ведущий юристконсульт],</t>
  </si>
  <si>
    <t>27</t>
  </si>
  <si>
    <t>[Не заполнено], [Учебно-вспомогательный персонал], [Администратор],</t>
  </si>
  <si>
    <t>29</t>
  </si>
  <si>
    <t>[Не заполнено], [Учебно-вспомогательный персонал], [Ведущий программист],</t>
  </si>
  <si>
    <t>30</t>
  </si>
  <si>
    <t>[Не заполнено], [Руководящий персонал], [Руководитель службы],</t>
  </si>
  <si>
    <t>31</t>
  </si>
  <si>
    <t>[Не заполнено], [Руководящий персонал], [Заместитель руководителя службы],</t>
  </si>
  <si>
    <t>32</t>
  </si>
  <si>
    <t>[Не заполнено], [Учебно-вспомогательный персонал], [Ведущий специалист],</t>
  </si>
  <si>
    <t>33</t>
  </si>
  <si>
    <t>[Не заполнено], [Учебно-вспомогательный персонал], [Специалист],</t>
  </si>
  <si>
    <t>34</t>
  </si>
  <si>
    <t>[Не заполнено], [Прочий педагогический персонал], [Старший мастер],</t>
  </si>
  <si>
    <t>35</t>
  </si>
  <si>
    <t>[Не заполнено], [Учебно-вспомогательный персонал], [Диспетчер],</t>
  </si>
  <si>
    <t>36</t>
  </si>
  <si>
    <t>[Не заполнено], [Учебно-вспомогательный персонал], [Ведущий документовед],</t>
  </si>
  <si>
    <t>37</t>
  </si>
  <si>
    <t>[Не заполнено], [Младший обслуживающий персонал], [Рабочий по комплексному обслуживанию и ремонту зданий],</t>
  </si>
  <si>
    <t>38</t>
  </si>
  <si>
    <t>[Не заполнено], [Прочий педагогический персонал], [Педагог-психолог],</t>
  </si>
  <si>
    <t>39</t>
  </si>
  <si>
    <t>[Не заполнено], [Учебно-вспомогательный персонал], [Техник],</t>
  </si>
  <si>
    <t>40</t>
  </si>
  <si>
    <t>[Не заполнено], [Учебно-вспомогательный персонал], [Инженер],</t>
  </si>
  <si>
    <t>41</t>
  </si>
  <si>
    <t>[Не заполнено], [Учебно-вспомогательный персонал], [Архивариус],</t>
  </si>
  <si>
    <t>42</t>
  </si>
  <si>
    <t>[Не заполнено], [Учебно-вспомогательный персонал], [Юрисконсульт],</t>
  </si>
  <si>
    <t>44</t>
  </si>
  <si>
    <t>[Не заполнено], [Младший обслуживающий персонал], [Дежурный по общежитию],</t>
  </si>
  <si>
    <t>48</t>
  </si>
  <si>
    <t>[Не заполнено], [Младший обслуживающий персонал], [Водитель автомобиля],</t>
  </si>
  <si>
    <t>49</t>
  </si>
  <si>
    <t>[Не заполнено], [Младший обслуживающий персонал], [Дворник],</t>
  </si>
  <si>
    <t>50</t>
  </si>
  <si>
    <t>[Не заполнено], [Младший обслуживающий персонал], [Кладовщик],</t>
  </si>
  <si>
    <t>51</t>
  </si>
  <si>
    <t>[Не заполнено], [Младший обслуживающий персонал], [Комендант общежития],</t>
  </si>
  <si>
    <t>52</t>
  </si>
  <si>
    <t>[Не заполнено], [Младший обслуживающий персонал], [Слесарь-сантехник],</t>
  </si>
  <si>
    <t>53</t>
  </si>
  <si>
    <t>[Не заполнено], [Младший обслуживающий персонал], [Слесарь-электрик по ремонту электрооборудования],</t>
  </si>
  <si>
    <t>54</t>
  </si>
  <si>
    <t>[Не заполнено], [Младший обслуживающий персонал], [Электрогазосварщик],</t>
  </si>
  <si>
    <t>55</t>
  </si>
  <si>
    <t>[Не заполнено], [Младший обслуживающий персонал], [Плотник],</t>
  </si>
  <si>
    <t>56</t>
  </si>
  <si>
    <t>[Не заполнено], [Административно-управленческий персонал], [Фельдшер],</t>
  </si>
  <si>
    <t>57</t>
  </si>
  <si>
    <t>[Не заполнено], [Руководящий персонал], [Первый заместитель директора],</t>
  </si>
  <si>
    <t>58</t>
  </si>
  <si>
    <t>[Не заполнено], [Прочий педагогический персонал], [Старший методист],</t>
  </si>
  <si>
    <t>65</t>
  </si>
  <si>
    <t>[Не заполнено], [Прочий педагогический персонал], [Тьютор],</t>
  </si>
  <si>
    <t>69</t>
  </si>
  <si>
    <t>[Не заполнено], [Учебно-вспомогательный персонал], [Секретарь учебной части],</t>
  </si>
  <si>
    <t>82</t>
  </si>
  <si>
    <t>[Не заполнено], [Младший обслуживающий персонал], [Паспортист],</t>
  </si>
  <si>
    <t>93</t>
  </si>
  <si>
    <t>[Не заполнено], [Прочий педагогический персонал], [Ассистент (помощник)],</t>
  </si>
  <si>
    <t>Итого:</t>
  </si>
  <si>
    <t>субсидии на иные цели</t>
  </si>
  <si>
    <t>1.1. Расчеты (обоснования) расходов на оплату труда ()</t>
  </si>
  <si>
    <t>субсидии на выполнение государственного (муниципального) задания</t>
  </si>
  <si>
    <t>[Не заполнено], [Руководящий персонал], [Заведующий отделом документооборота],</t>
  </si>
  <si>
    <t>[Не заполнено], [Руководящий персонал], [Заведующий мастерской],</t>
  </si>
  <si>
    <t>[Не заполнено], [Руководящий персонал], [Заведующий хозяйством],</t>
  </si>
  <si>
    <t>9</t>
  </si>
  <si>
    <t>[Не заполнено], [Руководящий персонал], [Заведующий архивом],</t>
  </si>
  <si>
    <t>11</t>
  </si>
  <si>
    <t>[Не заполнено], [Руководящий персонал], [Заведующий складом],</t>
  </si>
  <si>
    <t>13</t>
  </si>
  <si>
    <t>[Не заполнено], [Руководящий персонал], [Начальник отдела содействия в трудоустройстве выпускников и профориентации],</t>
  </si>
  <si>
    <t>16</t>
  </si>
  <si>
    <t>[Не заполнено], [Руководящий персонал], [Начальник штаба ГО],</t>
  </si>
  <si>
    <t>17</t>
  </si>
  <si>
    <t>[Не заполнено], [Руководящий персонал], [Главный инженер],</t>
  </si>
  <si>
    <t>18</t>
  </si>
  <si>
    <t>[Не заполнено], [Руководящий персонал], [Начальник отдела кадров],</t>
  </si>
  <si>
    <t>59</t>
  </si>
  <si>
    <t>[Не заполнено], [Прочий педагогический персонал], [Руководитель физического воспитания],</t>
  </si>
  <si>
    <t>60</t>
  </si>
  <si>
    <t>[Не заполнено], [Прочий педагогический персонал], [Преподаватель-организатор основ безопасности жизнидеятельности],</t>
  </si>
  <si>
    <t>62</t>
  </si>
  <si>
    <t>[Не заполнено], [Прочий педагогический персонал], [Педагог-организатор],</t>
  </si>
  <si>
    <t>63</t>
  </si>
  <si>
    <t>[Не заполнено], [Прочий педагогический персонал], [Социальный педагог],</t>
  </si>
  <si>
    <t>64</t>
  </si>
  <si>
    <t>[Не заполнено], [Прочий педагогический персонал], [Воспитатель],</t>
  </si>
  <si>
    <t>66</t>
  </si>
  <si>
    <t>[Не заполнено], [Прочий педагогический персонал], [Помошник воспитателя],</t>
  </si>
  <si>
    <t>67</t>
  </si>
  <si>
    <t>[Не заполнено], [Прочий педагогический персонал], [Мастер производственного обучения],</t>
  </si>
  <si>
    <t>68</t>
  </si>
  <si>
    <t>[Не заполнено], [Учебно-вспомогательный персонал], [Ведущий инженер по организации труда],</t>
  </si>
  <si>
    <t>70</t>
  </si>
  <si>
    <t>[Не заполнено], [Учебно-вспомогательный персонал], [Секретарь],</t>
  </si>
  <si>
    <t>71</t>
  </si>
  <si>
    <t>[Не заполнено], [Учебно-вспомогательный персонал], [Старший лаборант],</t>
  </si>
  <si>
    <t>72</t>
  </si>
  <si>
    <t>[Не заполнено], [Учебно-вспомогательный персонал], [Лаборант],</t>
  </si>
  <si>
    <t>73</t>
  </si>
  <si>
    <t>[Не заполнено], [Учебно-вспомогательный персонал], [Техник I категории (кабинета информатики)],</t>
  </si>
  <si>
    <t>75</t>
  </si>
  <si>
    <t>[Не заполнено], [Учебно-вспомогательный персонал], [Техник 1 категории],</t>
  </si>
  <si>
    <t>76</t>
  </si>
  <si>
    <t>[Не заполнено], [Учебно-вспомогательный персонал], [Ведущий инженер],</t>
  </si>
  <si>
    <t>77</t>
  </si>
  <si>
    <t>[Не заполнено], [Учебно-вспомогательный персонал], [Механик],</t>
  </si>
  <si>
    <t>78</t>
  </si>
  <si>
    <t>[Не заполнено], [Учебно-вспомогательный персонал], [Слесарь-ремонтник],</t>
  </si>
  <si>
    <t>79</t>
  </si>
  <si>
    <t>[Не заполнено], [Учебно-вспомогательный персонал], [Слесарь по ремонту автомобилей],</t>
  </si>
  <si>
    <t>80</t>
  </si>
  <si>
    <t>[Не заполнено], [Работники культуры], [Заведующий библиотекой],</t>
  </si>
  <si>
    <t>81</t>
  </si>
  <si>
    <t>[Не заполнено], [Работники культуры], [Библиотекарь],</t>
  </si>
  <si>
    <t>84</t>
  </si>
  <si>
    <t>[Не заполнено], [Младший обслуживающий персонал], [Кастелянша],</t>
  </si>
  <si>
    <t>85</t>
  </si>
  <si>
    <t>[Не заполнено], [Младший обслуживающий персонал], [Оператор газифицированной котельной],</t>
  </si>
  <si>
    <t>87</t>
  </si>
  <si>
    <t>[Не заполнено], [Учебно-вспомогательный персонал], [Инженер-програмист],</t>
  </si>
  <si>
    <t>88</t>
  </si>
  <si>
    <t>[Не заполнено], [Учебно-вспомогательный персонал], [Инженер по защите информации],</t>
  </si>
  <si>
    <t>89</t>
  </si>
  <si>
    <t>[Не заполнено], [Учебно-вспомогательный персонал], [Главный специалист по защите информации],</t>
  </si>
  <si>
    <t>95</t>
  </si>
  <si>
    <t>[Не заполнено], [Прочий педагогический персонал], [сурдопереводчик],</t>
  </si>
  <si>
    <t>96</t>
  </si>
  <si>
    <t>[Не заполнено], [Прочий педагогический персонал], [Ассистент],</t>
  </si>
  <si>
    <t>1.2. Расчеты (обоснования) выплат персоналу при направлении в служебные командировки (226)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</si>
  <si>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</si>
  <si>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</si>
  <si>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</si>
  <si>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</si>
  <si>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</si>
  <si>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[Найм жилого помещения в период командирования]</t>
  </si>
  <si>
    <t>1.2. Расчеты (обоснования) выплат персоналу при направлении в служебные командировки ()</t>
  </si>
  <si>
    <t>1.3. Расчеты (обоснования) социальных выплат персоналу (212)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</si>
  <si>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</si>
  <si>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</si>
  <si>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</si>
  <si>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[Выплаты по уходу за ребенком до 3 лет]</t>
  </si>
  <si>
    <t>[Прочие социальные выплаты], [Выплаты персоналу суточных при отправлении в командировку]</t>
  </si>
  <si>
    <t>[Прочие социальные выплаты]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</si>
  <si>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</si>
  <si>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</si>
  <si>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</si>
  <si>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</si>
  <si>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[Бюджет фонда социального страхования РФ], [Начисления на фонд заработной платы (0,031)]</t>
  </si>
  <si>
    <t>[Бюджет пенсионного фонда РФ], [Начисления на фонд оплаты труда]</t>
  </si>
  <si>
    <t>[Бюджет Федерального фонда обязательного медицинского страхования], [Начисления на фонд заработной платы (0,051)]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</si>
  <si>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()</t>
  </si>
  <si>
    <t>2. Расчеты (обоснования) расходов на социальные и иные выплаты населению (264)</t>
  </si>
  <si>
    <t>Размер одной выплаты, руб</t>
  </si>
  <si>
    <t>Количество выплат в год</t>
  </si>
  <si>
    <t>Общая сумма выплат, руб (гр.3 х гр.4)</t>
  </si>
  <si>
    <t>[Расходы на социальные выплаты гражданам (в денежной форме) (320)], [Выплаты доходов бывшим работникам]</t>
  </si>
  <si>
    <t>2. Расчеты (обоснования) расходов на социальные и иные выплаты населению ()</t>
  </si>
  <si>
    <t>3. Расчеты (обоснования) расходов на оплату налогов, сборов и иных платежей (296)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</si>
  <si>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</si>
  <si>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</si>
  <si>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</si>
  <si>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 и сборы], [Выплата средств компенсации морального вреда , возмещение судебных расходов в пользу физических лиц по исполнению судебных актов РФ]</t>
  </si>
  <si>
    <t>3. Расчеты (обоснования) расходов на оплату налогов, сборов и иных платежей (291)</t>
  </si>
  <si>
    <t>[Транспортный налог], [9 Авто: NISSAN ALMERA,  Р823ЕТ750 102 л.с; Автомобиль ГАЗ 3102, К337РН150 130,62 л.с; Автомобиль ГАЗ-3102 , А454ММ50,  ХТН31020031161445 130,62 л.с;  Автомобиль ГАЗ-3102 Буран,   М777МН90 130,62 л.с.; Автомобиль NISSAN Primera1.6 Comfort SJNBAAP12U0236542 с пробегом,  Р296УВ199 109 л.с.; Автомобиль NISSAN X-TRAIL VIN Z8NTBNT31CS070612, С836МЕ50 141 л.с.; Автомобиль NISSAN X-TRAIL VIN Z8NTBNT31CS072486,  А911ХЕ190 141 л.с; Автомобиль ГАЗ-31105, В108ЕМ750 130 л.с.; Автомобиль ГАЗ-31105, В033ЕМ750 131 л.с.;]</t>
  </si>
  <si>
    <t>[Транспортный налог], [До 100 л.с 8 штук: Автомобиль ВАЗ- 21074, Р723РС750 75 л.с.; Автомобиль ВАЗ-21099,   Р335МН90 70,07 л.с.; Автомобиль ВАЗ 21041,  М193МА150 74.5 л.с.; Автомобиль CHANCE двиг.307000В0787038 , Н492РС190 70 л.с.;Автомобиль CHANCE двиг.307000В0787158, Е461ОХ150 70 л.с.;  Автомобиль ВАЗ 2106, Р322МН90 74,5 л.с.; CEAT КОРДОБА SE 1.6 , М853ХО77 75 л.с.; RENAULT SR  Легковой седан, X7LLSRB1HAH283799, М018НМ750 84 л.с.;]</t>
  </si>
  <si>
    <t>[Транспортный налог], [Грузовые авто 6 шт.: Автомобиль ГАЗ-275200-00714 Идентифик.номер (VIN) х9624520070560009 (Соболь),  О805МЕ150 137 л.с.; Автомобиль ГАЗ-3307, У570НЕ50 125 л.с.; Автомобиль фургон ГАЗ-474120, Х060ММ50 119,05 л.с.; Автомобиль ГАЗ-2705 фургон цельнометаллический,  В001ХН150 88,94 л.с.; ЗИЛ  433360,  Х398РС750 150 л.с.; ГАЗ-САЗ 3507 Грузовой самосвал учебный,  О297КТ750 137,86 л.с.]</t>
  </si>
  <si>
    <t>[Транспортный налог], [Иной транспорт : Автомобиль ВИС-23452 грузовой,   Р024МС90 71,43 л.с.; Автомобиль ГАЗ-2705 ХТН 27050040369127,  С863МВ90 88,94 л.с; МОТОВЕЗДЕХОД Lonscin_LX250 ST-F,  7517 МУ50 14,28 л.с.; Трактор YTO-SG254 25 л.с.; Трактор YТО-404 40 л.с.; Автомобиль ГАЗ-2705 фургон цельнометаллический,  Р272МН90 88,98 л.с.; Автомобиль ГАЗ-330232 Грузовой, с бортовой платформой,  X96330232K2773524,  В708YE750 106,8 л.с.; Дизельный вилочный автопогрузчик JAC CPCD 50 92,1 л.с.; Универсальная дорожная машина  УДМ 82  на базе трактора "Беларус 92П" 88,37 л.с]</t>
  </si>
  <si>
    <t>[Прочие налоги и сборы], [Сбор за получение расширенной  выписки из ЕГРН об объекте недвижимости,  72 штуки по цене 2240 руб. за единицу]</t>
  </si>
  <si>
    <t>[Прочие налоги и сборы], [Госпошлина за совершение действий по лицензированию 10 специальностей]</t>
  </si>
  <si>
    <t>[Прочие налоги и сборы], [Госпошлина за получение расширенной выписки из Росреестра по земельным участкам, 14 штук]</t>
  </si>
  <si>
    <t>[Прочие налоги и сборы], [Иные государственные пошлины и сборы в установленных законодательством Российской Федерации случаях, штук]</t>
  </si>
  <si>
    <t>[Транспортный налог], [Автобысы 4 шт.: Автобус ПАЗ-3205,  Т884НВ50 120 л.с.; Автомобиль ГАЗ-32213,   К012МВ150 140 л.с.; Автобус Ford Transit Jumbo 17+1мест,   В404УР 150 115,6 л.с.; Автобус БОГДАН А 09214 к.В002187 г. в 2008, белый,   К869КО750 175,4 л.с.]</t>
  </si>
  <si>
    <t>[Транспортный налог], [Шевроле TRAILBLASER, 1GNDT138132357568, 77ОС489080 273 л.с.]</t>
  </si>
  <si>
    <t>[Транспортный налог], [Автомобиль 2799B2
Автоэвакуатор,  X8B2799B2K0021616,   В721YE750]</t>
  </si>
  <si>
    <t>[Транспортный налог], [МЕРСЕДЕС-БЕНЦ ВИАНО 3.0,  А882ОА77 190 л.с]</t>
  </si>
  <si>
    <t>[Прочие налоги и сборы], [Госпошлина по делам, рассматриваемым в арбитражных судах]</t>
  </si>
  <si>
    <t>[Налог на имущество]</t>
  </si>
  <si>
    <t>[Земельный налог], [Земельный участок Железнодорожный, Автозаводская , 48А]</t>
  </si>
  <si>
    <t>[Земельный налог], [Земельный участок Железнодорожный, Граничная, 4]</t>
  </si>
  <si>
    <t>[Земельный налог], [Земельный участок Железнодорожный, Маяковского, 20]</t>
  </si>
  <si>
    <t>[Земельный налог], [Земельный участок Железнодорожный, Советская, 78а]</t>
  </si>
  <si>
    <t>[Земельный налог], [Земельный участок Московская обл, г.Балашиха, мкр.Железнодорожный, ул.Граничная, д.4а]</t>
  </si>
  <si>
    <t>[Земельный налог], [Земельный участок Московская обл., г.Балашиха, ул.Комсомольская, д.13]</t>
  </si>
  <si>
    <t>[Земельный налог], [Земельный участок Ногинск, 3-Интернационала д.59 (50:16:0302009:84)]</t>
  </si>
  <si>
    <t>[Земельный налог], [Земельный участок Ногинск, Ремесленная,9 (50:16:0301004:67)]</t>
  </si>
  <si>
    <t>28</t>
  </si>
  <si>
    <t>[Земельный налог], [Земельный участок Ногинский р-н, г.Ногинск, ул.Климова, д.46-г (50:16:0302004:6758)]</t>
  </si>
  <si>
    <t>[Земельный налог], [Земельный участок Ногинский р-н, Электроугли, пл.Октября,4 (50:16:0702004:133)]</t>
  </si>
  <si>
    <t>[Земельный налог], [Земельный участок Ногинскийр-н, Ст.Купавна, Б.Московская, 190 (50:16:0602002:475)]</t>
  </si>
  <si>
    <t>[Земельный налог], [Земельный участок Ногинскийр-н, Старая Купавна, Большая Московская, 190 (50:16:0603050:2)]</t>
  </si>
  <si>
    <t>[Земельный налог], [Земельный участок Ногинскийр-н, Старая Купавна, ул. Чехова, 12,12а (50:16:0602004:629)]</t>
  </si>
  <si>
    <t>[Земельный налог], [Земельный участок Реутов, Юбилейный,58]</t>
  </si>
  <si>
    <t>3. Расчеты (обоснования) расходов на оплату налогов, сборов и иных платежей (291;292;293;296;297)</t>
  </si>
  <si>
    <t>[Прочие налоги и сборы], [Оплата пени по НДС по Требованию ИФНС]</t>
  </si>
  <si>
    <t>[Прочие налоги и сборы], [Членский взнос за 2022 год в МОСПП (РОР) ИНН 5036071974]</t>
  </si>
  <si>
    <t>[Прочие налоги и сборы], [Выплата Компенсации за задержку заработной платы работникам, в связи с нарушением сроков перечисления средств, в соответствии со статьей 236 Трудового кодекса Российской Федерации, 446 работников]</t>
  </si>
  <si>
    <t>19</t>
  </si>
  <si>
    <t>[Прочие налоги и сборы], [Членский взнос за 2022 год в ООО "Союз машиностроителей России" ИНН 7702226033]</t>
  </si>
  <si>
    <t>[Прочие налоги и сборы], [Членский взнос за 2022 год в Ассоциацию "Лига содействия оборонным предприятиям" ИНН 7701359489]</t>
  </si>
  <si>
    <t>[Прочие налоги и сборы], [Уплата Штрафов за нарушение законодательства о закупках и нарушение условий контрактов (договоров)]</t>
  </si>
  <si>
    <t>22</t>
  </si>
  <si>
    <t>[Прочие налоги и сборы], [Прочие сборы и пошлины (сбор для прохождения ТО спецтехники в Министерство экологии и природопользования Московской области )]</t>
  </si>
  <si>
    <t>4. Расчеты (обоснования) расходов на безвозмездные перечисления организациям</t>
  </si>
  <si>
    <t>5. Расчеты (обоснования) прочих расходов (кроме расходов на закупку товаров, работ, услуг) (226)</t>
  </si>
  <si>
    <t>[Прочие выплаты персоналу], [Оплата по авансовым отчетам работникам, отправленным в служебную командировку в город Санкт-Петербург для принятия участия в Отборочных соревнованиях в Финале IX Национального Чемпионата «Молодые профессионалы» (WorldSkills Russia) и сопровождение учащихся]</t>
  </si>
  <si>
    <t>5. Расчеты (обоснования) прочих расходов (кроме расходов на закупку товаров, работ, услуг) ()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</si>
  <si>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</si>
  <si>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</si>
  <si>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</si>
  <si>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</si>
  <si>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</si>
  <si>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[услуги по обслуживанию каналов связи видеосопровождения] [221] [Сотовая связь, месяц]</t>
  </si>
  <si>
    <t>[Расходы на закупки товаров, работ, услуг] [Оказание услуг по предоставлению каналов связи] [221] [Предоставление каналов связи, месяц]</t>
  </si>
  <si>
    <t>6. Расчеты (обоснования) расходов на закупки товаров, работ, услуг (223)</t>
  </si>
  <si>
    <t>[Расходы на закупки товаров, работ, услуг] [Поставка тепловой энергии и горячей воды] [223] [Оказание услуг по теплоснабжению г. Реутов (общежитие)- горячая вода, Гкал]</t>
  </si>
  <si>
    <t>[Расходы на закупки товаров, работ, услуг] [Прием сточных вод] [223] [Прием сточных вод]</t>
  </si>
  <si>
    <t>[Расходы на закупки товаров, работ, услуг] [Оказание услуг по обращению с твердыми коммунальными отходами (транспортировка, обработка, обезвреживание, захоронение)] [223] [Оказание услуг по обращению с твердыми коммунальными отходами (транспортировка, обработка, обезвреживание, захоронение), м3]</t>
  </si>
  <si>
    <t>[Расходы на закупки товаров, работ, услуг] [Оказание услуг по водоснабжению и водоотведению] [223] [Оказание услуг по водоснабжению и водоотведению г. Балашиха, Комсомольская, д. 13, м3]</t>
  </si>
  <si>
    <t>[Расходы на закупки товаров, работ, услуг] [Оказание услуг по водоснабжению и водоотведению] [223] [Водоотведение г. Железнодорожный (общеж.), м3]</t>
  </si>
  <si>
    <t>[Расходы на закупки товаров, работ, услуг] [Оказание услуг по водоснабжению и водоотведению] [223] [Оказание услуг по водоснабжению  г. Железнодорожный (общеж.), м3]</t>
  </si>
  <si>
    <t>[Расходы на закупки товаров, работ, услуг] [Оказание услуг по водоснабжению и водоотведению г. Реутов (общеж.)] [223] [Оказание услуг по водоотведению  г. Реутов (общеж.), м3]</t>
  </si>
  <si>
    <t>[Расходы на закупки товаров, работ, услуг] [Оказание услуг по водоснабжению и водоотведению г. Реутов (общеж.)] [223] [Оказание услуг по водоснабжению  г. Реутов (общеж.), м3]</t>
  </si>
  <si>
    <t>[Расходы на закупки товаров, работ, услуг] [Поставка тепловой энергии объекте М.О., г. Ногинск, Климова, 46г] [223] [Поставка горячей воды объекте М.О., г. Ногинск, Климова, 46г, Гкал]</t>
  </si>
  <si>
    <t>[Расходы на закупки товаров, работ, услуг] [Оказание услуг по теплоснабжению г. Балашиха, Комсомольская, д. 13 (общежитие)- горячая вода] [223] [Оказание услуг по теплоснабжению г. Балашиха, Комсомольская, д. 13 (общежитие)- горячая вода, Гкал]</t>
  </si>
  <si>
    <t>6. Расчеты (обоснования) расходов на закупки товаров, работ, услуг (224)</t>
  </si>
  <si>
    <t>46</t>
  </si>
  <si>
    <t>[Расходы на закупки товаров, работ, услуг] [аренда помещения] [224] [аренда помещения]</t>
  </si>
  <si>
    <t>2016</t>
  </si>
  <si>
    <t>6. Расчеты (обоснования) расходов на закупки товаров, работ, услуг (225)</t>
  </si>
  <si>
    <t>[Расходы на закупки товаров, работ, услуг] [Услуги по монтажу средств тревожной сигнализации] [225] [Услуги по ТО средств тревожной сигнализации, кол-во месяцев]</t>
  </si>
  <si>
    <t>[Расходы на закупки товаров, работ, услуг] [Выполнение работ по техническому обслуживанию оборудованного узла учета тепловой энергии в системе отопления] [225] [Выполнение работ по техническому обслуживанию оборудованного узла учета тепловой энергии в системе отопления, мес.]</t>
  </si>
  <si>
    <t>[Расходы на закупки товаров, работ, услуг] [Выполнение работ по комплексному обслуживанию лифтов] [225] [Выполнение работ по комплексному обслуживанию лифтов, месяц]</t>
  </si>
  <si>
    <t>[Расходы на закупки товаров, работ, услуг] [Выполнение работ по комплексному обслуживанию лифтов] [225] [Выполнение работ по комплексному обслуживанию лифтов, включающее в себя: техническое обслуживание лифтов и лифтовых диспетчерских кабин, кол-во месяцев]</t>
  </si>
  <si>
    <t>[Расходы на закупки товаров, работ, услуг] [Диспетчерский контроль за работой лифта] [225] [Диспетчерский контроль за работой лифта, кол-во месяцев]</t>
  </si>
  <si>
    <t>[Расходы на закупки товаров, работ, услуг] [ТО, ремонт  и аварийно- диспетчерское обеспечение газового оборудования] [225] [ТО, ремонт  и аварийно- диспетчерское обеспечение газового оборудования, кол-во месяцев]</t>
  </si>
  <si>
    <t>[Расходы на закупки товаров, работ, услуг] [Оказание услуг по вывозу и размещению отходов производства IV-V класса опасности] [225] [Оказание услуг по вывозу и размещению отходов производства IV-V класса опасности, кол-во месяцев]</t>
  </si>
  <si>
    <t>[Расходы на закупки товаров, работ, услуг] [Оказание услуг по техническому обслуживанию газопроводов, сооружений на них и (или) газового оборудования] [225] [Оказание услуг по техническому обслуживанию газопроводов, сооружений на них и (или) газового оборудования, кол-во месяцев]</t>
  </si>
  <si>
    <t>[Расходы на закупки товаров, работ, услуг] [Выполнение работ по ремонту системы автоматической пожарной сигнализации (АПС) и оповещения о пожаре] [225] [Выполнение работ по ремонту системы автоматической пожарной сигнализации (АПС) и оповещения о пожаре, кол-во месяцев]</t>
  </si>
  <si>
    <t>[Расходы на закупки товаров, работ, услуг] [Иные работы по содержанию имущества] [225] [Иные работы по содержанию имущества, Текущий ремонт зданий общежитий, штук]</t>
  </si>
  <si>
    <t>6. Расчеты (обоснования) расходов на закупки товаров, работ, услуг (226)</t>
  </si>
  <si>
    <t>[Расходы на закупки товаров, работ, услуг] [Услуги по охране объектов и охране имущества] [226] [Услуги по охране объектов и охране имущества, кол-во месяцев]</t>
  </si>
  <si>
    <t>[Расходы на закупки товаров, работ, услуг] [Оказание прочих услуг(преподавательские услуги)] [226] [Преподавательские услуги по ГПХ, кол-во договоров]</t>
  </si>
  <si>
    <t>[Расходы на закупки товаров, работ, услуг] [Охранные услуги внутриобъектового и пропускного режима] [226] [Охранные услуги внутриобъектового и пропускного режима, кол-во месяцев]</t>
  </si>
  <si>
    <t>47</t>
  </si>
  <si>
    <t>[Расходы на закупки товаров, работ, услуг] [прочие услуги (мед.осмотры, периодические издания, повышение квалификации и др)] [226] [прочие работы и услуги, кол-во месяцев]</t>
  </si>
  <si>
    <t>[Расходы на закупки товаров, работ, услуг] [Оказание услуг по обеспечению горячим питанием обучающихся ГАПОУ МО «ПК «Энергия»] [226] [малоимущие обучающиеся , чел./дни]</t>
  </si>
  <si>
    <t>6. Расчеты (обоснования) расходов на закупки товаров, работ, услуг (227)</t>
  </si>
  <si>
    <t>105</t>
  </si>
  <si>
    <t>[Расходы на закупки товаров, работ, услуг] [Страхование гражданской ответственности владельца опасного производства] [227] [Страхование объекта ( лифт пассажирский) по адресу г.Ногинск, ул. Климова, 46Г]</t>
  </si>
  <si>
    <t>6. Расчеты (обоснования) расходов на закупки товаров, работ, услуг (297)</t>
  </si>
  <si>
    <t>[Расходы на закупки товаров, работ, услуг] [Плата за предоставление доступа к ЗП «РТС-тендер»] [297] [Предоставлениен доступа к ЗП «РТС-тендер» в целях участия в электронной процедуре № 084820000112200114 по счет-требованию №FEE540130Y2022N466299 от 15.08.2022 года, штук]</t>
  </si>
  <si>
    <t>6. Расчеты (обоснования) расходов на закупки товаров, работ, услуг (310)</t>
  </si>
  <si>
    <t>[Расходы на закупки товаров, работ, услуг] [Услуги по монтажу средств тревожной сигнализации] [310] [Пульт управления средствами тревожной сигнализации, шт.]</t>
  </si>
  <si>
    <t>[Расходы на закупки товаров, работ, услуг] [Товары для проведения демонстрационного экзамена  в Московской области по компетенции "Парикмахерское исскусство"] [310] [Товары для проведения демонстрационного экзамена по стандартам WorldSkills Russia в Московской области по компетенции "Парикмахерское исскусство"]</t>
  </si>
  <si>
    <t>[Расходы на закупки товаров, работ, услуг] [Материалы  в рамках проведения демонстрационного экзамена] [310] [Товары по компетенции "Обслуживание автомобильной техники" в рамках проведения демонстрационного экзамена по стандартам WorldSkills Russia в Московской области]</t>
  </si>
  <si>
    <t>[Расходы на закупки товаров, работ, услуг] [Товары по компетенции "Реставрация произведений из дерева" в рамках проведения демонстрационного экзамена] [310] [Товары по компетенции "Реставрация произведений из дерева" в рамках проведения демонстрационного экзамена по стандартам WorldSkills Russia в Московской области]</t>
  </si>
  <si>
    <t>[Расходы на закупки товаров, работ, услуг] [Прочие основные средства для нужд Учреждения] [310] [Основные средства для снабжения общежитий, где проживают учащиеся (обновление мебели: кровати, шкафы,стулья,столы), штук]</t>
  </si>
  <si>
    <t>[Расходы на закупки товаров, работ, услуг] [Поставка компьютерного, сетевого, телекоммуникационного оборудования и комплектующие] [310] [Поставка компьютерного, сетевого, телекоммуникационного оборудования и комплектующие, штук]</t>
  </si>
  <si>
    <t>45</t>
  </si>
  <si>
    <t>[Расходы на закупки товаров, работ, услуг] [закупка учебно-наглядного пособия для подготовки специалистов по обслуживанию авиационной техники] [310] [Прочие основные средства, штук]</t>
  </si>
  <si>
    <t>6. Расчеты (обоснования) расходов на закупки товаров, работ, услуг (344)</t>
  </si>
  <si>
    <t>[Расходы на закупки товаров, работ, услуг] [Поставка товаров и материалов для ремонта образовательного учреждения] [344] [прочие строительные материалы, шт]</t>
  </si>
  <si>
    <t>6. Расчеты (обоснования) расходов на закупки товаров, работ, услуг (346)</t>
  </si>
  <si>
    <t>[Расходы на закупки товаров, работ, услуг] [Продукция разового применения] [346] [Поставка полиграфической продукции (бланки строгой отчетности)]</t>
  </si>
  <si>
    <t>[Расходы на закупки товаров, работ, услуг] [поставка расходных материалов] [346] [прочие материальные запасы, штук]</t>
  </si>
  <si>
    <t>98</t>
  </si>
  <si>
    <t>[Расходы на закупки товаров, работ, услуг] [прочие материальные запасы] [346] [Выключатель автоматический двухполюсный , шт]</t>
  </si>
  <si>
    <t>[Расходы на закупки товаров, работ, услуг] [прочие материальные запасы] [346] [Шина соединительная типа PIN (штырь) двухфазная 63А (1м) (YNS21-2-063), шт]</t>
  </si>
  <si>
    <t>[Расходы на закупки товаров, работ, услуг] [прочие материальные запасы] [346] [Кабель силовой ВВГ-Пнг(А)-LS 3х2.5 (N,PE)-0.660 плоский однопроволочный, м]</t>
  </si>
  <si>
    <t>[Расходы на закупки товаров, работ, услуг] [прочие материальные запасы] [346] [Угол С-образный 20мм IP40 на 90 градусов труба-труба ЭКСПРЕСС 4/6 (50420), шт]</t>
  </si>
  <si>
    <t>[Расходы на закупки товаров, работ, услуг] [прочие материальные запасы] [346] [Патрон потолочный Е27 карболитовый черный (71608 NLH-BL-W2), шт]</t>
  </si>
  <si>
    <t>[Расходы на закупки товаров, работ, услуг] [прочие материальные запасы] [346] [Настенно-потолочный датчик движения, угол охвата 180, IP44, черный REV 15318 4, шт]</t>
  </si>
  <si>
    <t>[Расходы на закупки товаров, работ, услуг] [прочие материальные запасы] [346] [Лампа накаливания ЛОН 60вт А55 230в Е27 (94300 NI-A),шт]</t>
  </si>
  <si>
    <t>[Расходы на закупки товаров, работ, услуг] [прочие материальные запасы] [346] [Кабель силовой ВВГ-Пнг(А)-LSLTx 3х1.5 (N.PE)-0.660 однопроволочный (бухта), м]</t>
  </si>
  <si>
    <t>[Расходы на закупки товаров, работ, услуг] [прочие материальные запасы] [346] [Шуруп универсальный 3,5х30 потайная головка, остроконечный, желтопассивированный (200шт) - коробка (102234), шт.]</t>
  </si>
  <si>
    <t>[Расходы на закупки товаров, работ, услуг] [прочие материальные запасы] [346] [Корпус щита этажного ЩЭ 2 кв без слаботочного отсека (1000х580х135) IP31 STANDART, шт]</t>
  </si>
  <si>
    <t>[Расходы на закупки товаров, работ, услуг] [прочие материальные запасы] [346] [Выключатель автоматический однополюсный, щт]</t>
  </si>
  <si>
    <t>[Расходы на закупки товаров, работ, услуг] [прочие материальные запасы] [346] [Шина нулевая на DIN-изолятор ШНИ-6х9-12-Д-С (YNN10-69-12D-K07), шт]</t>
  </si>
  <si>
    <t>[Расходы на закупки товаров, работ, услуг] [прочие материальные запасы] [346] [прочие хозяйственные товары]</t>
  </si>
  <si>
    <t>[Расходы на закупки товаров, работ, услуг] [прочие материальные запасы] [346] [Клемма 5x0.08-2.5мм (222-415), шт.]</t>
  </si>
  <si>
    <t>[Расходы на закупки товаров, работ, услуг] [прочие материальные запасы] [346] [Коробка распределительная 104х104х48мм IP65 12 вводов белая (AP10) (AP10),шт]</t>
  </si>
  <si>
    <t>[Расходы на закупки товаров, работ, услуг] [прочие материальные запасы] [346] [Держатель-клипса быстрого монтажа диаметр 20 мм (51020M), шт]</t>
  </si>
  <si>
    <t>[Расходы на закупки товаров, работ, услуг] [прочие материальные запасы] [346] [Труба жесткая ПВХ 3м легкая атмосферостойкая 20мм (01420),м]</t>
  </si>
  <si>
    <t>[Расходы на закупки товаров, работ, услуг] [услуги по обслуживанию каналов связи видеосопровождения] [221] [стационарная связь, месяц]</t>
  </si>
  <si>
    <t>[Расходы на закупки товаров, работ, услуг] [Оказание услуг по предоставлению каналов связи] [221] [Услуги по предоставлению каналов связи, месяцев]</t>
  </si>
  <si>
    <t>6. Расчеты (обоснования) расходов на закупки товаров, работ, услуг ()</t>
  </si>
  <si>
    <t>[Расходы на закупки товаров, работ, услуг] [Поставка тепловой энергии и горячей воды] [223] [Московская область, г. Реутов,  ул. Юбилейный
проспект, д. 58
 (учебный корпус), м3]</t>
  </si>
  <si>
    <t>[Расходы на закупки товаров, работ, услуг] [Прием сточных вод] [223] [Прием сточных вод, м3]</t>
  </si>
  <si>
    <t>[Расходы на закупки товаров, работ, услуг] [Оказание услуг по водоснабжению и водоотведению] [223] [г. Железнодорожный (уч. корп.)]</t>
  </si>
  <si>
    <t>[Расходы на закупки товаров, работ, услуг] [Дератизационные,дезинсекционная и дезинфекционные работы] [225] [Дератизационные,дезинсекционная и дезинфекционные работы, месяц]</t>
  </si>
  <si>
    <t>[Расходы на закупки товаров, работ, услуг] [Оказание услуг по техническому обслуживанию газопроводов, сооружений на них и (или) газового оборудования] [225] [ТО газового оборудования]</t>
  </si>
  <si>
    <t>[Расходы на закупки товаров, работ, услуг] [Иные работы по содержанию имущества] [225] [Текущий ремонт учебного корпуса по адресу Московская область, г. Балашиха, мкр-н Железнодорожный, ул. Автозаводская, д. 48 А]</t>
  </si>
  <si>
    <t>[Расходы на закупки товаров, работ, услуг] [Иные работы по содержанию имущества] [225] [Текущий ремонт учебного корпуса по адресу Московская область, Ногинский район, г. Старая Купавна, ул. Большая Московская, д. 190]</t>
  </si>
  <si>
    <t>[Расходы на закупки товаров, работ, услуг] [Иные работы по содержанию имущества] [225] [Текущий ремонт учебного корпуса по адресу Московская область, г. Балашиха, мкр-н Ольгино, ул. Г раничная, д. 4 А]</t>
  </si>
  <si>
    <t>[Расходы на закупки товаров, работ, услуг] [Иные работы по содержанию имущества] [225] [Текущий ремонт учебного корпуса по адресу Московская область, Ногинский район, г. Электроугли
площадь Октября, д. 4]</t>
  </si>
  <si>
    <t>[Расходы на закупки товаров, работ, услуг] [Иные работы по содержанию имущества] [225] [Текущий ремонт на площадках по адресу: Московская область, город Реутов, Юбилейный проспект, дом 58 (учебный корпус)]</t>
  </si>
  <si>
    <t>[Расходы на закупки товаров, работ, услуг] [Иные работы по содержанию имущества] [225] [Текущий ремонт учебного корпуса по адресу Московская область, г. Ногинск, ул. 3-го Интернационала, д. 59]</t>
  </si>
  <si>
    <t>[Расходы на закупки товаров, работ, услуг] [Оказание услуг по комплексному техническому и сервисному обслуживанию, эксплуатации и планово-предупредительному ремонту систем] [225] [Оказание услуг по комплексному техническому и сервисному обслуживанию, эксплуатации и планово-предупредительному ремонту, месяц систем]</t>
  </si>
  <si>
    <t>61</t>
  </si>
  <si>
    <t>[Расходы на закупки товаров, работ, услуг] [Выполнение работ по устройству пожарной лестницы в учебно-производственном корпусе г. Реутов] [225] [Выполнение работ по устройству пожарной лестницы в учебно-производственном корпусе г. Реутов, месяц]</t>
  </si>
  <si>
    <t>[Расходы на закупки товаров, работ, услуг] [Оказание услуг по техническому обслуживанию  системы контроля и управления доступом и металлоонаружителя  стационарного микропро] [225] [Оказание услуг по техническому обслуживанию  системы контроля и управления доступом и металлоонаружителя  стационарного микропро]</t>
  </si>
  <si>
    <t>[Расходы на закупки товаров, работ, услуг] [Оказание услуг по устранению засора канализационной сети] [225] [Оказание услуг по устранению засора канализационной сети]</t>
  </si>
  <si>
    <t>[Расходы на закупки товаров, работ, услуг] [Оказание услуг по замерам сопротивления изоляции на объектах] [225] [Оказание услуг по замерам сопротивления изоляции на объектах]</t>
  </si>
  <si>
    <t>[Расходы на закупки товаров, работ, услуг] [Иные работы по содержанию имущества (ТО, текущий ремонт и т.д.)] [225] [Иные работы по содержанию имущества, мес]</t>
  </si>
  <si>
    <t>[Расходы на закупки товаров, работ, услуг] [Услуги по охране объектов и охране имущества] [226] [Услуги по охране объектов и охране имущества, количество месяцев]</t>
  </si>
  <si>
    <t>[Расходы на закупки товаров, работ, услуг] [Охранные услуги внутриобъектового и пропускного режима] [226] [Охранные услуги внутриобъектового и пропускного режима, месяц]</t>
  </si>
  <si>
    <t>[Расходы на закупки товаров, работ, услуг] [Утилизация ртутьсодержащих отходов] [226] [Услуги по утилизации люминесцентных и ртутьсодержащих ламп, Условная единица]</t>
  </si>
  <si>
    <t>[Расходы на закупки товаров, работ, услуг] [Предоставление помещения для учебных занятий по физической культуре] [226] [Предоставление помещения для учебных занятий по физической культуре]</t>
  </si>
  <si>
    <t>[Расходы на закупки товаров, работ, услуг] [Услуга по сопровождению Электронного периодического справочника "Система Гарант"] [226] [Услуга по сопровождению Электронного периодического справочника "Система Гарант"]</t>
  </si>
  <si>
    <t>[Расходы на закупки товаров, работ, услуг] [прочие услуги (мед.осмотры, периодические издания, повышение квалификации и др)] [226] [прочие работы и услуги, штук договоров]</t>
  </si>
  <si>
    <t>86</t>
  </si>
  <si>
    <t>[Расходы на закупки товаров, работ, услуг] [Прочие услуги] [226] [Передача простой неисключительной лицензии на использование ПО «Отраслевой информационный ресурс» в составе ПО «ЭС«РАМЗЭС 2.0» (в реестре отечественного ПО с 18.05.2017 г., рег. номер ПО: 3566, Правообладатель - ООО «ФИНАТЕК», Свидетельство о госрегистрации программ для ЭВМ № 2016618923 от 10.08.2016 г.) сроком лицензии до 31.05.2023, штук]</t>
  </si>
  <si>
    <t>[Расходы на закупки товаров, работ, услуг] [Подписка на периодические издания] [226] [Подписка, месяц]</t>
  </si>
  <si>
    <t>[Расходы на закупки товаров, работ, услуг] [Оказание услуг по страхованию автотранспорта] [227] [автотранспорт]</t>
  </si>
  <si>
    <t>[Расходы на закупки товаров, работ, услуг] [Приобретены материалы сроком использования более 1 года] [310] [Компьютер в сборе: процессор,монитор,мышь,сетевой фильтр,клавиатура,колонки, штук]</t>
  </si>
  <si>
    <t>[Расходы на закупки товаров, работ, услуг] [Приобретены материалы сроком использования более 1 года] [310] [Для проведения демоэкзамена - Машинка для стрижки волос KONDOR модель KN-7200 (литий ионный аккумулятор, 5W, ножевой блок 0,3-3,3мм, ширина ножа 43мм, вес 380г, 6 насадок, щеточка, масло), шт]</t>
  </si>
  <si>
    <t>[Расходы на закупки товаров, работ, услуг] [Приобретены материалы сроком использования более 1 года] [310] [Доска меловая магнитная  100*300 2-створчатая, штук]</t>
  </si>
  <si>
    <t>[Расходы на закупки товаров, работ, услуг] [Приобретены материалы сроком использования более 1 года] [310] [Компьютер персональный  (системный блок) на базе SiS 661FX.256 МБ,80 ГБ, штук]</t>
  </si>
  <si>
    <t>[Расходы на закупки товаров, работ, услуг] [Приобретены материалы сроком использования более 1 года] [310] [Интерактивная доска SMART Board 480, штук]</t>
  </si>
  <si>
    <t>[Расходы на закупки товаров, работ, услуг] [Приобретены материалы сроком использования более 1 года] [310] [Ножницы парикмахерские CLASSIC SERIES для стрижки H10 6,0" OLLIN Professional, шт]</t>
  </si>
  <si>
    <t>[Расходы на закупки товаров, работ, услуг] [Приобретены материалы сроком использования более 1 года] [310] [Термобрашинг Gold Ceramic+Ion, 34мм OLLIN Professional, штук]</t>
  </si>
  <si>
    <t>[Расходы на закупки товаров, работ, услуг] [Приобретены материалы сроком использования более 1 года] [310] [3D сканер XYZ 3D Hand Scanner, штук]</t>
  </si>
  <si>
    <t>[Расходы на закупки товаров, работ, услуг] [Приобретены материалы сроком использования более 1 года] [310] [IP-камера Hikvision DS-2CD6412F-IWM, штук]</t>
  </si>
  <si>
    <t>[Расходы на закупки товаров, работ, услуг] [Приобретены материалы сроком использования более 1 года] [310] [Доска передвижная, штук]</t>
  </si>
  <si>
    <t>[Расходы на закупки товаров, работ, услуг] [Приобретены материалы сроком использования более 1 года] [310] [Класс-комплект ученической мебели, комплект]</t>
  </si>
  <si>
    <t>[Расходы на закупки товаров, работ, услуг] [Приобретены материалы сроком использования более 1 года] [310] [Спортивный инвентарь (маты, мячи, гимнастические стенки и др.), штук]</t>
  </si>
  <si>
    <t>[Расходы на закупки товаров, работ, услуг] [Приобретены материалы сроком использования более 1 года] [310] [Кровать 2-х яр. 190*70 спинка и царги ДСП 16 мм, сетка сварная (сборка) для учащихся (сирот), проживающих  в общежитии, штук]</t>
  </si>
  <si>
    <t>[Расходы на закупки товаров, работ, услуг] [Приобретены материалы сроком использования более 1 года] [310] [Канат для кроссфита, штук]</t>
  </si>
  <si>
    <t>[Расходы на закупки товаров, работ, услуг] [Приобретены материалы сроком использования более 1 года] [310] [Комплект спортивных тренажеров, штук]</t>
  </si>
  <si>
    <t>[Расходы на закупки товаров, работ, услуг] [Приобретены материалы сроком использования более 1 года] [310] [Копировальный аппарат МВ 3012, штук]</t>
  </si>
  <si>
    <t>6. Расчеты (обоснования) расходов на закупки товаров, работ, услуг (343)</t>
  </si>
  <si>
    <t>[Расходы на закупки товаров, работ, услуг] [Закупка нефтепродуктов] [343] [Бензин АИ 92, л]</t>
  </si>
  <si>
    <t>[Расходы на закупки товаров, работ, услуг] [Закупка нефтепродуктов] [343] [Дизельное топливо, л]</t>
  </si>
  <si>
    <t>97</t>
  </si>
  <si>
    <t>[Расходы на закупки товаров, работ, услуг] [Строительные материалы для нужд Учреждения] [344] [Прочие строительные материалы для нужд Учреждения, штук]</t>
  </si>
  <si>
    <t>[Расходы на закупки товаров, работ, услуг] [Строительные материалы для нужд Учреждения] [344] [Штукатурка гипсовая (30кг), шт]</t>
  </si>
  <si>
    <t>[Расходы на закупки товаров, работ, услуг] [Строительные материалы для нужд Учреждения] [344] [Маяк штукатурный 6 мм, шт]</t>
  </si>
  <si>
    <t>[Расходы на закупки товаров, работ, услуг] [Строительные материалы для нужд Учреждения] [344] [Грунтовка 10кг., шт]</t>
  </si>
  <si>
    <t>[Расходы на закупки товаров, работ, услуг] [Строительные материалы для нужд Учреждения] [344] [ПВХ мембрана кровельная гидроизоляционная для строительных работ «Warmroof» 1,1мм, шт.]</t>
  </si>
  <si>
    <t>[Расходы на закупки товаров, работ, услуг] [Строительные материалы для нужд Учреждения] [344] [Перфорированная лента, шт]</t>
  </si>
  <si>
    <t>[Расходы на закупки товаров, работ, услуг] [Строительные материалы для нужд Учреждения] [344] [Герметик полиуретановый, однокомпонентный, шт]</t>
  </si>
  <si>
    <t>[Расходы на закупки товаров, работ, услуг] [Строительные материалы для нужд Учреждения] [344] [прочие строительные материалы, шт]</t>
  </si>
  <si>
    <t>[Расходы на закупки товаров, работ, услуг] [Строительные материалы для нужд Учреждения] [344] [Краска для бордюров белая (25кг), шт.]</t>
  </si>
  <si>
    <t>[Расходы на закупки товаров, работ, услуг] [Строительные материалы для нужд Учреждения] [344] [Пескобетон М-300 (40кг), шт]</t>
  </si>
  <si>
    <t>[Расходы на закупки товаров, работ, услуг] [Строительные материалы для нужд Учреждения] [344] [Мастика битумная Империал, шт]</t>
  </si>
  <si>
    <t>[Расходы на закупки товаров, работ, услуг] [Строительные материалы для нужд Учреждения] [344] [Краска для бордюров черная (25кг), шт]</t>
  </si>
  <si>
    <t>6. Расчеты (обоснования) расходов на закупки товаров, работ, услуг (345)</t>
  </si>
  <si>
    <t>[Расходы на закупки товаров, работ, услуг] [поставка расходных материалов] [345] [Прочий Мягкий инвентарь, шт.]</t>
  </si>
  <si>
    <t>[Расходы на закупки товаров, работ, услуг] [Закупка постельного белья для студентов проживающих в общежитии образовательного учреждения] [345] [КПБ бязь 140 гр. с одной наволочкой, шт.]</t>
  </si>
  <si>
    <t>[Расходы на закупки товаров, работ, услуг] [Товары для проведения демонстрационного экзамена  в Московской области по компетенции "Парикмахерское исскусство"] [346] [Товары для проведения демонстрационного экзамена в Московской области по компетенции "Парикмахерское исскусство", штук]</t>
  </si>
  <si>
    <t>[Расходы на закупки товаров, работ, услуг] [Материалы  в рамках проведения демонстрационного экзамена] [346] [Товары по компетенции "Обслуживание автомобильной техники" в рамках проведения демонстрационного экзамена по стандартам WorldSkills Russia в Московской области]</t>
  </si>
  <si>
    <t>[Расходы на закупки товаров, работ, услуг] [Товары по компетенции "Реставрация произведений из дерева" в рамках проведения демонстрационного экзамена] [346] [Товары по компетенции "Реставрация произведений из дерева" в рамках проведения демонстрационного экзамена , штук]</t>
  </si>
  <si>
    <t>[Расходы на закупки товаров, работ, услуг] [поставка расходных материалов для нужд Учреждения] [346] [поставка прочих расходных материалов, штук]</t>
  </si>
  <si>
    <t>90</t>
  </si>
  <si>
    <t>[Расходы на закупки товаров, работ, услуг] [Расходные материалы по компетенции «Парикмахерское искусство» в рамках проведения демонстрационного экзамена] [346] [AIREX мус для волос сильной фиксации, 400 мл.]</t>
  </si>
  <si>
    <t>[Расходы на закупки товаров, работ, услуг] [Расходные материалы по компетенции «Парикмахерское искусство» в рамках проведения демонстрационного экзамена] [346] [Пеньюар одноразовый п/э для парикмахерских работ 120*160 Estel]</t>
  </si>
  <si>
    <t>[Расходы на закупки товаров, работ, услуг] [Расходные материалы по компетенции «Парикмахерское искусство» в рамках проведения демонстрационного экзамена] [346] [Краска для волос PRINCESS ESSEX]</t>
  </si>
  <si>
    <t>[Расходы на закупки товаров, работ, услуг] [Расходные материалы по компетенции «Парикмахерское искусство» в рамках проведения демонстрационного экзамена] [346] [Перчатки черные WELLA без талька размер М]</t>
  </si>
  <si>
    <t>[Расходы на закупки товаров, работ, услуг] [Расходные материалы по компетенции «Парикмахерское искусство» в рамках проведения демонстрационного экзамена] [346] [Зажимы универсальные WELLA]</t>
  </si>
  <si>
    <t>[Расходы на закупки товаров, работ, услуг] [Расходные материалы по компетенции «Парикмахерское искусство» в рамках проведения демонстрационного экзамена] [346] [Миска для окрашивания]</t>
  </si>
  <si>
    <t>[Расходы на закупки товаров, работ, услуг] [Расходные материалы по компетенции «Парикмахерское искусство» в рамках проведения демонстрационного экзамена] [346] [St Оксигент 9%, 1000 мл. PRINCESS ESSEX]</t>
  </si>
  <si>
    <t>[Расходы на закупки товаров, работ, услуг] [Расходные материалы по компетенции «Парикмахерское искусство» в рамках проведения демонстрационного экзамена] [346] [ФРИЗОН концентрат, 1000 мл.]</t>
  </si>
  <si>
    <t>[Расходы на закупки товаров, работ, услуг] [Расходные материалы по компетенции «Парикмахерское искусство» в рамках проведения демонстрационного экзамена] [346] [HC St лак для волос ультрасильной фиксации ATLAS, 400мл.]</t>
  </si>
  <si>
    <t>[Расходы на закупки товаров, работ, услуг] [Расходные материалы по компетенции «Парикмахерское искусство» в рамках проведения демонстрационного экзамена] [346] [AIREX лак для волос экстрасильной фиксации, 400 мл.]</t>
  </si>
  <si>
    <t>[Расходы на закупки товаров, работ, услуг] [Расходные материалы по компетенции «Парикмахерское искусство» в рамках проведения демонстрационного экзамена] [346] [Сухой шампуть BH ST Oh Bee Hive, 238 ml]</t>
  </si>
  <si>
    <t>[Расходы на закупки товаров, работ, услуг] [Расходные материалы по компетенции «Парикмахерское искусство» в рамках проведения демонстрационного экзамена] [346] [Пудра для создания объема волос Alpha Homme]</t>
  </si>
  <si>
    <t>91</t>
  </si>
  <si>
    <t>[Расходы на закупки товаров, работ, услуг] [Поставка стеновых перегородок из металлопластикового профиля в целях текущего обслуживания здания] [346] [Стеновые перегородки]</t>
  </si>
  <si>
    <t>92</t>
  </si>
  <si>
    <t>[Расходы на закупки товаров, работ, услуг] [Закупка канцелярских товаров] [346] [Блокнот, шт.]</t>
  </si>
  <si>
    <t>[Расходы на закупки товаров, работ, услуг] [Закупка канцелярских товаров] [346] [Папка-уголок]</t>
  </si>
  <si>
    <t>[Расходы на закупки товаров, работ, услуг] [Закупка канцелярских товаров] [346] [Книга учета]</t>
  </si>
  <si>
    <t>[Расходы на закупки товаров, работ, услуг] [Закупка канцелярских товаров] [346] [Набор текстовыделителей, 4 цвета, шт.]</t>
  </si>
  <si>
    <t>[Расходы на закупки товаров, работ, услуг] [Закупка канцелярских товаров] [346] [Нож канцелярский, 9  мм]</t>
  </si>
  <si>
    <t>[Расходы на закупки товаров, работ, услуг] [Закупка канцелярских товаров] [346] [Блок, 50х50 мм, 100 листов, желтый]</t>
  </si>
  <si>
    <t>[Расходы на закупки товаров, работ, услуг] [Закупка канцелярских товаров] [346] [Папка архивная, шт.]</t>
  </si>
  <si>
    <t>[Расходы на закупки товаров, работ, услуг] [Закупка канцелярских товаров] [346] [Бумага  А3, 500 листов, пачка]</t>
  </si>
  <si>
    <t>[Расходы на закупки товаров, работ, услуг] [Закупка канцелярских товаров] [346] [Блок, 76х76 мм, 100 листов, желтый]</t>
  </si>
  <si>
    <t>[Расходы на закупки товаров, работ, услуг] [Закупка канцелярских товаров] [346] [Скобы для степлера  № 24/6]</t>
  </si>
  <si>
    <t>[Расходы на закупки товаров, работ, услуг] [Закупка канцелярских товаров] [346] [Папка-регистратор, 80 мм]</t>
  </si>
  <si>
    <t>[Расходы на закупки товаров, работ, услуг] [Закупка канцелярских товаров] [346] [Папка-регистратор, 50 мм]</t>
  </si>
  <si>
    <t>[Расходы на закупки товаров, работ, услуг] [Закупка канцелярских товаров] [346] [Бумага А4, 500 листов, пачка]</t>
  </si>
  <si>
    <t>[Расходы на закупки товаров, работ, услуг] [Закупка канцелярских товаров] [346] [Папка с металлическим скоросшивателем]</t>
  </si>
  <si>
    <t>6. Расчеты (обоснования) расходов на закупки товаров, работ, услуг (349)</t>
  </si>
  <si>
    <t>[Расходы на закупки товаров, работ, услуг] [Продукция разового применения] [349] [Приобретение наградной продукции (кубки, грамоты, значки, сувенирная продукция), штук]</t>
  </si>
  <si>
    <t>[Расходы на закупки товаров, работ, услуг] [Поставка тепловой энергии и горячей воды] [223] [Тепловая энергия, г. Реутов, юбилейный проспект, д.58 (общежитие), Гкал]</t>
  </si>
  <si>
    <t>[Расходы на закупки товаров, работ, услуг] [Поставка электроэнергии] [223] [Электроэнергия, кВт]</t>
  </si>
  <si>
    <t>[Расходы на закупки товаров, работ, услуг] [Поставка электроэнергии] [223] [Электроснабжение г. Ногинск, Климова, 46г, Квт]</t>
  </si>
  <si>
    <t>[Расходы на закупки товаров, работ, услуг] [Оказание услуг по теплоснабжению] [223] [Оказание услуг по теплоснабжению г. Балашиха, Комсомольская, д. 13 (общежитие), Гкал]</t>
  </si>
  <si>
    <t>[Расходы на закупки товаров, работ, услуг] [Оказание услуг по теплоснабжению] [223] [Горячая вода по адресу: М,О. г. Балашиха, мкр. Ольгино, ул. Граничная , д. 4а (общежитие), Гкал]</t>
  </si>
  <si>
    <t>[Расходы на закупки товаров, работ, услуг] [Оказание услуг по теплоснабжению] [223] [Оказание услуг по теплоснабжению мкр. Железнодорожный (общежитие), Гкал]</t>
  </si>
  <si>
    <t>[Расходы на закупки товаров, работ, услуг] [Поставка тепловой энергии объекте М.О., г. Ногинск, Климова, 46г] [223] [Горячая вода, объект г. Ногинск,ул. Климова, 46г, Гкал]</t>
  </si>
  <si>
    <t>[Расходы на закупки товаров, работ, услуг] [Поставка тепловой энергии объекте М.О., г. Ногинск, Климова, 46г] [223] [Теплоснабжение, объект г. Ногинск, ул. 3-го Интернационала, д. 59, Гкал]</t>
  </si>
  <si>
    <t>[Расходы на закупки товаров, работ, услуг] [Поставка тепловой энергии объекте М.О., г. Ногинск, Климова, 46г] [223] [Теплоснабжение, объект г. Ногинск,ул. Климова, 46г, Гкал]</t>
  </si>
  <si>
    <t>74</t>
  </si>
  <si>
    <t>[Расходы на закупки товаров, работ, услуг] [Теплоснабжение, объект г. Старая Купавна, Чехова 12-12а] [223] [Теплоснабжение, объект г. Старая Купавна, Чехова 12-12а, Гкал]</t>
  </si>
  <si>
    <t>[Расходы на закупки товаров, работ, услуг] [Поставка тепловой энергии и горячей воды] [223] [Московская область, г. Реутов,  ул. Юбилейный
проспект, д. 58
 (учебный корпус), Гкал]</t>
  </si>
  <si>
    <t>[Расходы на закупки товаров, работ, услуг] [Поставка тепловой энергии и горячей воды] [223] [Горячее водоснабжение (учебный корпус), Гкал]</t>
  </si>
  <si>
    <t>[Расходы на закупки товаров, работ, услуг] [Поставка электроэнергии] [223] [Элктроэнергия, кВт]</t>
  </si>
  <si>
    <t>[Расходы на закупки товаров, работ, услуг] [Поставка газа на объект: М.О. г. Балашиха, мкр. Железнодорожный, ул. Советская, 78А, м3] [223] [газ природный]</t>
  </si>
  <si>
    <t>[Расходы на закупки товаров, работ, услуг] [Оказание услуг по теплоснабжению] [223] [Теплоснабжение по адресу: М,О. г. Балашиха, мкр. Железнодорожный,  Маяковского, д.20А (ФОК), Гкал]</t>
  </si>
  <si>
    <t>[Расходы на закупки товаров, работ, услуг] [Оказание услуг по теплоснабжению] [223] [Тепловая энергия по адресу М,О. г. Балашиха, мкр. Железнодорожный, ул. Автозаводская , д. 48А, Гкал]</t>
  </si>
  <si>
    <t>[Расходы на закупки товаров, работ, услуг] [Поставка тепловой энергии и горячей воды объекте: МО, Ногинский р-н, г. Старая Купавна, ул. Московская д. 190] [223] [Тепловая энергия, Гкал]</t>
  </si>
  <si>
    <t>[Расходы на закупки товаров, работ, услуг] [Поставка тепловой энергии и горячей воды объекте М.О., Ногинский р-н, г. Электроугли пл. Октября, д. 4] [223] [Горячее водоснабжение, Гкал]</t>
  </si>
  <si>
    <t>[Расходы на закупки товаров, работ, услуг] [Поставка тепловой энергии и горячей воды объекте М.О., Ногинский р-н, г. Электроугли пл. Октября, д. 4] [223] [тепловая энергия, Гкал]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</si>
  <si>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</si>
  <si>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</si>
  <si>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</si>
  <si>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2023 год (на текущий финансовый год)</t>
  </si>
  <si>
    <t>на 2024 год (на первый год планового периода)</t>
  </si>
  <si>
    <t>на 2025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</si>
  <si>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</si>
  <si>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</si>
  <si>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</si>
  <si>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</si>
  <si>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</si>
  <si>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Общежитие - г. Реутов, Юбилейный проспект  д. 58 (кол-во проживающих 290 чел. (144 комнаты))</t>
  </si>
  <si>
    <t>Общежитие -г.Старая Купавна, ул.Чехова, д.12-12А</t>
  </si>
  <si>
    <t>Общежитие - г. Ногинск, ул. Климова 46Г      (кол-во проживающих 125 чел.(234 комнаты))</t>
  </si>
  <si>
    <t>Общежитие - городской округ Балашиха, ул. Комсомольская, д.13</t>
  </si>
  <si>
    <t>Общежитие - городской округ Балашиха, мкр. Ольгино, ул. Граничная 4А  (кол-во проживающих 70 чел. (112 комнат))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</si>
  <si>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</si>
  <si>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</si>
  <si>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Доходы от оказание платных услуг, работ (платное обучение (предоставление СПО)  мкр.Железнодорожный, ул.Граничная)</t>
  </si>
  <si>
    <t>Доходы от оказание платных услуг, работ (платное обучение (предоставление СПО)  в Железнодорожный)</t>
  </si>
  <si>
    <t>Доходы от оказание платных услуг, работ (платное обучение (предоставление СПО)  в СП Электроугли)</t>
  </si>
  <si>
    <t>Доходы от оказание платных услуг, работ (платное обучение (предоставление СПО)  в СП Реутов)</t>
  </si>
  <si>
    <t>Доходы от оказание платных услуг, работ (платное обучение (предоставление СПО)  в СП Старая Купавна)</t>
  </si>
  <si>
    <t>Доходы от оказание платных услуг, работ (платное обучение (предоставление СПО)  Заочное отделение)</t>
  </si>
  <si>
    <t>Доходы от оказание платных услуг, работ (платное обучение (предоставление СПО)  в СП Ногинск)</t>
  </si>
  <si>
    <t>Доходы по условным арендным платежам -Размещение оборудования (ООО "Т2 Мобайл" дог. №МО1142 от 28.03.2018)</t>
  </si>
  <si>
    <t>Доходы по условным арендным платежам -Предоставление помещения для учебных занятий (Ковалев Д.В. дог №1 от 28.01.2022</t>
  </si>
  <si>
    <t>Доходы по условным арендным платежам - Размещение оборудования (ООО "Капитал"дог. №1-РО от 01.01.2016)</t>
  </si>
  <si>
    <t>Доходы по условным арендным платежам -Размещение оборудования (ПАО "МегаФон" дог. №А18-2069-У-19980 от 16.04.2018)</t>
  </si>
  <si>
    <t>Доходы по условным арендным платежам- Предоставление помещения для учебных занятий (Драгунова М.А. дог №5 от 18.01.2022</t>
  </si>
  <si>
    <t>Доходы по условным арендным платежам - Предоставление помещения для учебных занятий (Ип Цветкова Е.Б. дог №2  от 18.01.2022</t>
  </si>
  <si>
    <t>Доходы по условным арендным платежам - Предоставление помещения для учебных занятий (Соколов М.А. Договор 1-01/22 от 11.01.2022</t>
  </si>
  <si>
    <t>Доходы по условным арендным платежам - Размещение оборудования (ПАО "МТС" дог. №D180017735 от 28.12.2018)</t>
  </si>
  <si>
    <t>Доходы по условным арендным платежам - Размещение оборудования (ПАО "ВымпелКом" дог. №16035/1017 от 16.03.2018)</t>
  </si>
  <si>
    <t>Доходы по условным арендным платежам -Размещение оборудования (ПАО "ВымпелКом" дог. №3562/1217 от 16.03.2018)</t>
  </si>
  <si>
    <t>Доходы по условным арендным платежам - Предоставление помещения для учебных занятий (ИП Юдицкая А.А.. дог №4от 25.01.2022</t>
  </si>
  <si>
    <t>Прочие доходы от продажи платных услуг населению - Реализация образовательных программ профессиональной подготовки в сетевой форме водителей категории "В","С" -АНО ДПО "РАВМ" - Договор 07к/2020 от 01.08.2020</t>
  </si>
  <si>
    <t>Прочие доходы от продажи платных услуг населению - Реализация образовательных программ профессиональной подготовки в сетевой форме водителей категории "В","С" -АНО ДПО Автошкола "Профи" Договор 06-2018 от 15.10.2018</t>
  </si>
  <si>
    <t>Дополнительное профессиональное образование. Обучение професии (специальности) "Водитель погрузчика  категории "В" с присвоением квалификационного разряда)</t>
  </si>
  <si>
    <t>Прочие доходы от продажи платных услуг населению - Реализация образовательных программ профессиональной подготовки в сетевой форме водителей категории "В" -ООО "Фортуна 17" - Договор 12/2020 от 30.12.2020</t>
  </si>
  <si>
    <t>Прочие доходы от продажи платных услуг - Оказание платных образовательных услуг в сфере дополнительного профессионального образования по повышению квалификации</t>
  </si>
  <si>
    <t>Прочие доходы от продажи платных услуг - Оказание услуги по сопровождению стратегической сессии "Разработка перечня оборудования (инфраструктурных листов) для оснащения мастерских образовательно-производственных центров (кластеров) федерального проекта "Профессионалитет" и мастерских Федерального технопарка</t>
  </si>
  <si>
    <t>Курсы повышения квалификации - Обучение  обучающихся АНО ПО МОКИТ по  программе повышения квалификации "Веб-дизайн"</t>
  </si>
  <si>
    <t>Прочие доходы от продажи платных услуг населению - Реализация образовательных программ профессиональной подготовки в сетевой форме водителей категории "А""В""С" -АНО ДПО "КУРС" - Договор 01-2021 от 01.04.2021</t>
  </si>
  <si>
    <t>Оказание платных образовательных услуг по дополнительной профессиональной программе "Оператор станков с программным управлением" (повышение квалификации) с учетом стандарта Ворлдскиллс по компетенции "Токарные работы на станках с ЧПУ"</t>
  </si>
  <si>
    <t>доходы от проживания студентов в общежитии</t>
  </si>
  <si>
    <t>Прочие доходы от продажи платных услуг населению - Реализация образовательных программ профессиональной подготовки в сетевой форме водителей категории "А","В","С","D","Е" -ООО "Автошкола "АВСДЕ"- Договор 24/12-2019 от 24.12.2019</t>
  </si>
  <si>
    <t>Обучение по дополнительным образовательным программам - обучение в подразделении "Многофункциональный центр прикладных квалификаций"  Водитель погрузчика, базовая компьютерная подготовка, электрогазосварщик, водитель внедорожных мототранспортных средств, пожарно-технический минимум для руководителей и другие курсы</t>
  </si>
  <si>
    <t>Прочие доходы от продажи платных услуг населению - Обучение в сетевой форме по проф.подготовке водителей кат "В" студентов колледжа</t>
  </si>
  <si>
    <t>Курсы повышения квалификации для работников организации по направлениям: "Охрана труда для руководителей и специалистов учреждения (офиса)", "Пожарно-технический минимум для руководителей и специалистов учреждения (офиса)", "Электробезопасность"</t>
  </si>
  <si>
    <t>Курсовая подготовка, обучение по дополнительным образовательным услугам - образовательных услуг по дополнительной профессиональной программе "Парикмахер"</t>
  </si>
  <si>
    <t>2.2. Расчет доходов от оказания услуг (выполнения работ) в рамках установленного государственного задания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</si>
  <si>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</si>
  <si>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Организационно-методическое сопровождение мероприятий по стандартам Ворлдскиллс в системе профессионального образования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</si>
  <si>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</si>
  <si>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</si>
  <si>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Методическое обеспечение образовательной деятельности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</si>
  <si>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</si>
  <si>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</si>
  <si>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</si>
  <si>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</si>
  <si>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</si>
  <si>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</si>
  <si>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</si>
  <si>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</si>
  <si>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</si>
  <si>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</si>
  <si>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</si>
  <si>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</si>
  <si>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</si>
  <si>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</si>
  <si>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189</t>
  </si>
  <si>
    <t>Доходы по условным арендным платежам</t>
  </si>
  <si>
    <t>Доходы от оказания платных услуг, работ (сетевое взаимодействие с юридическими лицами)</t>
  </si>
  <si>
    <t>Показатели по поступлениям и выплатам учреждения на 2023 год и плановый период 2024 - 2025 годов (Таблица 2)</t>
  </si>
  <si>
    <t>Объем финансового обеспечения, рублей (с точностью до двух знаков после запятой - 0,00)</t>
  </si>
  <si>
    <t>2023 финансовый год</t>
  </si>
  <si>
    <t>плановый период</t>
  </si>
  <si>
    <t>2024 года</t>
  </si>
  <si>
    <t>2025 года</t>
  </si>
  <si>
    <t>Субсидия на финансовое обеспечение выполнения государственного задания</t>
  </si>
  <si>
    <t>Субсидии, предоставляемые в соответствии с абз. 2 п. 1 статьи 78.1 БК РФ(иные субсидии)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</si>
  <si>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</si>
  <si>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</si>
  <si>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</si>
  <si>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 т.ч. на просроченную кредиторскую задолженность</t>
  </si>
  <si>
    <t>Из них гранты</t>
  </si>
  <si>
    <t>Анализ ФОТ</t>
  </si>
  <si>
    <t>Группа персонала</t>
  </si>
  <si>
    <t>Средняя численность</t>
  </si>
  <si>
    <t>Фон оплаты труда (лимит)</t>
  </si>
  <si>
    <t>Фон оплаты труда (план)</t>
  </si>
  <si>
    <t>Отклонение</t>
  </si>
  <si>
    <t>Ведущий юристконсульт</t>
  </si>
  <si>
    <t>Администратор</t>
  </si>
  <si>
    <t>Делопроизводитель</t>
  </si>
  <si>
    <t>Ведущий программист</t>
  </si>
  <si>
    <t>Ведущий специалист</t>
  </si>
  <si>
    <t>Специалист</t>
  </si>
  <si>
    <t>Диспетчер</t>
  </si>
  <si>
    <t>Ведущий документовед</t>
  </si>
  <si>
    <t>Техник</t>
  </si>
  <si>
    <t>Инженер</t>
  </si>
  <si>
    <t>Архивариус</t>
  </si>
  <si>
    <t>Юрисконсульт</t>
  </si>
  <si>
    <t>Калькулятор</t>
  </si>
  <si>
    <t>Ведущий инженер по организации труда</t>
  </si>
  <si>
    <t>Секретарь учебной части</t>
  </si>
  <si>
    <t>Секретарь</t>
  </si>
  <si>
    <t>Старший лаборант</t>
  </si>
  <si>
    <t>Лаборант</t>
  </si>
  <si>
    <t>Техник I категории (кабинета информатики)</t>
  </si>
  <si>
    <t>Лаборант (компьютерного класса)</t>
  </si>
  <si>
    <t>Техник 1 категории</t>
  </si>
  <si>
    <t>Ведущий инженер</t>
  </si>
  <si>
    <t>Механик</t>
  </si>
  <si>
    <t>Слесарь-ремонтник</t>
  </si>
  <si>
    <t>Слесарь по ремонту автомобилей</t>
  </si>
  <si>
    <t>Инженер-програмист</t>
  </si>
  <si>
    <t>Инженер по защите информации</t>
  </si>
  <si>
    <t>Главный специалист по защите информации</t>
  </si>
  <si>
    <t>Ассистент</t>
  </si>
  <si>
    <t>Педагогические работников ("указные")</t>
  </si>
  <si>
    <t>Преподаватель</t>
  </si>
  <si>
    <t>Прочий педагогический персонал</t>
  </si>
  <si>
    <t>Старший педагог дополнительного образования</t>
  </si>
  <si>
    <t>Педагог дополнительного образования</t>
  </si>
  <si>
    <t>Методист</t>
  </si>
  <si>
    <t>Старший мастер</t>
  </si>
  <si>
    <t>Педагог-психолог</t>
  </si>
  <si>
    <t>Старший методист</t>
  </si>
  <si>
    <t>Руководитель физического воспитания</t>
  </si>
  <si>
    <t>Преподаватель-организатор основ безопасности жизнидеятельности</t>
  </si>
  <si>
    <t>Педагог-организатор</t>
  </si>
  <si>
    <t>Социальный педагог</t>
  </si>
  <si>
    <t>Воспитатель</t>
  </si>
  <si>
    <t>Тьютор</t>
  </si>
  <si>
    <t>Помошник воспитателя</t>
  </si>
  <si>
    <t>Мастер производственного обучения</t>
  </si>
  <si>
    <t>Ассистент (помощник)</t>
  </si>
  <si>
    <t>сурдопереводчик</t>
  </si>
  <si>
    <t>Рабочий по комплексному обслуживанию и ремонту зданий</t>
  </si>
  <si>
    <t>Дежурный по общежитию</t>
  </si>
  <si>
    <t>Буфетчик</t>
  </si>
  <si>
    <t>Кухонный рабочий</t>
  </si>
  <si>
    <t>Повар</t>
  </si>
  <si>
    <t>Водитель автомобиля</t>
  </si>
  <si>
    <t>Дворник</t>
  </si>
  <si>
    <t>Кладовщик</t>
  </si>
  <si>
    <t>Комендант общежития</t>
  </si>
  <si>
    <t>Слесарь-сантехник</t>
  </si>
  <si>
    <t>Слесарь-электрик по ремонту электрооборудования</t>
  </si>
  <si>
    <t>Электрогазосварщик</t>
  </si>
  <si>
    <t>Плотник</t>
  </si>
  <si>
    <t>Паспортист</t>
  </si>
  <si>
    <t>Грузчик</t>
  </si>
  <si>
    <t>Кастелянша</t>
  </si>
  <si>
    <t>Оператор газифицированной котельной</t>
  </si>
  <si>
    <t>Ведущий экономист</t>
  </si>
  <si>
    <t>Фельдшер</t>
  </si>
  <si>
    <t>Заведующий библиотекой</t>
  </si>
  <si>
    <t>Библиотекарь</t>
  </si>
  <si>
    <t>Педагогические работники ("указные")</t>
  </si>
  <si>
    <t>Руководящий персонал</t>
  </si>
  <si>
    <t>Заместитель директора</t>
  </si>
  <si>
    <t>Заведующий структурного подразделения</t>
  </si>
  <si>
    <t>Заведующий столовой</t>
  </si>
  <si>
    <t>Заведующий отделом документооборота</t>
  </si>
  <si>
    <t>Заведующий методическим кабинетом</t>
  </si>
  <si>
    <t>Заведующий мастерской</t>
  </si>
  <si>
    <t>Заведующий хозяйством</t>
  </si>
  <si>
    <t>Заведующий архивом</t>
  </si>
  <si>
    <t>Заведующий общежитием</t>
  </si>
  <si>
    <t>Заведующий складом</t>
  </si>
  <si>
    <t>Начальник планово-экономического отдела</t>
  </si>
  <si>
    <t>Начальник отдела содействия в трудоустройстве выпускников и профориентации</t>
  </si>
  <si>
    <t>Начальник отдела</t>
  </si>
  <si>
    <t>Начальник отдела государственных закупок</t>
  </si>
  <si>
    <t>Начальник штаба ГО</t>
  </si>
  <si>
    <t>Главный инженер</t>
  </si>
  <si>
    <t>Начальник отдела кадров</t>
  </si>
  <si>
    <t>Начальник гаража</t>
  </si>
  <si>
    <t>Директор центра</t>
  </si>
  <si>
    <t>Руководитель службы</t>
  </si>
  <si>
    <t>Заместитель руководителя службы</t>
  </si>
  <si>
    <t>Первый заместитель директора</t>
  </si>
  <si>
    <t>Заведующий производством (шеф-повар)</t>
  </si>
  <si>
    <t>Лист согласования к ПФХД №  от</t>
  </si>
  <si>
    <t>Согласование инициировано:__________</t>
  </si>
  <si>
    <t>№</t>
  </si>
  <si>
    <t>ФИО</t>
  </si>
  <si>
    <t>Статус</t>
  </si>
  <si>
    <t>Замечания/Комментарии</t>
  </si>
  <si>
    <t>Изменения 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</si>
</sst>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8"/>
      <color rgb="FF000000"/>
      <name val="Verdana"/>
    </font>
    <font>
      <b/>
      <sz val="10"/>
      <color rgb="FF000000"/>
      <name val="Verdana"/>
    </font>
    <font>
      <b/>
      <sz val="10"/>
      <color rgb="FF000000"/>
      <name val="Verdana"/>
    </font>
    <font>
      <sz val="8"/>
      <color rgb="FF1D1D1D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21" fillId="23" borderId="21" applyBorder="0">
      <alignment horizontal="center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</cellStyleXfs>
  <cellXfs count="30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 applyProtection="1">
      <alignment horizontal="center" vertical="center" wrapText="1"/>
      <protection locked="0"/>
    </xf>
    <xf numFmtId="0" fontId="14" fillId="16" borderId="14" xfId="0" applyFont="1" applyFill="1" applyBorder="1" applyAlignment="1">
      <alignment horizontal="left" vertical="center" wrapText="1"/>
    </xf>
    <xf numFmtId="4" fontId="18" fillId="20" borderId="18" xfId="0" applyNumberFormat="1" applyFont="1" applyFill="1" applyBorder="1" applyAlignment="1">
      <alignment horizontal="right" vertical="center" wrapText="1" indent="1"/>
    </xf>
    <xf numFmtId="4" fontId="20" fillId="22" borderId="20" xfId="0" applyNumberFormat="1" applyFont="1" applyFill="1" applyBorder="1" applyAlignment="1">
      <alignment horizontal="right" vertical="center" wrapText="1" indent="1"/>
    </xf>
    <xf numFmtId="4" fontId="22" fillId="24" borderId="22" xfId="0" applyNumberFormat="1" applyFont="1" applyFill="1" applyBorder="1" applyAlignment="1">
      <alignment horizontal="right" vertical="center" wrapText="1" indent="1"/>
    </xf>
    <xf numFmtId="0" fontId="27" fillId="29" borderId="27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 applyProtection="1">
      <alignment horizontal="center" vertical="center" wrapText="1"/>
      <protection locked="0"/>
    </xf>
    <xf numFmtId="0" fontId="9" fillId="11" borderId="9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29" fillId="31" borderId="29" xfId="0" applyFont="1" applyFill="1" applyBorder="1" applyAlignment="1">
      <alignment horizontal="left" vertical="center" wrapText="1"/>
    </xf>
    <xf numFmtId="0" fontId="30" fillId="32" borderId="30" xfId="0" applyFont="1" applyFill="1" applyBorder="1" applyAlignment="1">
      <alignment horizontal="left" vertical="center" wrapText="1"/>
    </xf>
    <xf numFmtId="0" fontId="31" fillId="33" borderId="31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23" fillId="25" borderId="23" xfId="0" applyFont="1" applyFill="1" applyBorder="1" applyAlignment="1">
      <alignment horizontal="right" vertical="center" wrapText="1"/>
    </xf>
    <xf numFmtId="0" fontId="24" fillId="26" borderId="24" xfId="0" applyFont="1" applyFill="1" applyBorder="1" applyAlignment="1">
      <alignment horizontal="left" vertical="center" wrapText="1"/>
    </xf>
    <xf numFmtId="0" fontId="26" fillId="28" borderId="26" xfId="0" applyFont="1" applyFill="1" applyBorder="1" applyAlignment="1">
      <alignment horizontal="right" vertical="center" wrapText="1"/>
    </xf>
    <xf numFmtId="0" fontId="32" fillId="34" borderId="32" xfId="0" applyFont="1" applyFill="1" applyBorder="1" applyAlignment="1">
      <alignment horizontal="right" vertical="center" wrapText="1"/>
    </xf>
  </cellXfs>
  <cellStyles count="13">
    <cellStyle name="bold_border_center_str" xfId="12" xr:uid="{00000000-0005-0000-0000-000019000000}"/>
    <cellStyle name="border_bold_center_str" xfId="6" xr:uid="{00000000-0005-0000-0000-00000C000000}"/>
    <cellStyle name="bot_border_left_str" xfId="11" xr:uid="{00000000-0005-0000-0000-000018000000}"/>
    <cellStyle name="bottom_center_str" xfId="7" xr:uid="{00000000-0005-0000-0000-00000D000000}"/>
    <cellStyle name="center_str" xfId="3" xr:uid="{00000000-0005-0000-0000-000006000000}"/>
    <cellStyle name="formula_center_str" xfId="8" xr:uid="{00000000-0005-0000-0000-00000F000000}"/>
    <cellStyle name="left_str" xfId="5" xr:uid="{00000000-0005-0000-0000-000008000000}"/>
    <cellStyle name="righr_str" xfId="4" xr:uid="{00000000-0005-0000-0000-000007000000}"/>
    <cellStyle name="right_str" xfId="10" xr:uid="{00000000-0005-0000-0000-000017000000}"/>
    <cellStyle name="table_head" xfId="2" xr:uid="{00000000-0005-0000-0000-000003000000}"/>
    <cellStyle name="title" xfId="1" xr:uid="{00000000-0005-0000-0000-000001000000}"/>
    <cellStyle name="top_border_center_str" xfId="9" xr:uid="{00000000-0005-0000-0000-000015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A2" s="14" t="s">
        <v>0</v>
      </c>
      <c r="B2" s="14"/>
      <c r="C2" s="14"/>
      <c r="D2" s="14"/>
      <c r="K2" s="14" t="s">
        <v>1</v>
      </c>
      <c r="L2" s="14"/>
      <c r="M2" s="14"/>
    </row>
    <row r="3" spans="1:13" ht="30" customHeight="1" x14ac:dyDescent="0.15">
      <c r="A3" s="15" t="s">
        <v>2</v>
      </c>
      <c r="B3" s="15"/>
      <c r="C3" s="15"/>
      <c r="D3" s="15"/>
      <c r="K3" s="15" t="s">
        <v>3</v>
      </c>
      <c r="L3" s="15"/>
      <c r="M3" s="15"/>
    </row>
    <row r="4" spans="1:13" ht="15" customHeight="1" x14ac:dyDescent="0.15">
      <c r="A4" s="16" t="s">
        <v>4</v>
      </c>
      <c r="B4" s="16"/>
      <c r="C4" s="16"/>
      <c r="D4" s="16"/>
      <c r="K4" s="16" t="s">
        <v>4</v>
      </c>
      <c r="L4" s="16"/>
      <c r="M4" s="16"/>
    </row>
    <row r="5" spans="1:13" ht="30" customHeight="1" x14ac:dyDescent="0.15">
      <c r="A5" s="8"/>
      <c r="B5" s="15" t="s">
        <v>5</v>
      </c>
      <c r="C5" s="15"/>
      <c r="D5" s="15"/>
      <c r="K5" s="8"/>
      <c r="L5" s="15" t="s">
        <v>6</v>
      </c>
      <c r="M5" s="15"/>
    </row>
    <row r="6" spans="1:13" ht="15" customHeight="1" x14ac:dyDescent="0.15">
      <c r="A6" s="5" t="s">
        <v>7</v>
      </c>
      <c r="B6" s="16" t="s">
        <v>8</v>
      </c>
      <c r="C6" s="16"/>
      <c r="D6" s="16"/>
      <c r="K6" s="5" t="s">
        <v>7</v>
      </c>
      <c r="L6" s="16" t="s">
        <v>8</v>
      </c>
      <c r="M6" s="16"/>
    </row>
    <row r="7" spans="1:13" ht="30" customHeight="1" x14ac:dyDescent="0.15">
      <c r="A7" s="17" t="s">
        <v>9</v>
      </c>
      <c r="B7" s="17"/>
      <c r="C7" s="17"/>
      <c r="D7" s="17"/>
      <c r="K7" s="17" t="s">
        <v>9</v>
      </c>
      <c r="L7" s="17"/>
      <c r="M7" s="17"/>
    </row>
    <row r="8" spans="1:13" ht="20.100000000000001" customHeight="1" x14ac:dyDescent="0.15">
      <c r="K8" s="17" t="s">
        <v>10</v>
      </c>
      <c r="L8" s="17"/>
      <c r="M8" s="17"/>
    </row>
    <row r="9" spans="1:13" ht="20.100000000000001" customHeight="1" x14ac:dyDescent="0.15"/>
    <row r="10" spans="1:13" ht="30" customHeight="1" x14ac:dyDescent="0.15">
      <c r="A10" s="18" t="s">
        <v>11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30" customHeight="1" x14ac:dyDescent="0.15">
      <c r="A11" s="18" t="s">
        <v>12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30" customHeight="1" x14ac:dyDescent="0.15">
      <c r="G12" s="18" t="s">
        <v>13</v>
      </c>
      <c r="H12" s="18"/>
      <c r="I12" s="18"/>
      <c r="K12" s="3" t="s">
        <v>14</v>
      </c>
      <c r="L12" s="19"/>
      <c r="M12" s="19"/>
    </row>
    <row r="13" spans="1:13" ht="30" customHeight="1" x14ac:dyDescent="0.15">
      <c r="A13" s="20" t="s">
        <v>15</v>
      </c>
      <c r="B13" s="20"/>
      <c r="C13" s="20"/>
      <c r="D13" s="20"/>
      <c r="E13" s="20" t="s">
        <v>16</v>
      </c>
      <c r="F13" s="20"/>
      <c r="G13" s="20"/>
      <c r="H13" s="20"/>
      <c r="I13" s="20"/>
      <c r="J13" s="20"/>
      <c r="K13" s="3" t="s">
        <v>17</v>
      </c>
      <c r="L13" s="19" t="s">
        <v>18</v>
      </c>
      <c r="M13" s="19"/>
    </row>
    <row r="14" spans="1:13" ht="30" customHeight="1" x14ac:dyDescent="0.15">
      <c r="A14" s="20" t="s">
        <v>19</v>
      </c>
      <c r="B14" s="20"/>
      <c r="C14" s="20"/>
      <c r="D14" s="20"/>
      <c r="E14" s="20" t="s">
        <v>20</v>
      </c>
      <c r="F14" s="20"/>
      <c r="G14" s="20"/>
      <c r="H14" s="20"/>
      <c r="I14" s="20"/>
      <c r="J14" s="20"/>
      <c r="K14" s="3" t="s">
        <v>21</v>
      </c>
      <c r="L14" s="19" t="s">
        <v>22</v>
      </c>
      <c r="M14" s="19"/>
    </row>
    <row r="15" spans="1:13" ht="30" customHeight="1" x14ac:dyDescent="0.15">
      <c r="A15" s="20" t="s">
        <v>23</v>
      </c>
      <c r="B15" s="20"/>
      <c r="C15" s="20"/>
      <c r="D15" s="20"/>
      <c r="E15" s="20" t="s">
        <v>24</v>
      </c>
      <c r="F15" s="20"/>
      <c r="G15" s="20"/>
      <c r="H15" s="20"/>
      <c r="I15" s="20"/>
      <c r="J15" s="20"/>
      <c r="K15" s="3" t="s">
        <v>25</v>
      </c>
      <c r="L15" s="19" t="s">
        <v>26</v>
      </c>
      <c r="M15" s="19"/>
    </row>
    <row r="16" spans="1:13" ht="30" customHeight="1" x14ac:dyDescent="0.15">
      <c r="A16" s="20" t="s">
        <v>27</v>
      </c>
      <c r="B16" s="20"/>
      <c r="C16" s="20"/>
      <c r="D16" s="20"/>
      <c r="E16" s="20"/>
      <c r="F16" s="20"/>
      <c r="G16" s="20"/>
      <c r="H16" s="20"/>
      <c r="I16" s="20"/>
      <c r="J16" s="20"/>
      <c r="K16" s="3" t="s">
        <v>28</v>
      </c>
      <c r="L16" s="19" t="s">
        <v>29</v>
      </c>
      <c r="M16" s="19"/>
    </row>
    <row r="17" spans="2:13" ht="30" customHeight="1" x14ac:dyDescent="0.15">
      <c r="K17" s="3" t="s">
        <v>28</v>
      </c>
      <c r="L17" s="19" t="s">
        <v>29</v>
      </c>
      <c r="M17" s="19"/>
    </row>
    <row r="18" spans="2:13" ht="15" customHeight="1" x14ac:dyDescent="0.15"/>
    <row r="19" spans="2:13" ht="20.100000000000001" customHeight="1" x14ac:dyDescent="0.15">
      <c r="B19" s="21" t="s">
        <v>30</v>
      </c>
      <c r="C19" s="21"/>
      <c r="D19" s="21"/>
      <c r="E19" s="21"/>
      <c r="F19" s="21"/>
      <c r="G19" s="21"/>
      <c r="I19" s="21" t="s">
        <v>30</v>
      </c>
      <c r="J19" s="21"/>
      <c r="K19" s="21"/>
      <c r="L19" s="21"/>
      <c r="M19" s="21"/>
    </row>
    <row r="20" spans="2:13" ht="20.100000000000001" customHeight="1" x14ac:dyDescent="0.15">
      <c r="B20" s="22" t="s">
        <v>31</v>
      </c>
      <c r="C20" s="22"/>
      <c r="D20" s="22"/>
      <c r="E20" s="22"/>
      <c r="F20" s="22"/>
      <c r="G20" s="22"/>
      <c r="I20" s="22" t="s">
        <v>32</v>
      </c>
      <c r="J20" s="22"/>
      <c r="K20" s="22"/>
      <c r="L20" s="22"/>
      <c r="M20" s="22"/>
    </row>
    <row r="21" spans="2:13" ht="20.100000000000001" customHeight="1" x14ac:dyDescent="0.15">
      <c r="B21" s="22" t="s">
        <v>33</v>
      </c>
      <c r="C21" s="22"/>
      <c r="D21" s="22"/>
      <c r="E21" s="22"/>
      <c r="F21" s="22"/>
      <c r="G21" s="22"/>
      <c r="I21" s="22" t="s">
        <v>34</v>
      </c>
      <c r="J21" s="22"/>
      <c r="K21" s="22"/>
      <c r="L21" s="22"/>
      <c r="M21" s="22"/>
    </row>
    <row r="22" spans="2:13" ht="20.100000000000001" customHeight="1" x14ac:dyDescent="0.15">
      <c r="B22" s="22" t="s">
        <v>35</v>
      </c>
      <c r="C22" s="22"/>
      <c r="D22" s="22"/>
      <c r="E22" s="22"/>
      <c r="F22" s="22"/>
      <c r="G22" s="22"/>
      <c r="I22" s="22" t="s">
        <v>36</v>
      </c>
      <c r="J22" s="22"/>
      <c r="K22" s="22"/>
      <c r="L22" s="22"/>
      <c r="M22" s="22"/>
    </row>
    <row r="23" spans="2:13" ht="20.100000000000001" customHeight="1" x14ac:dyDescent="0.15">
      <c r="B23" s="22" t="s">
        <v>37</v>
      </c>
      <c r="C23" s="22"/>
      <c r="D23" s="22"/>
      <c r="E23" s="22"/>
      <c r="F23" s="22"/>
      <c r="G23" s="22"/>
      <c r="I23" s="22" t="s">
        <v>38</v>
      </c>
      <c r="J23" s="22"/>
      <c r="K23" s="22"/>
      <c r="L23" s="22"/>
      <c r="M23" s="22"/>
    </row>
    <row r="24" spans="2:13" ht="20.100000000000001" customHeight="1" x14ac:dyDescent="0.15">
      <c r="B24" s="22" t="s">
        <v>39</v>
      </c>
      <c r="C24" s="22"/>
      <c r="D24" s="22"/>
      <c r="E24" s="22"/>
      <c r="F24" s="22"/>
      <c r="G24" s="22"/>
      <c r="I24" s="22" t="s">
        <v>39</v>
      </c>
      <c r="J24" s="22"/>
      <c r="K24" s="22"/>
      <c r="L24" s="22"/>
      <c r="M24" s="22"/>
    </row>
    <row r="25" spans="2:13" ht="20.100000000000001" customHeight="1" x14ac:dyDescent="0.15">
      <c r="B25" s="23" t="s">
        <v>40</v>
      </c>
      <c r="C25" s="23"/>
      <c r="D25" s="23"/>
      <c r="E25" s="23"/>
      <c r="F25" s="23"/>
      <c r="G25" s="23"/>
      <c r="I25" s="23" t="s">
        <v>41</v>
      </c>
      <c r="J25" s="23"/>
      <c r="K25" s="23"/>
      <c r="L25" s="23"/>
      <c r="M25" s="23"/>
    </row>
  </sheetData>
  <sheetProtection password="9A93" sheet="1" objects="1" scenarios="1"/>
  <mergeCells count="44">
    <mergeCell ref="B24:G24"/>
    <mergeCell ref="I24:M24"/>
    <mergeCell ref="B25:G25"/>
    <mergeCell ref="I25:M25"/>
    <mergeCell ref="B21:G21"/>
    <mergeCell ref="I21:M21"/>
    <mergeCell ref="B22:G22"/>
    <mergeCell ref="I22:M22"/>
    <mergeCell ref="B23:G23"/>
    <mergeCell ref="I23:M23"/>
    <mergeCell ref="L17:M17"/>
    <mergeCell ref="B19:G19"/>
    <mergeCell ref="I19:M19"/>
    <mergeCell ref="B20:G20"/>
    <mergeCell ref="I20:M20"/>
    <mergeCell ref="A15:D15"/>
    <mergeCell ref="E15:J15"/>
    <mergeCell ref="L15:M15"/>
    <mergeCell ref="A16:D16"/>
    <mergeCell ref="E16:J16"/>
    <mergeCell ref="L16:M16"/>
    <mergeCell ref="A13:D13"/>
    <mergeCell ref="E13:J13"/>
    <mergeCell ref="L13:M13"/>
    <mergeCell ref="A14:D14"/>
    <mergeCell ref="E14:J14"/>
    <mergeCell ref="L14:M14"/>
    <mergeCell ref="K8:M8"/>
    <mergeCell ref="A10:M10"/>
    <mergeCell ref="A11:M11"/>
    <mergeCell ref="G12:I12"/>
    <mergeCell ref="L12:M12"/>
    <mergeCell ref="B5:D5"/>
    <mergeCell ref="L5:M5"/>
    <mergeCell ref="B6:D6"/>
    <mergeCell ref="L6:M6"/>
    <mergeCell ref="A7:D7"/>
    <mergeCell ref="K7:M7"/>
    <mergeCell ref="A2:D2"/>
    <mergeCell ref="K2:M2"/>
    <mergeCell ref="A3:D3"/>
    <mergeCell ref="K3:M3"/>
    <mergeCell ref="A4:D4"/>
    <mergeCell ref="K4:M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&amp;K00-00923850.O36.209584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105"/>
  <sheetViews>
    <sheetView workbookViewId="0"/>
  </sheetViews>
  <sheetFormatPr defaultRowHeight="10.5" x14ac:dyDescent="0.15"/>
  <cols>
    <col min="1" max="1" width="47.7109375" customWidth="1"/>
    <col min="2" max="5" width="22.85546875" customWidth="1"/>
  </cols>
  <sheetData>
    <row r="1" spans="1:5" ht="24.95" customHeight="1" x14ac:dyDescent="0.15">
      <c r="A1" s="18" t="s">
        <v>1007</v>
      </c>
      <c r="B1" s="18"/>
      <c r="C1" s="18"/>
      <c r="D1" s="18"/>
      <c r="E1" s="18"/>
    </row>
    <row r="2" spans="1:5" ht="30" customHeight="1" x14ac:dyDescent="0.15">
      <c r="A2" s="6" t="s">
        <v>1008</v>
      </c>
      <c r="B2" s="6" t="s">
        <v>1009</v>
      </c>
      <c r="C2" s="6" t="s">
        <v>1010</v>
      </c>
      <c r="D2" s="6" t="s">
        <v>1011</v>
      </c>
      <c r="E2" s="6" t="s">
        <v>1012</v>
      </c>
    </row>
    <row r="3" spans="1:5" ht="30" customHeight="1" x14ac:dyDescent="0.15">
      <c r="A3" s="9" t="s">
        <v>126</v>
      </c>
      <c r="B3" s="11">
        <v>47</v>
      </c>
      <c r="C3" s="11">
        <v>0</v>
      </c>
      <c r="D3" s="11">
        <v>23065697.02</v>
      </c>
      <c r="E3" s="11">
        <f t="shared" ref="E3:E34" si="0">C3-D3</f>
        <v>-23065697.02</v>
      </c>
    </row>
    <row r="4" spans="1:5" ht="30" customHeight="1" x14ac:dyDescent="0.15">
      <c r="A4" s="13" t="s">
        <v>1013</v>
      </c>
      <c r="B4" s="10">
        <v>2</v>
      </c>
      <c r="C4" s="10">
        <v>0</v>
      </c>
      <c r="D4" s="10">
        <v>860844</v>
      </c>
      <c r="E4" s="10">
        <f t="shared" si="0"/>
        <v>-860844</v>
      </c>
    </row>
    <row r="5" spans="1:5" ht="30" customHeight="1" x14ac:dyDescent="0.15">
      <c r="A5" s="13" t="s">
        <v>1014</v>
      </c>
      <c r="B5" s="10"/>
      <c r="C5" s="10">
        <v>0</v>
      </c>
      <c r="D5" s="10">
        <v>234000</v>
      </c>
      <c r="E5" s="10">
        <f t="shared" si="0"/>
        <v>-234000</v>
      </c>
    </row>
    <row r="6" spans="1:5" ht="30" customHeight="1" x14ac:dyDescent="0.15">
      <c r="A6" s="13" t="s">
        <v>1015</v>
      </c>
      <c r="B6" s="10">
        <v>1</v>
      </c>
      <c r="C6" s="10">
        <v>0</v>
      </c>
      <c r="D6" s="10">
        <v>0</v>
      </c>
      <c r="E6" s="10">
        <f t="shared" si="0"/>
        <v>0</v>
      </c>
    </row>
    <row r="7" spans="1:5" ht="30" customHeight="1" x14ac:dyDescent="0.15">
      <c r="A7" s="13" t="s">
        <v>1016</v>
      </c>
      <c r="B7" s="10">
        <v>3</v>
      </c>
      <c r="C7" s="10">
        <v>0</v>
      </c>
      <c r="D7" s="10">
        <v>2361042</v>
      </c>
      <c r="E7" s="10">
        <f t="shared" si="0"/>
        <v>-2361042</v>
      </c>
    </row>
    <row r="8" spans="1:5" ht="30" customHeight="1" x14ac:dyDescent="0.15">
      <c r="A8" s="13" t="s">
        <v>1017</v>
      </c>
      <c r="B8" s="10">
        <v>3</v>
      </c>
      <c r="C8" s="10">
        <v>0</v>
      </c>
      <c r="D8" s="10">
        <v>1823801.02</v>
      </c>
      <c r="E8" s="10">
        <f t="shared" si="0"/>
        <v>-1823801.02</v>
      </c>
    </row>
    <row r="9" spans="1:5" ht="30" customHeight="1" x14ac:dyDescent="0.15">
      <c r="A9" s="13" t="s">
        <v>1018</v>
      </c>
      <c r="B9" s="10"/>
      <c r="C9" s="10">
        <v>0</v>
      </c>
      <c r="D9" s="10">
        <v>468000</v>
      </c>
      <c r="E9" s="10">
        <f t="shared" si="0"/>
        <v>-468000</v>
      </c>
    </row>
    <row r="10" spans="1:5" ht="30" customHeight="1" x14ac:dyDescent="0.15">
      <c r="A10" s="13" t="s">
        <v>1019</v>
      </c>
      <c r="B10" s="10">
        <v>0</v>
      </c>
      <c r="C10" s="10">
        <v>0</v>
      </c>
      <c r="D10" s="10">
        <v>248676</v>
      </c>
      <c r="E10" s="10">
        <f t="shared" si="0"/>
        <v>-248676</v>
      </c>
    </row>
    <row r="11" spans="1:5" ht="30" customHeight="1" x14ac:dyDescent="0.15">
      <c r="A11" s="13" t="s">
        <v>1020</v>
      </c>
      <c r="B11" s="10">
        <v>3</v>
      </c>
      <c r="C11" s="10">
        <v>0</v>
      </c>
      <c r="D11" s="10">
        <v>1721688</v>
      </c>
      <c r="E11" s="10">
        <f t="shared" si="0"/>
        <v>-1721688</v>
      </c>
    </row>
    <row r="12" spans="1:5" ht="30" customHeight="1" x14ac:dyDescent="0.15">
      <c r="A12" s="13" t="s">
        <v>1021</v>
      </c>
      <c r="B12" s="10">
        <v>2</v>
      </c>
      <c r="C12" s="10">
        <v>0</v>
      </c>
      <c r="D12" s="10">
        <v>691380</v>
      </c>
      <c r="E12" s="10">
        <f t="shared" si="0"/>
        <v>-691380</v>
      </c>
    </row>
    <row r="13" spans="1:5" ht="30" customHeight="1" x14ac:dyDescent="0.15">
      <c r="A13" s="13" t="s">
        <v>1022</v>
      </c>
      <c r="B13" s="10">
        <v>1</v>
      </c>
      <c r="C13" s="10">
        <v>0</v>
      </c>
      <c r="D13" s="10">
        <v>234000</v>
      </c>
      <c r="E13" s="10">
        <f t="shared" si="0"/>
        <v>-234000</v>
      </c>
    </row>
    <row r="14" spans="1:5" ht="30" customHeight="1" x14ac:dyDescent="0.15">
      <c r="A14" s="13" t="s">
        <v>1023</v>
      </c>
      <c r="B14" s="10">
        <v>1</v>
      </c>
      <c r="C14" s="10">
        <v>0</v>
      </c>
      <c r="D14" s="10">
        <v>351000</v>
      </c>
      <c r="E14" s="10">
        <f t="shared" si="0"/>
        <v>-351000</v>
      </c>
    </row>
    <row r="15" spans="1:5" ht="30" customHeight="1" x14ac:dyDescent="0.15">
      <c r="A15" s="13" t="s">
        <v>1024</v>
      </c>
      <c r="B15" s="10">
        <v>0</v>
      </c>
      <c r="C15" s="10">
        <v>0</v>
      </c>
      <c r="D15" s="10">
        <v>234000</v>
      </c>
      <c r="E15" s="10">
        <f t="shared" si="0"/>
        <v>-234000</v>
      </c>
    </row>
    <row r="16" spans="1:5" ht="30" customHeight="1" x14ac:dyDescent="0.15">
      <c r="A16" s="13" t="s">
        <v>1025</v>
      </c>
      <c r="B16" s="10">
        <v>0</v>
      </c>
      <c r="C16" s="10">
        <v>0</v>
      </c>
      <c r="D16" s="10">
        <v>0</v>
      </c>
      <c r="E16" s="10">
        <f t="shared" si="0"/>
        <v>0</v>
      </c>
    </row>
    <row r="17" spans="1:5" ht="30" customHeight="1" x14ac:dyDescent="0.15">
      <c r="A17" s="13" t="s">
        <v>1026</v>
      </c>
      <c r="B17" s="10">
        <v>3</v>
      </c>
      <c r="C17" s="10">
        <v>0</v>
      </c>
      <c r="D17" s="10">
        <v>1721688</v>
      </c>
      <c r="E17" s="10">
        <f t="shared" si="0"/>
        <v>-1721688</v>
      </c>
    </row>
    <row r="18" spans="1:5" ht="30" customHeight="1" x14ac:dyDescent="0.15">
      <c r="A18" s="13" t="s">
        <v>1027</v>
      </c>
      <c r="B18" s="10">
        <v>6</v>
      </c>
      <c r="C18" s="10">
        <v>0</v>
      </c>
      <c r="D18" s="10">
        <v>1556040</v>
      </c>
      <c r="E18" s="10">
        <f t="shared" si="0"/>
        <v>-1556040</v>
      </c>
    </row>
    <row r="19" spans="1:5" ht="30" customHeight="1" x14ac:dyDescent="0.15">
      <c r="A19" s="13" t="s">
        <v>1028</v>
      </c>
      <c r="B19" s="10">
        <v>4</v>
      </c>
      <c r="C19" s="10">
        <v>0</v>
      </c>
      <c r="D19" s="10">
        <v>931224</v>
      </c>
      <c r="E19" s="10">
        <f t="shared" si="0"/>
        <v>-931224</v>
      </c>
    </row>
    <row r="20" spans="1:5" ht="30" customHeight="1" x14ac:dyDescent="0.15">
      <c r="A20" s="13" t="s">
        <v>1029</v>
      </c>
      <c r="B20" s="10">
        <v>2</v>
      </c>
      <c r="C20" s="10">
        <v>0</v>
      </c>
      <c r="D20" s="10">
        <v>528816</v>
      </c>
      <c r="E20" s="10">
        <f t="shared" si="0"/>
        <v>-528816</v>
      </c>
    </row>
    <row r="21" spans="1:5" ht="30" customHeight="1" x14ac:dyDescent="0.15">
      <c r="A21" s="13" t="s">
        <v>1030</v>
      </c>
      <c r="B21" s="10">
        <v>4</v>
      </c>
      <c r="C21" s="10">
        <v>0</v>
      </c>
      <c r="D21" s="10">
        <v>1243380</v>
      </c>
      <c r="E21" s="10">
        <f t="shared" si="0"/>
        <v>-1243380</v>
      </c>
    </row>
    <row r="22" spans="1:5" ht="30" customHeight="1" x14ac:dyDescent="0.15">
      <c r="A22" s="13" t="s">
        <v>1031</v>
      </c>
      <c r="B22" s="10">
        <v>0</v>
      </c>
      <c r="C22" s="10">
        <v>0</v>
      </c>
      <c r="D22" s="10">
        <v>1382760</v>
      </c>
      <c r="E22" s="10">
        <f t="shared" si="0"/>
        <v>-1382760</v>
      </c>
    </row>
    <row r="23" spans="1:5" ht="30" customHeight="1" x14ac:dyDescent="0.15">
      <c r="A23" s="13" t="s">
        <v>1032</v>
      </c>
      <c r="B23" s="10">
        <v>0</v>
      </c>
      <c r="C23" s="10">
        <v>0</v>
      </c>
      <c r="D23" s="10">
        <v>0</v>
      </c>
      <c r="E23" s="10">
        <f t="shared" si="0"/>
        <v>0</v>
      </c>
    </row>
    <row r="24" spans="1:5" ht="30" customHeight="1" x14ac:dyDescent="0.15">
      <c r="A24" s="13" t="s">
        <v>1033</v>
      </c>
      <c r="B24" s="10">
        <v>1</v>
      </c>
      <c r="C24" s="10">
        <v>0</v>
      </c>
      <c r="D24" s="10">
        <v>691380</v>
      </c>
      <c r="E24" s="10">
        <f t="shared" si="0"/>
        <v>-691380</v>
      </c>
    </row>
    <row r="25" spans="1:5" ht="30" customHeight="1" x14ac:dyDescent="0.15">
      <c r="A25" s="13" t="s">
        <v>1034</v>
      </c>
      <c r="B25" s="10">
        <v>3</v>
      </c>
      <c r="C25" s="10">
        <v>0</v>
      </c>
      <c r="D25" s="10">
        <v>2582532</v>
      </c>
      <c r="E25" s="10">
        <f t="shared" si="0"/>
        <v>-2582532</v>
      </c>
    </row>
    <row r="26" spans="1:5" ht="30" customHeight="1" x14ac:dyDescent="0.15">
      <c r="A26" s="13" t="s">
        <v>1035</v>
      </c>
      <c r="B26" s="10">
        <v>2</v>
      </c>
      <c r="C26" s="10">
        <v>0</v>
      </c>
      <c r="D26" s="10">
        <v>860844</v>
      </c>
      <c r="E26" s="10">
        <f t="shared" si="0"/>
        <v>-860844</v>
      </c>
    </row>
    <row r="27" spans="1:5" ht="30" customHeight="1" x14ac:dyDescent="0.15">
      <c r="A27" s="13" t="s">
        <v>1036</v>
      </c>
      <c r="B27" s="10">
        <v>2</v>
      </c>
      <c r="C27" s="10">
        <v>0</v>
      </c>
      <c r="D27" s="10">
        <v>556416</v>
      </c>
      <c r="E27" s="10">
        <f t="shared" si="0"/>
        <v>-556416</v>
      </c>
    </row>
    <row r="28" spans="1:5" ht="30" customHeight="1" x14ac:dyDescent="0.15">
      <c r="A28" s="13" t="s">
        <v>1037</v>
      </c>
      <c r="B28" s="10">
        <v>1</v>
      </c>
      <c r="C28" s="10">
        <v>0</v>
      </c>
      <c r="D28" s="10">
        <v>278208</v>
      </c>
      <c r="E28" s="10">
        <f t="shared" si="0"/>
        <v>-278208</v>
      </c>
    </row>
    <row r="29" spans="1:5" ht="30" customHeight="1" x14ac:dyDescent="0.15">
      <c r="A29" s="13" t="s">
        <v>1038</v>
      </c>
      <c r="B29" s="10">
        <v>1</v>
      </c>
      <c r="C29" s="10">
        <v>0</v>
      </c>
      <c r="D29" s="10">
        <v>419106</v>
      </c>
      <c r="E29" s="10">
        <f t="shared" si="0"/>
        <v>-419106</v>
      </c>
    </row>
    <row r="30" spans="1:5" ht="30" customHeight="1" x14ac:dyDescent="0.15">
      <c r="A30" s="13" t="s">
        <v>1039</v>
      </c>
      <c r="B30" s="10">
        <v>1</v>
      </c>
      <c r="C30" s="10">
        <v>0</v>
      </c>
      <c r="D30" s="10">
        <v>439998</v>
      </c>
      <c r="E30" s="10">
        <f t="shared" si="0"/>
        <v>-439998</v>
      </c>
    </row>
    <row r="31" spans="1:5" ht="30" customHeight="1" x14ac:dyDescent="0.15">
      <c r="A31" s="13" t="s">
        <v>1040</v>
      </c>
      <c r="B31" s="10">
        <v>0</v>
      </c>
      <c r="C31" s="10">
        <v>0</v>
      </c>
      <c r="D31" s="10">
        <v>644874</v>
      </c>
      <c r="E31" s="10">
        <f t="shared" si="0"/>
        <v>-644874</v>
      </c>
    </row>
    <row r="32" spans="1:5" ht="30" customHeight="1" x14ac:dyDescent="0.15">
      <c r="A32" s="13" t="s">
        <v>1041</v>
      </c>
      <c r="B32" s="10">
        <v>1</v>
      </c>
      <c r="C32" s="10">
        <v>0</v>
      </c>
      <c r="D32" s="10">
        <v>0</v>
      </c>
      <c r="E32" s="10">
        <f t="shared" si="0"/>
        <v>0</v>
      </c>
    </row>
    <row r="33" spans="1:5" ht="30" customHeight="1" x14ac:dyDescent="0.15">
      <c r="A33" s="9" t="s">
        <v>1042</v>
      </c>
      <c r="B33" s="11">
        <v>225</v>
      </c>
      <c r="C33" s="11">
        <v>0</v>
      </c>
      <c r="D33" s="11">
        <v>212589956.53</v>
      </c>
      <c r="E33" s="11">
        <f t="shared" si="0"/>
        <v>-212589956.53</v>
      </c>
    </row>
    <row r="34" spans="1:5" ht="30" customHeight="1" x14ac:dyDescent="0.15">
      <c r="A34" s="13" t="s">
        <v>1043</v>
      </c>
      <c r="B34" s="10">
        <v>225</v>
      </c>
      <c r="C34" s="10">
        <v>0</v>
      </c>
      <c r="D34" s="10">
        <v>212589956.53</v>
      </c>
      <c r="E34" s="10">
        <f t="shared" si="0"/>
        <v>-212589956.53</v>
      </c>
    </row>
    <row r="35" spans="1:5" ht="30" customHeight="1" x14ac:dyDescent="0.15">
      <c r="A35" s="9" t="s">
        <v>1044</v>
      </c>
      <c r="B35" s="11">
        <v>44</v>
      </c>
      <c r="C35" s="11">
        <v>0</v>
      </c>
      <c r="D35" s="11">
        <v>58517144.5</v>
      </c>
      <c r="E35" s="11">
        <f t="shared" ref="E35:E66" si="1">C35-D35</f>
        <v>-58517144.5</v>
      </c>
    </row>
    <row r="36" spans="1:5" ht="30" customHeight="1" x14ac:dyDescent="0.15">
      <c r="A36" s="13" t="s">
        <v>1045</v>
      </c>
      <c r="B36" s="10"/>
      <c r="C36" s="10">
        <v>0</v>
      </c>
      <c r="D36" s="10">
        <v>0</v>
      </c>
      <c r="E36" s="10">
        <f t="shared" si="1"/>
        <v>0</v>
      </c>
    </row>
    <row r="37" spans="1:5" ht="30" customHeight="1" x14ac:dyDescent="0.15">
      <c r="A37" s="13" t="s">
        <v>1046</v>
      </c>
      <c r="B37" s="10">
        <v>0</v>
      </c>
      <c r="C37" s="10">
        <v>0</v>
      </c>
      <c r="D37" s="10">
        <v>1275246</v>
      </c>
      <c r="E37" s="10">
        <f t="shared" si="1"/>
        <v>-1275246</v>
      </c>
    </row>
    <row r="38" spans="1:5" ht="30" customHeight="1" x14ac:dyDescent="0.15">
      <c r="A38" s="13" t="s">
        <v>1047</v>
      </c>
      <c r="B38" s="10">
        <v>11</v>
      </c>
      <c r="C38" s="10">
        <v>0</v>
      </c>
      <c r="D38" s="10">
        <v>17476764</v>
      </c>
      <c r="E38" s="10">
        <f t="shared" si="1"/>
        <v>-17476764</v>
      </c>
    </row>
    <row r="39" spans="1:5" ht="30" customHeight="1" x14ac:dyDescent="0.15">
      <c r="A39" s="13" t="s">
        <v>1048</v>
      </c>
      <c r="B39" s="10">
        <v>5</v>
      </c>
      <c r="C39" s="10">
        <v>0</v>
      </c>
      <c r="D39" s="10">
        <v>6390888</v>
      </c>
      <c r="E39" s="10">
        <f t="shared" si="1"/>
        <v>-6390888</v>
      </c>
    </row>
    <row r="40" spans="1:5" ht="30" customHeight="1" x14ac:dyDescent="0.15">
      <c r="A40" s="13" t="s">
        <v>1049</v>
      </c>
      <c r="B40" s="10">
        <v>5</v>
      </c>
      <c r="C40" s="10">
        <v>0</v>
      </c>
      <c r="D40" s="10">
        <v>5386815</v>
      </c>
      <c r="E40" s="10">
        <f t="shared" si="1"/>
        <v>-5386815</v>
      </c>
    </row>
    <row r="41" spans="1:5" ht="30" customHeight="1" x14ac:dyDescent="0.15">
      <c r="A41" s="13" t="s">
        <v>1050</v>
      </c>
      <c r="B41" s="10">
        <v>2</v>
      </c>
      <c r="C41" s="10">
        <v>0</v>
      </c>
      <c r="D41" s="10">
        <v>9376356.6400000006</v>
      </c>
      <c r="E41" s="10">
        <f t="shared" si="1"/>
        <v>-9376356.6400000006</v>
      </c>
    </row>
    <row r="42" spans="1:5" ht="30" customHeight="1" x14ac:dyDescent="0.15">
      <c r="A42" s="13" t="s">
        <v>1051</v>
      </c>
      <c r="B42" s="10">
        <v>1</v>
      </c>
      <c r="C42" s="10">
        <v>0</v>
      </c>
      <c r="D42" s="10">
        <v>718242</v>
      </c>
      <c r="E42" s="10">
        <f t="shared" si="1"/>
        <v>-718242</v>
      </c>
    </row>
    <row r="43" spans="1:5" ht="30" customHeight="1" x14ac:dyDescent="0.15">
      <c r="A43" s="13" t="s">
        <v>1052</v>
      </c>
      <c r="B43" s="10">
        <v>1</v>
      </c>
      <c r="C43" s="10">
        <v>0</v>
      </c>
      <c r="D43" s="10">
        <v>718242</v>
      </c>
      <c r="E43" s="10">
        <f t="shared" si="1"/>
        <v>-718242</v>
      </c>
    </row>
    <row r="44" spans="1:5" ht="30" customHeight="1" x14ac:dyDescent="0.15">
      <c r="A44" s="13" t="s">
        <v>1017</v>
      </c>
      <c r="B44" s="10"/>
      <c r="C44" s="10">
        <v>0</v>
      </c>
      <c r="D44" s="10">
        <v>0</v>
      </c>
      <c r="E44" s="10">
        <f t="shared" si="1"/>
        <v>0</v>
      </c>
    </row>
    <row r="45" spans="1:5" ht="30" customHeight="1" x14ac:dyDescent="0.15">
      <c r="A45" s="13" t="s">
        <v>1053</v>
      </c>
      <c r="B45" s="10">
        <v>2</v>
      </c>
      <c r="C45" s="10">
        <v>0</v>
      </c>
      <c r="D45" s="10">
        <v>1615311.6</v>
      </c>
      <c r="E45" s="10">
        <f t="shared" si="1"/>
        <v>-1615311.6</v>
      </c>
    </row>
    <row r="46" spans="1:5" ht="30" customHeight="1" x14ac:dyDescent="0.15">
      <c r="A46" s="13" t="s">
        <v>1054</v>
      </c>
      <c r="B46" s="10">
        <v>5</v>
      </c>
      <c r="C46" s="10">
        <v>0</v>
      </c>
      <c r="D46" s="10">
        <v>4038279</v>
      </c>
      <c r="E46" s="10">
        <f t="shared" si="1"/>
        <v>-4038279</v>
      </c>
    </row>
    <row r="47" spans="1:5" ht="30" customHeight="1" x14ac:dyDescent="0.15">
      <c r="A47" s="13" t="s">
        <v>1055</v>
      </c>
      <c r="B47" s="10">
        <v>3</v>
      </c>
      <c r="C47" s="10">
        <v>0</v>
      </c>
      <c r="D47" s="10">
        <v>2826795.3</v>
      </c>
      <c r="E47" s="10">
        <f t="shared" si="1"/>
        <v>-2826795.3</v>
      </c>
    </row>
    <row r="48" spans="1:5" ht="30" customHeight="1" x14ac:dyDescent="0.15">
      <c r="A48" s="13" t="s">
        <v>1056</v>
      </c>
      <c r="B48" s="10">
        <v>1</v>
      </c>
      <c r="C48" s="10">
        <v>0</v>
      </c>
      <c r="D48" s="10">
        <v>2156191.7999999998</v>
      </c>
      <c r="E48" s="10">
        <f t="shared" si="1"/>
        <v>-2156191.7999999998</v>
      </c>
    </row>
    <row r="49" spans="1:5" ht="30" customHeight="1" x14ac:dyDescent="0.15">
      <c r="A49" s="13" t="s">
        <v>1057</v>
      </c>
      <c r="B49" s="10">
        <v>3</v>
      </c>
      <c r="C49" s="10">
        <v>0</v>
      </c>
      <c r="D49" s="10">
        <v>1339291.2</v>
      </c>
      <c r="E49" s="10">
        <f t="shared" si="1"/>
        <v>-1339291.2</v>
      </c>
    </row>
    <row r="50" spans="1:5" ht="30" customHeight="1" x14ac:dyDescent="0.15">
      <c r="A50" s="13" t="s">
        <v>1058</v>
      </c>
      <c r="B50" s="10">
        <v>5</v>
      </c>
      <c r="C50" s="10">
        <v>0</v>
      </c>
      <c r="D50" s="10">
        <v>4111569</v>
      </c>
      <c r="E50" s="10">
        <f t="shared" si="1"/>
        <v>-4111569</v>
      </c>
    </row>
    <row r="51" spans="1:5" ht="30" customHeight="1" x14ac:dyDescent="0.15">
      <c r="A51" s="13" t="s">
        <v>1059</v>
      </c>
      <c r="B51" s="10"/>
      <c r="C51" s="10">
        <v>0</v>
      </c>
      <c r="D51" s="10">
        <v>232806</v>
      </c>
      <c r="E51" s="10">
        <f t="shared" si="1"/>
        <v>-232806</v>
      </c>
    </row>
    <row r="52" spans="1:5" ht="30" customHeight="1" x14ac:dyDescent="0.15">
      <c r="A52" s="13" t="s">
        <v>1050</v>
      </c>
      <c r="B52" s="10">
        <v>0</v>
      </c>
      <c r="C52" s="10">
        <v>0</v>
      </c>
      <c r="D52" s="10">
        <v>0</v>
      </c>
      <c r="E52" s="10">
        <f t="shared" si="1"/>
        <v>0</v>
      </c>
    </row>
    <row r="53" spans="1:5" ht="30" customHeight="1" x14ac:dyDescent="0.15">
      <c r="A53" s="13" t="s">
        <v>1060</v>
      </c>
      <c r="B53" s="10"/>
      <c r="C53" s="10">
        <v>0</v>
      </c>
      <c r="D53" s="10">
        <v>515570.76</v>
      </c>
      <c r="E53" s="10">
        <f t="shared" si="1"/>
        <v>-515570.76</v>
      </c>
    </row>
    <row r="54" spans="1:5" ht="30" customHeight="1" x14ac:dyDescent="0.15">
      <c r="A54" s="13" t="s">
        <v>1041</v>
      </c>
      <c r="B54" s="10"/>
      <c r="C54" s="10">
        <v>0</v>
      </c>
      <c r="D54" s="10">
        <v>338776.2</v>
      </c>
      <c r="E54" s="10">
        <f t="shared" si="1"/>
        <v>-338776.2</v>
      </c>
    </row>
    <row r="55" spans="1:5" ht="30" customHeight="1" x14ac:dyDescent="0.15">
      <c r="A55" s="9" t="s">
        <v>128</v>
      </c>
      <c r="B55" s="11">
        <v>101</v>
      </c>
      <c r="C55" s="11">
        <v>0</v>
      </c>
      <c r="D55" s="11">
        <v>31115040.600000001</v>
      </c>
      <c r="E55" s="11">
        <f t="shared" si="1"/>
        <v>-31115040.600000001</v>
      </c>
    </row>
    <row r="56" spans="1:5" ht="30" customHeight="1" x14ac:dyDescent="0.15">
      <c r="A56" s="13" t="s">
        <v>1061</v>
      </c>
      <c r="B56" s="10">
        <v>48</v>
      </c>
      <c r="C56" s="10">
        <v>0</v>
      </c>
      <c r="D56" s="10">
        <v>12246307.199999999</v>
      </c>
      <c r="E56" s="10">
        <f t="shared" si="1"/>
        <v>-12246307.199999999</v>
      </c>
    </row>
    <row r="57" spans="1:5" ht="30" customHeight="1" x14ac:dyDescent="0.15">
      <c r="A57" s="13" t="s">
        <v>1062</v>
      </c>
      <c r="B57" s="10">
        <v>2</v>
      </c>
      <c r="C57" s="10">
        <v>0</v>
      </c>
      <c r="D57" s="10">
        <v>1930704</v>
      </c>
      <c r="E57" s="10">
        <f t="shared" si="1"/>
        <v>-1930704</v>
      </c>
    </row>
    <row r="58" spans="1:5" ht="30" customHeight="1" x14ac:dyDescent="0.15">
      <c r="A58" s="13" t="s">
        <v>1063</v>
      </c>
      <c r="B58" s="10">
        <v>3</v>
      </c>
      <c r="C58" s="10">
        <v>0</v>
      </c>
      <c r="D58" s="10">
        <v>0</v>
      </c>
      <c r="E58" s="10">
        <f t="shared" si="1"/>
        <v>0</v>
      </c>
    </row>
    <row r="59" spans="1:5" ht="30" customHeight="1" x14ac:dyDescent="0.15">
      <c r="A59" s="13" t="s">
        <v>1064</v>
      </c>
      <c r="B59" s="10">
        <v>0</v>
      </c>
      <c r="C59" s="10">
        <v>0</v>
      </c>
      <c r="D59" s="10">
        <v>0</v>
      </c>
      <c r="E59" s="10">
        <f t="shared" si="1"/>
        <v>0</v>
      </c>
    </row>
    <row r="60" spans="1:5" ht="30" customHeight="1" x14ac:dyDescent="0.15">
      <c r="A60" s="13" t="s">
        <v>1065</v>
      </c>
      <c r="B60" s="10">
        <v>0</v>
      </c>
      <c r="C60" s="10">
        <v>0</v>
      </c>
      <c r="D60" s="10">
        <v>0</v>
      </c>
      <c r="E60" s="10">
        <f t="shared" si="1"/>
        <v>0</v>
      </c>
    </row>
    <row r="61" spans="1:5" ht="30" customHeight="1" x14ac:dyDescent="0.15">
      <c r="A61" s="13" t="s">
        <v>1066</v>
      </c>
      <c r="B61" s="10">
        <v>6</v>
      </c>
      <c r="C61" s="10">
        <v>0</v>
      </c>
      <c r="D61" s="10">
        <v>3475344</v>
      </c>
      <c r="E61" s="10">
        <f t="shared" si="1"/>
        <v>-3475344</v>
      </c>
    </row>
    <row r="62" spans="1:5" ht="30" customHeight="1" x14ac:dyDescent="0.15">
      <c r="A62" s="13" t="s">
        <v>1067</v>
      </c>
      <c r="B62" s="10">
        <v>11</v>
      </c>
      <c r="C62" s="10">
        <v>0</v>
      </c>
      <c r="D62" s="10">
        <v>3020659.2</v>
      </c>
      <c r="E62" s="10">
        <f t="shared" si="1"/>
        <v>-3020659.2</v>
      </c>
    </row>
    <row r="63" spans="1:5" ht="30" customHeight="1" x14ac:dyDescent="0.15">
      <c r="A63" s="13" t="s">
        <v>1068</v>
      </c>
      <c r="B63" s="10">
        <v>1</v>
      </c>
      <c r="C63" s="10">
        <v>0</v>
      </c>
      <c r="D63" s="10">
        <v>442869.6</v>
      </c>
      <c r="E63" s="10">
        <f t="shared" si="1"/>
        <v>-442869.6</v>
      </c>
    </row>
    <row r="64" spans="1:5" ht="30" customHeight="1" x14ac:dyDescent="0.15">
      <c r="A64" s="13" t="s">
        <v>1069</v>
      </c>
      <c r="B64" s="10">
        <v>4</v>
      </c>
      <c r="C64" s="10">
        <v>0</v>
      </c>
      <c r="D64" s="10">
        <v>1322040</v>
      </c>
      <c r="E64" s="10">
        <f t="shared" si="1"/>
        <v>-1322040</v>
      </c>
    </row>
    <row r="65" spans="1:5" ht="30" customHeight="1" x14ac:dyDescent="0.15">
      <c r="A65" s="13" t="s">
        <v>1070</v>
      </c>
      <c r="B65" s="10">
        <v>8</v>
      </c>
      <c r="C65" s="10">
        <v>0</v>
      </c>
      <c r="D65" s="10">
        <v>2225664</v>
      </c>
      <c r="E65" s="10">
        <f t="shared" si="1"/>
        <v>-2225664</v>
      </c>
    </row>
    <row r="66" spans="1:5" ht="30" customHeight="1" x14ac:dyDescent="0.15">
      <c r="A66" s="13" t="s">
        <v>1071</v>
      </c>
      <c r="B66" s="10">
        <v>7</v>
      </c>
      <c r="C66" s="10">
        <v>0</v>
      </c>
      <c r="D66" s="10">
        <v>2181456</v>
      </c>
      <c r="E66" s="10">
        <f t="shared" si="1"/>
        <v>-2181456</v>
      </c>
    </row>
    <row r="67" spans="1:5" ht="30" customHeight="1" x14ac:dyDescent="0.15">
      <c r="A67" s="13" t="s">
        <v>1072</v>
      </c>
      <c r="B67" s="10">
        <v>2</v>
      </c>
      <c r="C67" s="10">
        <v>0</v>
      </c>
      <c r="D67" s="10">
        <v>512208</v>
      </c>
      <c r="E67" s="10">
        <f t="shared" ref="E67:E98" si="2">C67-D67</f>
        <v>-512208</v>
      </c>
    </row>
    <row r="68" spans="1:5" ht="30" customHeight="1" x14ac:dyDescent="0.15">
      <c r="A68" s="13" t="s">
        <v>1073</v>
      </c>
      <c r="B68" s="10">
        <v>3</v>
      </c>
      <c r="C68" s="10">
        <v>0</v>
      </c>
      <c r="D68" s="10">
        <v>1858536</v>
      </c>
      <c r="E68" s="10">
        <f t="shared" si="2"/>
        <v>-1858536</v>
      </c>
    </row>
    <row r="69" spans="1:5" ht="30" customHeight="1" x14ac:dyDescent="0.15">
      <c r="A69" s="13" t="s">
        <v>1074</v>
      </c>
      <c r="B69" s="10">
        <v>1</v>
      </c>
      <c r="C69" s="10">
        <v>0</v>
      </c>
      <c r="D69" s="10">
        <v>349209</v>
      </c>
      <c r="E69" s="10">
        <f t="shared" si="2"/>
        <v>-349209</v>
      </c>
    </row>
    <row r="70" spans="1:5" ht="30" customHeight="1" x14ac:dyDescent="0.15">
      <c r="A70" s="13" t="s">
        <v>1075</v>
      </c>
      <c r="B70" s="10">
        <v>0</v>
      </c>
      <c r="C70" s="10">
        <v>0</v>
      </c>
      <c r="D70" s="10">
        <v>0</v>
      </c>
      <c r="E70" s="10">
        <f t="shared" si="2"/>
        <v>0</v>
      </c>
    </row>
    <row r="71" spans="1:5" ht="30" customHeight="1" x14ac:dyDescent="0.15">
      <c r="A71" s="13" t="s">
        <v>1076</v>
      </c>
      <c r="B71" s="10"/>
      <c r="C71" s="10">
        <v>0</v>
      </c>
      <c r="D71" s="10">
        <v>442869.6</v>
      </c>
      <c r="E71" s="10">
        <f t="shared" si="2"/>
        <v>-442869.6</v>
      </c>
    </row>
    <row r="72" spans="1:5" ht="30" customHeight="1" x14ac:dyDescent="0.15">
      <c r="A72" s="13" t="s">
        <v>1077</v>
      </c>
      <c r="B72" s="10">
        <v>5</v>
      </c>
      <c r="C72" s="10">
        <v>0</v>
      </c>
      <c r="D72" s="10">
        <v>1107174</v>
      </c>
      <c r="E72" s="10">
        <f t="shared" si="2"/>
        <v>-1107174</v>
      </c>
    </row>
    <row r="73" spans="1:5" ht="30" customHeight="1" x14ac:dyDescent="0.15">
      <c r="A73" s="9" t="s">
        <v>120</v>
      </c>
      <c r="B73" s="11">
        <v>7</v>
      </c>
      <c r="C73" s="11">
        <v>0</v>
      </c>
      <c r="D73" s="11">
        <v>4005070.4</v>
      </c>
      <c r="E73" s="11">
        <f t="shared" si="2"/>
        <v>-4005070.4</v>
      </c>
    </row>
    <row r="74" spans="1:5" ht="30" customHeight="1" x14ac:dyDescent="0.15">
      <c r="A74" s="13" t="s">
        <v>1078</v>
      </c>
      <c r="B74" s="10">
        <v>6</v>
      </c>
      <c r="C74" s="10">
        <v>0</v>
      </c>
      <c r="D74" s="10">
        <v>3586850</v>
      </c>
      <c r="E74" s="10">
        <f t="shared" si="2"/>
        <v>-3586850</v>
      </c>
    </row>
    <row r="75" spans="1:5" ht="30" customHeight="1" x14ac:dyDescent="0.15">
      <c r="A75" s="13" t="s">
        <v>1079</v>
      </c>
      <c r="B75" s="10">
        <v>1</v>
      </c>
      <c r="C75" s="10">
        <v>0</v>
      </c>
      <c r="D75" s="10">
        <v>418220.4</v>
      </c>
      <c r="E75" s="10">
        <f t="shared" si="2"/>
        <v>-418220.4</v>
      </c>
    </row>
    <row r="76" spans="1:5" ht="30" customHeight="1" x14ac:dyDescent="0.15">
      <c r="A76" s="9" t="s">
        <v>130</v>
      </c>
      <c r="B76" s="11">
        <v>5</v>
      </c>
      <c r="C76" s="11">
        <v>0</v>
      </c>
      <c r="D76" s="11">
        <v>3473328</v>
      </c>
      <c r="E76" s="11">
        <f t="shared" si="2"/>
        <v>-3473328</v>
      </c>
    </row>
    <row r="77" spans="1:5" ht="30" customHeight="1" x14ac:dyDescent="0.15">
      <c r="A77" s="13" t="s">
        <v>1080</v>
      </c>
      <c r="B77" s="10">
        <v>1</v>
      </c>
      <c r="C77" s="10">
        <v>0</v>
      </c>
      <c r="D77" s="10">
        <v>800760</v>
      </c>
      <c r="E77" s="10">
        <f t="shared" si="2"/>
        <v>-800760</v>
      </c>
    </row>
    <row r="78" spans="1:5" ht="30" customHeight="1" x14ac:dyDescent="0.15">
      <c r="A78" s="13" t="s">
        <v>1081</v>
      </c>
      <c r="B78" s="10">
        <v>4</v>
      </c>
      <c r="C78" s="10">
        <v>0</v>
      </c>
      <c r="D78" s="10">
        <v>2672568</v>
      </c>
      <c r="E78" s="10">
        <f t="shared" si="2"/>
        <v>-2672568</v>
      </c>
    </row>
    <row r="79" spans="1:5" ht="30" customHeight="1" x14ac:dyDescent="0.15">
      <c r="A79" s="9" t="s">
        <v>1082</v>
      </c>
      <c r="B79" s="11">
        <v>173</v>
      </c>
      <c r="C79" s="11">
        <v>0</v>
      </c>
      <c r="D79" s="11">
        <v>0</v>
      </c>
      <c r="E79" s="11">
        <f t="shared" si="2"/>
        <v>0</v>
      </c>
    </row>
    <row r="80" spans="1:5" ht="30" customHeight="1" x14ac:dyDescent="0.15">
      <c r="A80" s="13" t="s">
        <v>1043</v>
      </c>
      <c r="B80" s="10">
        <v>173</v>
      </c>
      <c r="C80" s="10">
        <v>0</v>
      </c>
      <c r="D80" s="10">
        <v>0</v>
      </c>
      <c r="E80" s="10">
        <f t="shared" si="2"/>
        <v>0</v>
      </c>
    </row>
    <row r="81" spans="1:5" ht="30" customHeight="1" x14ac:dyDescent="0.15">
      <c r="A81" s="9" t="s">
        <v>1083</v>
      </c>
      <c r="B81" s="11">
        <v>59</v>
      </c>
      <c r="C81" s="11">
        <v>0</v>
      </c>
      <c r="D81" s="11">
        <v>41648665.579999998</v>
      </c>
      <c r="E81" s="11">
        <f t="shared" si="2"/>
        <v>-41648665.579999998</v>
      </c>
    </row>
    <row r="82" spans="1:5" ht="30" customHeight="1" x14ac:dyDescent="0.15">
      <c r="A82" s="13" t="s">
        <v>3</v>
      </c>
      <c r="B82" s="10">
        <v>1</v>
      </c>
      <c r="C82" s="10">
        <v>0</v>
      </c>
      <c r="D82" s="10">
        <v>3619896.04</v>
      </c>
      <c r="E82" s="10">
        <f t="shared" si="2"/>
        <v>-3619896.04</v>
      </c>
    </row>
    <row r="83" spans="1:5" ht="30" customHeight="1" x14ac:dyDescent="0.15">
      <c r="A83" s="13" t="s">
        <v>1084</v>
      </c>
      <c r="B83" s="10">
        <v>9</v>
      </c>
      <c r="C83" s="10">
        <v>0</v>
      </c>
      <c r="D83" s="10">
        <v>5333748</v>
      </c>
      <c r="E83" s="10">
        <f t="shared" si="2"/>
        <v>-5333748</v>
      </c>
    </row>
    <row r="84" spans="1:5" ht="30" customHeight="1" x14ac:dyDescent="0.15">
      <c r="A84" s="13" t="s">
        <v>1085</v>
      </c>
      <c r="B84" s="10">
        <v>7</v>
      </c>
      <c r="C84" s="10">
        <v>0</v>
      </c>
      <c r="D84" s="10">
        <v>6469725.5999999996</v>
      </c>
      <c r="E84" s="10">
        <f t="shared" si="2"/>
        <v>-6469725.5999999996</v>
      </c>
    </row>
    <row r="85" spans="1:5" ht="30" customHeight="1" x14ac:dyDescent="0.15">
      <c r="A85" s="13" t="s">
        <v>1086</v>
      </c>
      <c r="B85" s="10">
        <v>1</v>
      </c>
      <c r="C85" s="10">
        <v>0</v>
      </c>
      <c r="D85" s="10">
        <v>0</v>
      </c>
      <c r="E85" s="10">
        <f t="shared" si="2"/>
        <v>0</v>
      </c>
    </row>
    <row r="86" spans="1:5" ht="30" customHeight="1" x14ac:dyDescent="0.15">
      <c r="A86" s="13" t="s">
        <v>1087</v>
      </c>
      <c r="B86" s="10">
        <v>1</v>
      </c>
      <c r="C86" s="10">
        <v>0</v>
      </c>
      <c r="D86" s="10">
        <v>594228</v>
      </c>
      <c r="E86" s="10">
        <f t="shared" si="2"/>
        <v>-594228</v>
      </c>
    </row>
    <row r="87" spans="1:5" ht="30" customHeight="1" x14ac:dyDescent="0.15">
      <c r="A87" s="13" t="s">
        <v>1088</v>
      </c>
      <c r="B87" s="10">
        <v>1</v>
      </c>
      <c r="C87" s="10">
        <v>0</v>
      </c>
      <c r="D87" s="10">
        <v>0</v>
      </c>
      <c r="E87" s="10">
        <f t="shared" si="2"/>
        <v>0</v>
      </c>
    </row>
    <row r="88" spans="1:5" ht="30" customHeight="1" x14ac:dyDescent="0.15">
      <c r="A88" s="13" t="s">
        <v>1089</v>
      </c>
      <c r="B88" s="10">
        <v>6</v>
      </c>
      <c r="C88" s="10">
        <v>0</v>
      </c>
      <c r="D88" s="10">
        <v>5348052</v>
      </c>
      <c r="E88" s="10">
        <f t="shared" si="2"/>
        <v>-5348052</v>
      </c>
    </row>
    <row r="89" spans="1:5" ht="30" customHeight="1" x14ac:dyDescent="0.15">
      <c r="A89" s="13" t="s">
        <v>1090</v>
      </c>
      <c r="B89" s="10">
        <v>2</v>
      </c>
      <c r="C89" s="10">
        <v>0</v>
      </c>
      <c r="D89" s="10">
        <v>746028</v>
      </c>
      <c r="E89" s="10">
        <f t="shared" si="2"/>
        <v>-746028</v>
      </c>
    </row>
    <row r="90" spans="1:5" ht="30" customHeight="1" x14ac:dyDescent="0.15">
      <c r="A90" s="13" t="s">
        <v>1091</v>
      </c>
      <c r="B90" s="10">
        <v>2</v>
      </c>
      <c r="C90" s="10">
        <v>0</v>
      </c>
      <c r="D90" s="10">
        <v>373014</v>
      </c>
      <c r="E90" s="10">
        <f t="shared" si="2"/>
        <v>-373014</v>
      </c>
    </row>
    <row r="91" spans="1:5" ht="30" customHeight="1" x14ac:dyDescent="0.15">
      <c r="A91" s="13" t="s">
        <v>1092</v>
      </c>
      <c r="B91" s="10">
        <v>1</v>
      </c>
      <c r="C91" s="10">
        <v>0</v>
      </c>
      <c r="D91" s="10">
        <v>766404</v>
      </c>
      <c r="E91" s="10">
        <f t="shared" si="2"/>
        <v>-766404</v>
      </c>
    </row>
    <row r="92" spans="1:5" ht="30" customHeight="1" x14ac:dyDescent="0.15">
      <c r="A92" s="13" t="s">
        <v>1093</v>
      </c>
      <c r="B92" s="10">
        <v>2</v>
      </c>
      <c r="C92" s="10">
        <v>0</v>
      </c>
      <c r="D92" s="10">
        <v>528816</v>
      </c>
      <c r="E92" s="10">
        <f t="shared" si="2"/>
        <v>-528816</v>
      </c>
    </row>
    <row r="93" spans="1:5" ht="30" customHeight="1" x14ac:dyDescent="0.15">
      <c r="A93" s="13" t="s">
        <v>1094</v>
      </c>
      <c r="B93" s="10">
        <v>1</v>
      </c>
      <c r="C93" s="10">
        <v>0</v>
      </c>
      <c r="D93" s="10">
        <v>1380934.2</v>
      </c>
      <c r="E93" s="10">
        <f t="shared" si="2"/>
        <v>-1380934.2</v>
      </c>
    </row>
    <row r="94" spans="1:5" ht="30" customHeight="1" x14ac:dyDescent="0.15">
      <c r="A94" s="13" t="s">
        <v>1095</v>
      </c>
      <c r="B94" s="10">
        <v>1</v>
      </c>
      <c r="C94" s="10">
        <v>0</v>
      </c>
      <c r="D94" s="10">
        <v>594228</v>
      </c>
      <c r="E94" s="10">
        <f t="shared" si="2"/>
        <v>-594228</v>
      </c>
    </row>
    <row r="95" spans="1:5" ht="30" customHeight="1" x14ac:dyDescent="0.15">
      <c r="A95" s="13" t="s">
        <v>1096</v>
      </c>
      <c r="B95" s="10">
        <v>7</v>
      </c>
      <c r="C95" s="10">
        <v>0</v>
      </c>
      <c r="D95" s="10">
        <v>5193036</v>
      </c>
      <c r="E95" s="10">
        <f t="shared" si="2"/>
        <v>-5193036</v>
      </c>
    </row>
    <row r="96" spans="1:5" ht="30" customHeight="1" x14ac:dyDescent="0.15">
      <c r="A96" s="13" t="s">
        <v>1097</v>
      </c>
      <c r="B96" s="10">
        <v>1</v>
      </c>
      <c r="C96" s="10">
        <v>0</v>
      </c>
      <c r="D96" s="10">
        <v>852587.96</v>
      </c>
      <c r="E96" s="10">
        <f t="shared" si="2"/>
        <v>-852587.96</v>
      </c>
    </row>
    <row r="97" spans="1:5" ht="30" customHeight="1" x14ac:dyDescent="0.15">
      <c r="A97" s="13" t="s">
        <v>1098</v>
      </c>
      <c r="B97" s="10">
        <v>1</v>
      </c>
      <c r="C97" s="10">
        <v>0</v>
      </c>
      <c r="D97" s="10">
        <v>594228</v>
      </c>
      <c r="E97" s="10">
        <f t="shared" si="2"/>
        <v>-594228</v>
      </c>
    </row>
    <row r="98" spans="1:5" ht="30" customHeight="1" x14ac:dyDescent="0.15">
      <c r="A98" s="13" t="s">
        <v>1099</v>
      </c>
      <c r="B98" s="10">
        <v>1</v>
      </c>
      <c r="C98" s="10">
        <v>0</v>
      </c>
      <c r="D98" s="10">
        <v>594228</v>
      </c>
      <c r="E98" s="10">
        <f t="shared" si="2"/>
        <v>-594228</v>
      </c>
    </row>
    <row r="99" spans="1:5" ht="30" customHeight="1" x14ac:dyDescent="0.15">
      <c r="A99" s="13" t="s">
        <v>1100</v>
      </c>
      <c r="B99" s="10">
        <v>1</v>
      </c>
      <c r="C99" s="10">
        <v>0</v>
      </c>
      <c r="D99" s="10">
        <v>594228</v>
      </c>
      <c r="E99" s="10">
        <f t="shared" ref="E99:E130" si="3">C99-D99</f>
        <v>-594228</v>
      </c>
    </row>
    <row r="100" spans="1:5" ht="30" customHeight="1" x14ac:dyDescent="0.15">
      <c r="A100" s="13" t="s">
        <v>1101</v>
      </c>
      <c r="B100" s="10">
        <v>0</v>
      </c>
      <c r="C100" s="10">
        <v>0</v>
      </c>
      <c r="D100" s="10">
        <v>0</v>
      </c>
      <c r="E100" s="10">
        <f t="shared" si="3"/>
        <v>0</v>
      </c>
    </row>
    <row r="101" spans="1:5" ht="30" customHeight="1" x14ac:dyDescent="0.15">
      <c r="A101" s="13" t="s">
        <v>1102</v>
      </c>
      <c r="B101" s="10">
        <v>4</v>
      </c>
      <c r="C101" s="10">
        <v>0</v>
      </c>
      <c r="D101" s="10">
        <v>1848075.36</v>
      </c>
      <c r="E101" s="10">
        <f t="shared" si="3"/>
        <v>-1848075.36</v>
      </c>
    </row>
    <row r="102" spans="1:5" ht="30" customHeight="1" x14ac:dyDescent="0.15">
      <c r="A102" s="13" t="s">
        <v>1103</v>
      </c>
      <c r="B102" s="10">
        <v>7</v>
      </c>
      <c r="C102" s="10">
        <v>0</v>
      </c>
      <c r="D102" s="10">
        <v>4182217.93</v>
      </c>
      <c r="E102" s="10">
        <f t="shared" si="3"/>
        <v>-4182217.93</v>
      </c>
    </row>
    <row r="103" spans="1:5" ht="30" customHeight="1" x14ac:dyDescent="0.15">
      <c r="A103" s="13" t="s">
        <v>1104</v>
      </c>
      <c r="B103" s="10">
        <v>1</v>
      </c>
      <c r="C103" s="10">
        <v>0</v>
      </c>
      <c r="D103" s="10">
        <v>635628</v>
      </c>
      <c r="E103" s="10">
        <f t="shared" si="3"/>
        <v>-635628</v>
      </c>
    </row>
    <row r="104" spans="1:5" ht="30" customHeight="1" x14ac:dyDescent="0.15">
      <c r="A104" s="13" t="s">
        <v>1105</v>
      </c>
      <c r="B104" s="10">
        <v>1</v>
      </c>
      <c r="C104" s="10">
        <v>0</v>
      </c>
      <c r="D104" s="10">
        <v>1399362.49</v>
      </c>
      <c r="E104" s="10">
        <f t="shared" si="3"/>
        <v>-1399362.49</v>
      </c>
    </row>
    <row r="105" spans="1:5" ht="30" customHeight="1" x14ac:dyDescent="0.15">
      <c r="A105" s="13" t="s">
        <v>1106</v>
      </c>
      <c r="B105" s="10"/>
      <c r="C105" s="10">
        <v>0</v>
      </c>
      <c r="D105" s="10">
        <v>0</v>
      </c>
      <c r="E105" s="10">
        <f t="shared" si="3"/>
        <v>0</v>
      </c>
    </row>
  </sheetData>
  <sheetProtection password="9A93" sheet="1" objects="1" scenarios="1"/>
  <mergeCells count="1">
    <mergeCell ref="A1:E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&amp;K00-00923850.O36.209584</oddHeader>
    <oddFooter>&amp;L&amp;L&amp;"Verdana,Полужирный"&amp;K000000&amp;L&amp;"Verdana,Полужирный"&amp;K00-014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6"/>
  <sheetViews>
    <sheetView workbookViewId="0"/>
  </sheetViews>
  <sheetFormatPr defaultRowHeight="10.5" x14ac:dyDescent="0.15"/>
  <cols>
    <col min="1" max="1" width="9.5703125" customWidth="1"/>
    <col min="2" max="2" width="38.140625" customWidth="1"/>
    <col min="3" max="3" width="19.140625" customWidth="1"/>
    <col min="4" max="4" width="38.140625" customWidth="1"/>
  </cols>
  <sheetData>
    <row r="1" spans="1:4" ht="20.100000000000001" customHeight="1" x14ac:dyDescent="0.15"/>
    <row r="2" spans="1:4" ht="30" customHeight="1" x14ac:dyDescent="0.15">
      <c r="A2" s="18" t="s">
        <v>1107</v>
      </c>
      <c r="B2" s="18"/>
      <c r="C2" s="18"/>
      <c r="D2" s="18"/>
    </row>
    <row r="3" spans="1:4" ht="20.100000000000001" customHeight="1" x14ac:dyDescent="0.15"/>
    <row r="4" spans="1:4" ht="30" customHeight="1" x14ac:dyDescent="0.15">
      <c r="A4" s="25" t="s">
        <v>1108</v>
      </c>
      <c r="B4" s="25"/>
      <c r="C4" s="25"/>
      <c r="D4" s="25"/>
    </row>
    <row r="5" spans="1:4" ht="30" customHeight="1" x14ac:dyDescent="0.15">
      <c r="A5" s="1" t="s">
        <v>1109</v>
      </c>
      <c r="B5" s="1" t="s">
        <v>1110</v>
      </c>
      <c r="C5" s="1" t="s">
        <v>1111</v>
      </c>
      <c r="D5" s="1" t="s">
        <v>1112</v>
      </c>
    </row>
    <row r="6" spans="1:4" ht="20.100000000000001" customHeight="1" x14ac:dyDescent="0.15">
      <c r="A6" s="19" t="s">
        <v>1113</v>
      </c>
      <c r="B6" s="19"/>
      <c r="C6" s="19"/>
      <c r="D6" s="19"/>
    </row>
  </sheetData>
  <sheetProtection password="9A93" sheet="1" objects="1" scenarios="1"/>
  <mergeCells count="3">
    <mergeCell ref="A2:D2"/>
    <mergeCell ref="A4:D4"/>
    <mergeCell ref="A6:D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&amp;K00-00923850.O36.209584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8"/>
  <sheetViews>
    <sheetView workbookViewId="0"/>
  </sheetViews>
  <sheetFormatPr defaultRowHeight="10.5" x14ac:dyDescent="0.15"/>
  <cols>
    <col min="1" max="1" width="57.28515625" customWidth="1"/>
    <col min="2" max="5" width="11.42578125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4" t="s">
        <v>42</v>
      </c>
      <c r="B2" s="14"/>
      <c r="C2" s="14"/>
      <c r="D2" s="14"/>
      <c r="E2" s="14"/>
      <c r="F2" s="14"/>
      <c r="G2" s="14"/>
      <c r="H2" s="14"/>
    </row>
    <row r="3" spans="1:8" ht="15" customHeight="1" x14ac:dyDescent="0.15"/>
    <row r="4" spans="1:8" ht="39.950000000000003" customHeight="1" x14ac:dyDescent="0.15">
      <c r="A4" s="19" t="s">
        <v>43</v>
      </c>
      <c r="B4" s="19" t="s">
        <v>44</v>
      </c>
      <c r="C4" s="19" t="s">
        <v>45</v>
      </c>
      <c r="D4" s="19" t="s">
        <v>46</v>
      </c>
      <c r="E4" s="19" t="s">
        <v>47</v>
      </c>
      <c r="F4" s="19" t="s">
        <v>48</v>
      </c>
      <c r="G4" s="19"/>
      <c r="H4" s="19"/>
    </row>
    <row r="5" spans="1:8" ht="39.950000000000003" customHeight="1" x14ac:dyDescent="0.15">
      <c r="A5" s="19"/>
      <c r="B5" s="19"/>
      <c r="C5" s="19"/>
      <c r="D5" s="19"/>
      <c r="E5" s="19"/>
      <c r="F5" s="6" t="s">
        <v>49</v>
      </c>
      <c r="G5" s="6" t="s">
        <v>50</v>
      </c>
      <c r="H5" s="6" t="s">
        <v>51</v>
      </c>
    </row>
    <row r="6" spans="1:8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24.95" customHeight="1" x14ac:dyDescent="0.15">
      <c r="A7" s="7" t="s">
        <v>52</v>
      </c>
      <c r="B7" s="6" t="s">
        <v>53</v>
      </c>
      <c r="C7" s="6" t="s">
        <v>54</v>
      </c>
      <c r="D7" s="6" t="s">
        <v>54</v>
      </c>
      <c r="E7" s="6"/>
      <c r="F7" s="10">
        <v>0</v>
      </c>
      <c r="G7" s="10">
        <v>0</v>
      </c>
      <c r="H7" s="10">
        <v>0</v>
      </c>
    </row>
    <row r="8" spans="1:8" ht="24.95" customHeight="1" x14ac:dyDescent="0.15">
      <c r="A8" s="7" t="s">
        <v>55</v>
      </c>
      <c r="B8" s="6" t="s">
        <v>56</v>
      </c>
      <c r="C8" s="6" t="s">
        <v>54</v>
      </c>
      <c r="D8" s="6" t="s">
        <v>54</v>
      </c>
      <c r="E8" s="6"/>
      <c r="F8" s="10">
        <f>IF(ISNUMBER(F7),F7,0)+IF(ISNUMBER(F9),F9,0)+IF(ISNUMBER(F112),F112,0)-IF(ISNUMBER(F26),F26,0)-IF(ISNUMBER(F116),F116,0)</f>
        <v>0</v>
      </c>
      <c r="G8" s="10">
        <f>IF(ISNUMBER(G7),G7,0)+IF(ISNUMBER(G9),G9,0)+IF(ISNUMBER(G112),G112,0)-IF(ISNUMBER(G26),G26,0)-IF(ISNUMBER(G116),G116,0)</f>
        <v>0</v>
      </c>
      <c r="H8" s="10">
        <f>IF(ISNUMBER(H7),H7,0)+IF(ISNUMBER(H9),H9,0)+IF(ISNUMBER(H112),H112,0)-IF(ISNUMBER(H26),H26,0)-IF(ISNUMBER(H116),H116,0)</f>
        <v>0</v>
      </c>
    </row>
    <row r="9" spans="1:8" ht="24.95" customHeight="1" x14ac:dyDescent="0.15">
      <c r="A9" s="7" t="s">
        <v>57</v>
      </c>
      <c r="B9" s="6" t="s">
        <v>58</v>
      </c>
      <c r="C9" s="6" t="s">
        <v>54</v>
      </c>
      <c r="D9" s="6" t="s">
        <v>54</v>
      </c>
      <c r="E9" s="6"/>
      <c r="F9" s="10">
        <v>843679133.38999999</v>
      </c>
      <c r="G9" s="10">
        <v>843679133.38999999</v>
      </c>
      <c r="H9" s="10">
        <v>843679133.38999999</v>
      </c>
    </row>
    <row r="10" spans="1:8" ht="38.1" customHeight="1" x14ac:dyDescent="0.15">
      <c r="A10" s="7" t="s">
        <v>59</v>
      </c>
      <c r="B10" s="6" t="s">
        <v>60</v>
      </c>
      <c r="C10" s="6" t="s">
        <v>61</v>
      </c>
      <c r="D10" s="6" t="s">
        <v>54</v>
      </c>
      <c r="E10" s="6"/>
      <c r="F10" s="10">
        <v>37375321.700000003</v>
      </c>
      <c r="G10" s="10">
        <v>37375321.700000003</v>
      </c>
      <c r="H10" s="10">
        <v>37375321.700000003</v>
      </c>
    </row>
    <row r="11" spans="1:8" ht="24.95" customHeight="1" x14ac:dyDescent="0.15">
      <c r="A11" s="7" t="s">
        <v>62</v>
      </c>
      <c r="B11" s="6" t="s">
        <v>63</v>
      </c>
      <c r="C11" s="6" t="s">
        <v>61</v>
      </c>
      <c r="D11" s="6" t="s">
        <v>64</v>
      </c>
      <c r="E11" s="6"/>
      <c r="F11" s="10">
        <v>0</v>
      </c>
      <c r="G11" s="10">
        <v>0</v>
      </c>
      <c r="H11" s="10">
        <v>0</v>
      </c>
    </row>
    <row r="12" spans="1:8" ht="50.1" customHeight="1" x14ac:dyDescent="0.15">
      <c r="A12" s="7" t="s">
        <v>65</v>
      </c>
      <c r="B12" s="6" t="s">
        <v>66</v>
      </c>
      <c r="C12" s="6" t="s">
        <v>67</v>
      </c>
      <c r="D12" s="6" t="s">
        <v>54</v>
      </c>
      <c r="E12" s="6"/>
      <c r="F12" s="10">
        <v>806303811.69000006</v>
      </c>
      <c r="G12" s="10">
        <v>806303811.69000006</v>
      </c>
      <c r="H12" s="10">
        <v>806303811.69000006</v>
      </c>
    </row>
    <row r="13" spans="1:8" ht="87.95" customHeight="1" x14ac:dyDescent="0.15">
      <c r="A13" s="7" t="s">
        <v>68</v>
      </c>
      <c r="B13" s="6" t="s">
        <v>69</v>
      </c>
      <c r="C13" s="6" t="s">
        <v>67</v>
      </c>
      <c r="D13" s="6" t="s">
        <v>70</v>
      </c>
      <c r="E13" s="6"/>
      <c r="F13" s="10">
        <v>647822511.73000002</v>
      </c>
      <c r="G13" s="10">
        <v>647822511.73000002</v>
      </c>
      <c r="H13" s="10">
        <v>647822511.73000002</v>
      </c>
    </row>
    <row r="14" spans="1:8" ht="50.1" customHeight="1" x14ac:dyDescent="0.15">
      <c r="A14" s="7" t="s">
        <v>71</v>
      </c>
      <c r="B14" s="6" t="s">
        <v>72</v>
      </c>
      <c r="C14" s="6" t="s">
        <v>73</v>
      </c>
      <c r="D14" s="6" t="s">
        <v>54</v>
      </c>
      <c r="E14" s="6"/>
      <c r="F14" s="10">
        <v>0</v>
      </c>
      <c r="G14" s="10">
        <v>0</v>
      </c>
      <c r="H14" s="10">
        <v>0</v>
      </c>
    </row>
    <row r="15" spans="1:8" ht="38.1" customHeight="1" x14ac:dyDescent="0.15">
      <c r="A15" s="7" t="s">
        <v>74</v>
      </c>
      <c r="B15" s="6" t="s">
        <v>75</v>
      </c>
      <c r="C15" s="6" t="s">
        <v>73</v>
      </c>
      <c r="D15" s="6" t="s">
        <v>76</v>
      </c>
      <c r="E15" s="6"/>
      <c r="F15" s="10">
        <v>0</v>
      </c>
      <c r="G15" s="10">
        <v>0</v>
      </c>
      <c r="H15" s="10">
        <v>0</v>
      </c>
    </row>
    <row r="16" spans="1:8" ht="24.95" customHeight="1" x14ac:dyDescent="0.15">
      <c r="A16" s="7" t="s">
        <v>77</v>
      </c>
      <c r="B16" s="6" t="s">
        <v>78</v>
      </c>
      <c r="C16" s="6" t="s">
        <v>79</v>
      </c>
      <c r="D16" s="6" t="s">
        <v>54</v>
      </c>
      <c r="E16" s="6"/>
      <c r="F16" s="10">
        <v>0</v>
      </c>
      <c r="G16" s="10">
        <v>0</v>
      </c>
      <c r="H16" s="10">
        <v>0</v>
      </c>
    </row>
    <row r="17" spans="1:8" ht="38.1" customHeight="1" x14ac:dyDescent="0.15">
      <c r="A17" s="7" t="s">
        <v>80</v>
      </c>
      <c r="B17" s="6" t="s">
        <v>81</v>
      </c>
      <c r="C17" s="6" t="s">
        <v>79</v>
      </c>
      <c r="D17" s="6" t="s">
        <v>79</v>
      </c>
      <c r="E17" s="6"/>
      <c r="F17" s="10">
        <v>0</v>
      </c>
      <c r="G17" s="10">
        <v>0</v>
      </c>
      <c r="H17" s="10">
        <v>0</v>
      </c>
    </row>
    <row r="18" spans="1:8" ht="24.95" customHeight="1" x14ac:dyDescent="0.15">
      <c r="A18" s="7" t="s">
        <v>82</v>
      </c>
      <c r="B18" s="6" t="s">
        <v>83</v>
      </c>
      <c r="C18" s="6" t="s">
        <v>79</v>
      </c>
      <c r="D18" s="6"/>
      <c r="E18" s="6"/>
      <c r="F18" s="10">
        <v>0</v>
      </c>
      <c r="G18" s="10">
        <v>0</v>
      </c>
      <c r="H18" s="10">
        <v>0</v>
      </c>
    </row>
    <row r="19" spans="1:8" ht="24.95" customHeight="1" x14ac:dyDescent="0.15">
      <c r="A19" s="7" t="s">
        <v>84</v>
      </c>
      <c r="B19" s="6" t="s">
        <v>85</v>
      </c>
      <c r="C19" s="6" t="s">
        <v>79</v>
      </c>
      <c r="D19" s="6"/>
      <c r="E19" s="6"/>
      <c r="F19" s="10">
        <v>0</v>
      </c>
      <c r="G19" s="10">
        <v>0</v>
      </c>
      <c r="H19" s="10">
        <v>0</v>
      </c>
    </row>
    <row r="20" spans="1:8" ht="24.95" customHeight="1" x14ac:dyDescent="0.15">
      <c r="A20" s="7" t="s">
        <v>86</v>
      </c>
      <c r="B20" s="6" t="s">
        <v>87</v>
      </c>
      <c r="C20" s="6" t="s">
        <v>79</v>
      </c>
      <c r="D20" s="6"/>
      <c r="E20" s="6"/>
      <c r="F20" s="10">
        <v>0</v>
      </c>
      <c r="G20" s="10">
        <v>0</v>
      </c>
      <c r="H20" s="10">
        <v>0</v>
      </c>
    </row>
    <row r="21" spans="1:8" ht="24.95" customHeight="1" x14ac:dyDescent="0.15">
      <c r="A21" s="7" t="s">
        <v>88</v>
      </c>
      <c r="B21" s="6" t="s">
        <v>89</v>
      </c>
      <c r="C21" s="6" t="s">
        <v>90</v>
      </c>
      <c r="D21" s="6" t="s">
        <v>54</v>
      </c>
      <c r="E21" s="6"/>
      <c r="F21" s="10">
        <v>0</v>
      </c>
      <c r="G21" s="10">
        <v>0</v>
      </c>
      <c r="H21" s="10">
        <v>0</v>
      </c>
    </row>
    <row r="22" spans="1:8" ht="24.95" customHeight="1" x14ac:dyDescent="0.15">
      <c r="A22" s="7" t="s">
        <v>91</v>
      </c>
      <c r="B22" s="6" t="s">
        <v>92</v>
      </c>
      <c r="C22" s="6" t="s">
        <v>90</v>
      </c>
      <c r="D22" s="6"/>
      <c r="E22" s="6"/>
      <c r="F22" s="10">
        <v>0</v>
      </c>
      <c r="G22" s="10">
        <v>0</v>
      </c>
      <c r="H22" s="10">
        <v>0</v>
      </c>
    </row>
    <row r="23" spans="1:8" ht="24.95" customHeight="1" x14ac:dyDescent="0.15">
      <c r="A23" s="7" t="s">
        <v>93</v>
      </c>
      <c r="B23" s="6" t="s">
        <v>94</v>
      </c>
      <c r="C23" s="6" t="s">
        <v>95</v>
      </c>
      <c r="D23" s="6"/>
      <c r="E23" s="6"/>
      <c r="F23" s="10">
        <v>0</v>
      </c>
      <c r="G23" s="10">
        <v>0</v>
      </c>
      <c r="H23" s="10">
        <v>0</v>
      </c>
    </row>
    <row r="24" spans="1:8" ht="24.95" customHeight="1" x14ac:dyDescent="0.15">
      <c r="A24" s="7" t="s">
        <v>96</v>
      </c>
      <c r="B24" s="6" t="s">
        <v>97</v>
      </c>
      <c r="C24" s="6" t="s">
        <v>54</v>
      </c>
      <c r="D24" s="6" t="s">
        <v>54</v>
      </c>
      <c r="E24" s="6"/>
      <c r="F24" s="10">
        <v>0</v>
      </c>
      <c r="G24" s="10">
        <v>0</v>
      </c>
      <c r="H24" s="10">
        <v>0</v>
      </c>
    </row>
    <row r="25" spans="1:8" ht="50.1" customHeight="1" x14ac:dyDescent="0.15">
      <c r="A25" s="7" t="s">
        <v>98</v>
      </c>
      <c r="B25" s="6" t="s">
        <v>99</v>
      </c>
      <c r="C25" s="6" t="s">
        <v>100</v>
      </c>
      <c r="D25" s="6"/>
      <c r="E25" s="6"/>
      <c r="F25" s="10">
        <v>0</v>
      </c>
      <c r="G25" s="10">
        <v>0</v>
      </c>
      <c r="H25" s="10">
        <v>0</v>
      </c>
    </row>
    <row r="26" spans="1:8" ht="24.95" customHeight="1" x14ac:dyDescent="0.15">
      <c r="A26" s="7" t="s">
        <v>101</v>
      </c>
      <c r="B26" s="6" t="s">
        <v>102</v>
      </c>
      <c r="C26" s="6" t="s">
        <v>54</v>
      </c>
      <c r="D26" s="6" t="s">
        <v>54</v>
      </c>
      <c r="E26" s="6"/>
      <c r="F26" s="10">
        <v>841929133.38999999</v>
      </c>
      <c r="G26" s="10">
        <v>841929133.38999999</v>
      </c>
      <c r="H26" s="10">
        <v>841929133.38999999</v>
      </c>
    </row>
    <row r="27" spans="1:8" ht="38.1" customHeight="1" x14ac:dyDescent="0.15">
      <c r="A27" s="7" t="s">
        <v>103</v>
      </c>
      <c r="B27" s="6" t="s">
        <v>104</v>
      </c>
      <c r="C27" s="6" t="s">
        <v>54</v>
      </c>
      <c r="D27" s="6" t="s">
        <v>54</v>
      </c>
      <c r="E27" s="6"/>
      <c r="F27" s="10">
        <v>493166514.98000002</v>
      </c>
      <c r="G27" s="10">
        <v>493166514.98000002</v>
      </c>
      <c r="H27" s="10">
        <v>493166514.98000002</v>
      </c>
    </row>
    <row r="28" spans="1:8" ht="38.1" customHeight="1" x14ac:dyDescent="0.15">
      <c r="A28" s="7" t="s">
        <v>105</v>
      </c>
      <c r="B28" s="6" t="s">
        <v>106</v>
      </c>
      <c r="C28" s="6" t="s">
        <v>107</v>
      </c>
      <c r="D28" s="6" t="s">
        <v>108</v>
      </c>
      <c r="E28" s="6" t="s">
        <v>109</v>
      </c>
      <c r="F28" s="10">
        <v>374414902.63</v>
      </c>
      <c r="G28" s="10">
        <v>374414902.63</v>
      </c>
      <c r="H28" s="10">
        <v>374414902.63</v>
      </c>
    </row>
    <row r="29" spans="1:8" ht="38.1" customHeight="1" x14ac:dyDescent="0.15">
      <c r="A29" s="7" t="s">
        <v>110</v>
      </c>
      <c r="B29" s="6" t="s">
        <v>111</v>
      </c>
      <c r="C29" s="6" t="s">
        <v>107</v>
      </c>
      <c r="D29" s="6" t="s">
        <v>108</v>
      </c>
      <c r="E29" s="6" t="s">
        <v>109</v>
      </c>
      <c r="F29" s="10">
        <v>254619350.16</v>
      </c>
      <c r="G29" s="10">
        <v>254619350.25999999</v>
      </c>
      <c r="H29" s="10">
        <v>254619350.25999999</v>
      </c>
    </row>
    <row r="30" spans="1:8" ht="24.95" customHeight="1" x14ac:dyDescent="0.15">
      <c r="A30" s="7" t="s">
        <v>112</v>
      </c>
      <c r="B30" s="6" t="s">
        <v>113</v>
      </c>
      <c r="C30" s="6" t="s">
        <v>107</v>
      </c>
      <c r="D30" s="6" t="s">
        <v>108</v>
      </c>
      <c r="E30" s="6" t="s">
        <v>109</v>
      </c>
      <c r="F30" s="10">
        <v>215405162.16</v>
      </c>
      <c r="G30" s="10">
        <v>215405162.25999999</v>
      </c>
      <c r="H30" s="10">
        <v>215405162.25999999</v>
      </c>
    </row>
    <row r="31" spans="1:8" ht="24.95" customHeight="1" x14ac:dyDescent="0.15">
      <c r="A31" s="7" t="s">
        <v>114</v>
      </c>
      <c r="B31" s="6" t="s">
        <v>115</v>
      </c>
      <c r="C31" s="6" t="s">
        <v>107</v>
      </c>
      <c r="D31" s="6" t="s">
        <v>108</v>
      </c>
      <c r="E31" s="6" t="s">
        <v>109</v>
      </c>
      <c r="F31" s="10">
        <v>39214188</v>
      </c>
      <c r="G31" s="10">
        <v>39214188</v>
      </c>
      <c r="H31" s="10">
        <v>39214188</v>
      </c>
    </row>
    <row r="32" spans="1:8" ht="24.95" customHeight="1" x14ac:dyDescent="0.15">
      <c r="A32" s="7" t="s">
        <v>116</v>
      </c>
      <c r="B32" s="6" t="s">
        <v>117</v>
      </c>
      <c r="C32" s="6" t="s">
        <v>107</v>
      </c>
      <c r="D32" s="6" t="s">
        <v>108</v>
      </c>
      <c r="E32" s="6" t="s">
        <v>109</v>
      </c>
      <c r="F32" s="10">
        <v>119795552.47</v>
      </c>
      <c r="G32" s="10">
        <v>119795552.37</v>
      </c>
      <c r="H32" s="10">
        <v>119795552.37</v>
      </c>
    </row>
    <row r="33" spans="1:8" ht="24.95" customHeight="1" x14ac:dyDescent="0.15">
      <c r="A33" s="7" t="s">
        <v>118</v>
      </c>
      <c r="B33" s="6" t="s">
        <v>119</v>
      </c>
      <c r="C33" s="6" t="s">
        <v>107</v>
      </c>
      <c r="D33" s="6" t="s">
        <v>108</v>
      </c>
      <c r="E33" s="6" t="s">
        <v>109</v>
      </c>
      <c r="F33" s="10">
        <v>49917698.700000003</v>
      </c>
      <c r="G33" s="10">
        <v>49917698.700000003</v>
      </c>
      <c r="H33" s="10">
        <v>49917698.700000003</v>
      </c>
    </row>
    <row r="34" spans="1:8" ht="24.95" customHeight="1" x14ac:dyDescent="0.15">
      <c r="A34" s="7" t="s">
        <v>120</v>
      </c>
      <c r="B34" s="6" t="s">
        <v>121</v>
      </c>
      <c r="C34" s="6" t="s">
        <v>107</v>
      </c>
      <c r="D34" s="6" t="s">
        <v>108</v>
      </c>
      <c r="E34" s="6" t="s">
        <v>109</v>
      </c>
      <c r="F34" s="10">
        <v>2852960.4</v>
      </c>
      <c r="G34" s="10">
        <v>2852960.4</v>
      </c>
      <c r="H34" s="10">
        <v>2852960.4</v>
      </c>
    </row>
    <row r="35" spans="1:8" ht="24.95" customHeight="1" x14ac:dyDescent="0.15">
      <c r="A35" s="7" t="s">
        <v>122</v>
      </c>
      <c r="B35" s="6" t="s">
        <v>123</v>
      </c>
      <c r="C35" s="6" t="s">
        <v>107</v>
      </c>
      <c r="D35" s="6" t="s">
        <v>108</v>
      </c>
      <c r="E35" s="6" t="s">
        <v>109</v>
      </c>
      <c r="F35" s="10">
        <v>0</v>
      </c>
      <c r="G35" s="10">
        <v>0</v>
      </c>
      <c r="H35" s="10">
        <v>0</v>
      </c>
    </row>
    <row r="36" spans="1:8" ht="24.95" customHeight="1" x14ac:dyDescent="0.15">
      <c r="A36" s="7" t="s">
        <v>124</v>
      </c>
      <c r="B36" s="6" t="s">
        <v>125</v>
      </c>
      <c r="C36" s="6" t="s">
        <v>107</v>
      </c>
      <c r="D36" s="6" t="s">
        <v>108</v>
      </c>
      <c r="E36" s="6" t="s">
        <v>109</v>
      </c>
      <c r="F36" s="10">
        <v>2852960.4</v>
      </c>
      <c r="G36" s="10">
        <v>2852960.4</v>
      </c>
      <c r="H36" s="10">
        <v>2852960.4</v>
      </c>
    </row>
    <row r="37" spans="1:8" ht="24.95" customHeight="1" x14ac:dyDescent="0.15">
      <c r="A37" s="7" t="s">
        <v>126</v>
      </c>
      <c r="B37" s="6" t="s">
        <v>127</v>
      </c>
      <c r="C37" s="6" t="s">
        <v>107</v>
      </c>
      <c r="D37" s="6" t="s">
        <v>108</v>
      </c>
      <c r="E37" s="6" t="s">
        <v>109</v>
      </c>
      <c r="F37" s="10">
        <v>22690478.140000001</v>
      </c>
      <c r="G37" s="10">
        <v>22690478.039999999</v>
      </c>
      <c r="H37" s="10">
        <v>22690478.039999999</v>
      </c>
    </row>
    <row r="38" spans="1:8" ht="24.95" customHeight="1" x14ac:dyDescent="0.15">
      <c r="A38" s="7" t="s">
        <v>128</v>
      </c>
      <c r="B38" s="6" t="s">
        <v>129</v>
      </c>
      <c r="C38" s="6" t="s">
        <v>107</v>
      </c>
      <c r="D38" s="6" t="s">
        <v>108</v>
      </c>
      <c r="E38" s="6" t="s">
        <v>109</v>
      </c>
      <c r="F38" s="10">
        <v>42293805.289999999</v>
      </c>
      <c r="G38" s="10">
        <v>42293805.289999999</v>
      </c>
      <c r="H38" s="10">
        <v>42293805.289999999</v>
      </c>
    </row>
    <row r="39" spans="1:8" ht="24.95" customHeight="1" x14ac:dyDescent="0.15">
      <c r="A39" s="7" t="s">
        <v>130</v>
      </c>
      <c r="B39" s="6" t="s">
        <v>131</v>
      </c>
      <c r="C39" s="6" t="s">
        <v>107</v>
      </c>
      <c r="D39" s="6" t="s">
        <v>108</v>
      </c>
      <c r="E39" s="6" t="s">
        <v>109</v>
      </c>
      <c r="F39" s="10">
        <v>2040609.94</v>
      </c>
      <c r="G39" s="10">
        <v>2040609.94</v>
      </c>
      <c r="H39" s="10">
        <v>2040609.94</v>
      </c>
    </row>
    <row r="40" spans="1:8" ht="24.95" customHeight="1" x14ac:dyDescent="0.15">
      <c r="A40" s="7" t="s">
        <v>132</v>
      </c>
      <c r="B40" s="6" t="s">
        <v>133</v>
      </c>
      <c r="C40" s="6" t="s">
        <v>107</v>
      </c>
      <c r="D40" s="6" t="s">
        <v>134</v>
      </c>
      <c r="E40" s="6" t="s">
        <v>109</v>
      </c>
      <c r="F40" s="10">
        <v>0</v>
      </c>
      <c r="G40" s="10">
        <v>0</v>
      </c>
      <c r="H40" s="10">
        <v>0</v>
      </c>
    </row>
    <row r="41" spans="1:8" ht="50.1" customHeight="1" x14ac:dyDescent="0.15">
      <c r="A41" s="7" t="s">
        <v>135</v>
      </c>
      <c r="B41" s="6" t="s">
        <v>136</v>
      </c>
      <c r="C41" s="6" t="s">
        <v>137</v>
      </c>
      <c r="D41" s="6" t="s">
        <v>54</v>
      </c>
      <c r="E41" s="6"/>
      <c r="F41" s="10">
        <v>5880320.6500000004</v>
      </c>
      <c r="G41" s="10">
        <v>5880320.6500000004</v>
      </c>
      <c r="H41" s="10">
        <v>5880320.6500000004</v>
      </c>
    </row>
    <row r="42" spans="1:8" ht="63" customHeight="1" x14ac:dyDescent="0.15">
      <c r="A42" s="7" t="s">
        <v>138</v>
      </c>
      <c r="B42" s="6" t="s">
        <v>139</v>
      </c>
      <c r="C42" s="6" t="s">
        <v>137</v>
      </c>
      <c r="D42" s="6" t="s">
        <v>140</v>
      </c>
      <c r="E42" s="6" t="s">
        <v>141</v>
      </c>
      <c r="F42" s="10">
        <v>146217.65</v>
      </c>
      <c r="G42" s="10">
        <v>146217.65</v>
      </c>
      <c r="H42" s="10">
        <v>146217.65</v>
      </c>
    </row>
    <row r="43" spans="1:8" ht="24.95" customHeight="1" x14ac:dyDescent="0.15">
      <c r="A43" s="7" t="s">
        <v>142</v>
      </c>
      <c r="B43" s="6" t="s">
        <v>143</v>
      </c>
      <c r="C43" s="6" t="s">
        <v>137</v>
      </c>
      <c r="D43" s="6" t="s">
        <v>144</v>
      </c>
      <c r="E43" s="6" t="s">
        <v>145</v>
      </c>
      <c r="F43" s="10">
        <v>0</v>
      </c>
      <c r="G43" s="10">
        <v>0</v>
      </c>
      <c r="H43" s="10">
        <v>0</v>
      </c>
    </row>
    <row r="44" spans="1:8" ht="75" customHeight="1" x14ac:dyDescent="0.15">
      <c r="A44" s="7" t="s">
        <v>146</v>
      </c>
      <c r="B44" s="6" t="s">
        <v>147</v>
      </c>
      <c r="C44" s="6" t="s">
        <v>137</v>
      </c>
      <c r="D44" s="6" t="s">
        <v>148</v>
      </c>
      <c r="E44" s="6" t="s">
        <v>149</v>
      </c>
      <c r="F44" s="10">
        <v>5734103</v>
      </c>
      <c r="G44" s="10">
        <v>5734103</v>
      </c>
      <c r="H44" s="10">
        <v>5734103</v>
      </c>
    </row>
    <row r="45" spans="1:8" ht="50.1" customHeight="1" x14ac:dyDescent="0.15">
      <c r="A45" s="7" t="s">
        <v>150</v>
      </c>
      <c r="B45" s="6" t="s">
        <v>151</v>
      </c>
      <c r="C45" s="6" t="s">
        <v>137</v>
      </c>
      <c r="D45" s="6" t="s">
        <v>134</v>
      </c>
      <c r="E45" s="6" t="s">
        <v>152</v>
      </c>
      <c r="F45" s="10">
        <v>0</v>
      </c>
      <c r="G45" s="10">
        <v>0</v>
      </c>
      <c r="H45" s="10">
        <v>0</v>
      </c>
    </row>
    <row r="46" spans="1:8" ht="24.95" customHeight="1" x14ac:dyDescent="0.15">
      <c r="A46" s="7" t="s">
        <v>153</v>
      </c>
      <c r="B46" s="6" t="s">
        <v>154</v>
      </c>
      <c r="C46" s="6" t="s">
        <v>137</v>
      </c>
      <c r="D46" s="6" t="s">
        <v>155</v>
      </c>
      <c r="E46" s="6" t="s">
        <v>152</v>
      </c>
      <c r="F46" s="10">
        <v>0</v>
      </c>
      <c r="G46" s="10">
        <v>0</v>
      </c>
      <c r="H46" s="10">
        <v>0</v>
      </c>
    </row>
    <row r="47" spans="1:8" ht="50.1" customHeight="1" x14ac:dyDescent="0.15">
      <c r="A47" s="7" t="s">
        <v>156</v>
      </c>
      <c r="B47" s="6" t="s">
        <v>157</v>
      </c>
      <c r="C47" s="6" t="s">
        <v>158</v>
      </c>
      <c r="D47" s="6" t="s">
        <v>54</v>
      </c>
      <c r="E47" s="6"/>
      <c r="F47" s="10">
        <v>100000</v>
      </c>
      <c r="G47" s="10">
        <v>100000</v>
      </c>
      <c r="H47" s="10">
        <v>100000</v>
      </c>
    </row>
    <row r="48" spans="1:8" ht="63" customHeight="1" x14ac:dyDescent="0.15">
      <c r="A48" s="7" t="s">
        <v>138</v>
      </c>
      <c r="B48" s="6" t="s">
        <v>159</v>
      </c>
      <c r="C48" s="6" t="s">
        <v>158</v>
      </c>
      <c r="D48" s="6" t="s">
        <v>140</v>
      </c>
      <c r="E48" s="6" t="s">
        <v>141</v>
      </c>
      <c r="F48" s="10">
        <v>0</v>
      </c>
      <c r="G48" s="10">
        <v>0</v>
      </c>
      <c r="H48" s="10">
        <v>0</v>
      </c>
    </row>
    <row r="49" spans="1:8" ht="24.95" customHeight="1" x14ac:dyDescent="0.15">
      <c r="A49" s="7" t="s">
        <v>142</v>
      </c>
      <c r="B49" s="6" t="s">
        <v>160</v>
      </c>
      <c r="C49" s="6" t="s">
        <v>158</v>
      </c>
      <c r="D49" s="6" t="s">
        <v>144</v>
      </c>
      <c r="E49" s="6" t="s">
        <v>145</v>
      </c>
      <c r="F49" s="10">
        <v>0</v>
      </c>
      <c r="G49" s="10">
        <v>0</v>
      </c>
      <c r="H49" s="10">
        <v>0</v>
      </c>
    </row>
    <row r="50" spans="1:8" ht="75" customHeight="1" x14ac:dyDescent="0.15">
      <c r="A50" s="7" t="s">
        <v>146</v>
      </c>
      <c r="B50" s="6" t="s">
        <v>161</v>
      </c>
      <c r="C50" s="6" t="s">
        <v>158</v>
      </c>
      <c r="D50" s="6" t="s">
        <v>148</v>
      </c>
      <c r="E50" s="6" t="s">
        <v>149</v>
      </c>
      <c r="F50" s="10">
        <v>100000</v>
      </c>
      <c r="G50" s="10">
        <v>100000</v>
      </c>
      <c r="H50" s="10">
        <v>100000</v>
      </c>
    </row>
    <row r="51" spans="1:8" ht="50.1" customHeight="1" x14ac:dyDescent="0.15">
      <c r="A51" s="7" t="s">
        <v>150</v>
      </c>
      <c r="B51" s="6" t="s">
        <v>162</v>
      </c>
      <c r="C51" s="6" t="s">
        <v>158</v>
      </c>
      <c r="D51" s="6" t="s">
        <v>134</v>
      </c>
      <c r="E51" s="6" t="s">
        <v>152</v>
      </c>
      <c r="F51" s="10">
        <v>0</v>
      </c>
      <c r="G51" s="10">
        <v>0</v>
      </c>
      <c r="H51" s="10">
        <v>0</v>
      </c>
    </row>
    <row r="52" spans="1:8" ht="75" customHeight="1" x14ac:dyDescent="0.15">
      <c r="A52" s="7" t="s">
        <v>163</v>
      </c>
      <c r="B52" s="6" t="s">
        <v>164</v>
      </c>
      <c r="C52" s="6" t="s">
        <v>165</v>
      </c>
      <c r="D52" s="6"/>
      <c r="E52" s="6"/>
      <c r="F52" s="10">
        <v>112771291.7</v>
      </c>
      <c r="G52" s="10">
        <v>112771291.7</v>
      </c>
      <c r="H52" s="10">
        <v>112771291.7</v>
      </c>
    </row>
    <row r="53" spans="1:8" ht="38.1" customHeight="1" x14ac:dyDescent="0.15">
      <c r="A53" s="7" t="s">
        <v>166</v>
      </c>
      <c r="B53" s="6" t="s">
        <v>167</v>
      </c>
      <c r="C53" s="6" t="s">
        <v>165</v>
      </c>
      <c r="D53" s="6" t="s">
        <v>168</v>
      </c>
      <c r="E53" s="6" t="s">
        <v>169</v>
      </c>
      <c r="F53" s="10">
        <v>112771291.7</v>
      </c>
      <c r="G53" s="10">
        <v>112771291.7</v>
      </c>
      <c r="H53" s="10">
        <v>112771291.7</v>
      </c>
    </row>
    <row r="54" spans="1:8" ht="24.95" customHeight="1" x14ac:dyDescent="0.15">
      <c r="A54" s="7" t="s">
        <v>170</v>
      </c>
      <c r="B54" s="6" t="s">
        <v>171</v>
      </c>
      <c r="C54" s="6" t="s">
        <v>165</v>
      </c>
      <c r="D54" s="6"/>
      <c r="E54" s="6"/>
      <c r="F54" s="10">
        <v>0</v>
      </c>
      <c r="G54" s="10">
        <v>0</v>
      </c>
      <c r="H54" s="10">
        <v>0</v>
      </c>
    </row>
    <row r="55" spans="1:8" ht="24.95" customHeight="1" x14ac:dyDescent="0.15">
      <c r="A55" s="7" t="s">
        <v>172</v>
      </c>
      <c r="B55" s="6" t="s">
        <v>173</v>
      </c>
      <c r="C55" s="6" t="s">
        <v>174</v>
      </c>
      <c r="D55" s="6" t="s">
        <v>54</v>
      </c>
      <c r="E55" s="6"/>
      <c r="F55" s="10">
        <v>50000</v>
      </c>
      <c r="G55" s="10">
        <v>50000</v>
      </c>
      <c r="H55" s="10">
        <v>50000</v>
      </c>
    </row>
    <row r="56" spans="1:8" ht="63" customHeight="1" x14ac:dyDescent="0.15">
      <c r="A56" s="7" t="s">
        <v>175</v>
      </c>
      <c r="B56" s="6" t="s">
        <v>176</v>
      </c>
      <c r="C56" s="6" t="s">
        <v>177</v>
      </c>
      <c r="D56" s="6" t="s">
        <v>178</v>
      </c>
      <c r="E56" s="6" t="s">
        <v>152</v>
      </c>
      <c r="F56" s="10">
        <v>50000</v>
      </c>
      <c r="G56" s="10">
        <v>50000</v>
      </c>
      <c r="H56" s="10">
        <v>50000</v>
      </c>
    </row>
    <row r="57" spans="1:8" ht="63" customHeight="1" x14ac:dyDescent="0.15">
      <c r="A57" s="7" t="s">
        <v>179</v>
      </c>
      <c r="B57" s="6" t="s">
        <v>180</v>
      </c>
      <c r="C57" s="6" t="s">
        <v>181</v>
      </c>
      <c r="D57" s="6" t="s">
        <v>178</v>
      </c>
      <c r="E57" s="6" t="s">
        <v>152</v>
      </c>
      <c r="F57" s="10">
        <v>50000</v>
      </c>
      <c r="G57" s="10">
        <v>50000</v>
      </c>
      <c r="H57" s="10">
        <v>50000</v>
      </c>
    </row>
    <row r="58" spans="1:8" ht="50.1" customHeight="1" x14ac:dyDescent="0.15">
      <c r="A58" s="7" t="s">
        <v>182</v>
      </c>
      <c r="B58" s="6" t="s">
        <v>183</v>
      </c>
      <c r="C58" s="6" t="s">
        <v>184</v>
      </c>
      <c r="D58" s="6" t="s">
        <v>185</v>
      </c>
      <c r="E58" s="6" t="s">
        <v>186</v>
      </c>
      <c r="F58" s="10">
        <v>0</v>
      </c>
      <c r="G58" s="10">
        <v>0</v>
      </c>
      <c r="H58" s="10">
        <v>0</v>
      </c>
    </row>
    <row r="59" spans="1:8" ht="99.95" customHeight="1" x14ac:dyDescent="0.15">
      <c r="A59" s="7" t="s">
        <v>187</v>
      </c>
      <c r="B59" s="6" t="s">
        <v>188</v>
      </c>
      <c r="C59" s="6" t="s">
        <v>189</v>
      </c>
      <c r="D59" s="6" t="s">
        <v>190</v>
      </c>
      <c r="E59" s="6" t="s">
        <v>191</v>
      </c>
      <c r="F59" s="10">
        <v>0</v>
      </c>
      <c r="G59" s="10">
        <v>0</v>
      </c>
      <c r="H59" s="10">
        <v>0</v>
      </c>
    </row>
    <row r="60" spans="1:8" ht="24.95" customHeight="1" x14ac:dyDescent="0.15">
      <c r="A60" s="7" t="s">
        <v>192</v>
      </c>
      <c r="B60" s="6" t="s">
        <v>193</v>
      </c>
      <c r="C60" s="6" t="s">
        <v>194</v>
      </c>
      <c r="D60" s="6" t="s">
        <v>195</v>
      </c>
      <c r="E60" s="6" t="s">
        <v>152</v>
      </c>
      <c r="F60" s="10">
        <v>0</v>
      </c>
      <c r="G60" s="10">
        <v>0</v>
      </c>
      <c r="H60" s="10">
        <v>0</v>
      </c>
    </row>
    <row r="61" spans="1:8" ht="24.95" customHeight="1" x14ac:dyDescent="0.15">
      <c r="A61" s="7" t="s">
        <v>196</v>
      </c>
      <c r="B61" s="6" t="s">
        <v>197</v>
      </c>
      <c r="C61" s="6" t="s">
        <v>198</v>
      </c>
      <c r="D61" s="6" t="s">
        <v>54</v>
      </c>
      <c r="E61" s="6"/>
      <c r="F61" s="10">
        <v>12426778.699999999</v>
      </c>
      <c r="G61" s="10">
        <v>12426778.699999999</v>
      </c>
      <c r="H61" s="10">
        <v>12426778.699999999</v>
      </c>
    </row>
    <row r="62" spans="1:8" ht="38.1" customHeight="1" x14ac:dyDescent="0.15">
      <c r="A62" s="7" t="s">
        <v>199</v>
      </c>
      <c r="B62" s="6" t="s">
        <v>200</v>
      </c>
      <c r="C62" s="6" t="s">
        <v>201</v>
      </c>
      <c r="D62" s="6" t="s">
        <v>202</v>
      </c>
      <c r="E62" s="6" t="s">
        <v>203</v>
      </c>
      <c r="F62" s="10">
        <v>11108229.699999999</v>
      </c>
      <c r="G62" s="10">
        <v>11108229.699999999</v>
      </c>
      <c r="H62" s="10">
        <v>11108229.699999999</v>
      </c>
    </row>
    <row r="63" spans="1:8" ht="75" customHeight="1" x14ac:dyDescent="0.15">
      <c r="A63" s="7" t="s">
        <v>204</v>
      </c>
      <c r="B63" s="6" t="s">
        <v>205</v>
      </c>
      <c r="C63" s="6" t="s">
        <v>206</v>
      </c>
      <c r="D63" s="6" t="s">
        <v>202</v>
      </c>
      <c r="E63" s="6" t="s">
        <v>203</v>
      </c>
      <c r="F63" s="10">
        <v>885549</v>
      </c>
      <c r="G63" s="10">
        <v>885549</v>
      </c>
      <c r="H63" s="10">
        <v>885549</v>
      </c>
    </row>
    <row r="64" spans="1:8" ht="50.1" customHeight="1" x14ac:dyDescent="0.15">
      <c r="A64" s="7" t="s">
        <v>207</v>
      </c>
      <c r="B64" s="6" t="s">
        <v>208</v>
      </c>
      <c r="C64" s="6" t="s">
        <v>209</v>
      </c>
      <c r="D64" s="6" t="s">
        <v>54</v>
      </c>
      <c r="E64" s="6"/>
      <c r="F64" s="10">
        <v>433000</v>
      </c>
      <c r="G64" s="10">
        <v>433000</v>
      </c>
      <c r="H64" s="10">
        <v>433000</v>
      </c>
    </row>
    <row r="65" spans="1:8" ht="24.95" customHeight="1" x14ac:dyDescent="0.15">
      <c r="A65" s="7" t="s">
        <v>210</v>
      </c>
      <c r="B65" s="6" t="s">
        <v>211</v>
      </c>
      <c r="C65" s="6" t="s">
        <v>209</v>
      </c>
      <c r="D65" s="6" t="s">
        <v>212</v>
      </c>
      <c r="E65" s="6" t="s">
        <v>203</v>
      </c>
      <c r="F65" s="10">
        <v>115000</v>
      </c>
      <c r="G65" s="10">
        <v>115000</v>
      </c>
      <c r="H65" s="10">
        <v>115000</v>
      </c>
    </row>
    <row r="66" spans="1:8" ht="24.95" customHeight="1" x14ac:dyDescent="0.15">
      <c r="A66" s="7" t="s">
        <v>213</v>
      </c>
      <c r="B66" s="6" t="s">
        <v>214</v>
      </c>
      <c r="C66" s="6" t="s">
        <v>209</v>
      </c>
      <c r="D66" s="6" t="s">
        <v>215</v>
      </c>
      <c r="E66" s="6" t="s">
        <v>191</v>
      </c>
      <c r="F66" s="10">
        <v>318000</v>
      </c>
      <c r="G66" s="10">
        <v>318000</v>
      </c>
      <c r="H66" s="10">
        <v>318000</v>
      </c>
    </row>
    <row r="67" spans="1:8" ht="24.95" customHeight="1" x14ac:dyDescent="0.15">
      <c r="A67" s="7" t="s">
        <v>216</v>
      </c>
      <c r="B67" s="6" t="s">
        <v>217</v>
      </c>
      <c r="C67" s="6" t="s">
        <v>54</v>
      </c>
      <c r="D67" s="6"/>
      <c r="E67" s="6"/>
      <c r="F67" s="10">
        <v>0</v>
      </c>
      <c r="G67" s="10">
        <v>0</v>
      </c>
      <c r="H67" s="10">
        <v>0</v>
      </c>
    </row>
    <row r="68" spans="1:8" ht="38.1" customHeight="1" x14ac:dyDescent="0.15">
      <c r="A68" s="7" t="s">
        <v>218</v>
      </c>
      <c r="B68" s="6" t="s">
        <v>219</v>
      </c>
      <c r="C68" s="6" t="s">
        <v>220</v>
      </c>
      <c r="D68" s="6" t="s">
        <v>221</v>
      </c>
      <c r="E68" s="6" t="s">
        <v>222</v>
      </c>
      <c r="F68" s="10">
        <v>0</v>
      </c>
      <c r="G68" s="10">
        <v>0</v>
      </c>
      <c r="H68" s="10">
        <v>0</v>
      </c>
    </row>
    <row r="69" spans="1:8" ht="24.95" customHeight="1" x14ac:dyDescent="0.15">
      <c r="A69" s="7" t="s">
        <v>223</v>
      </c>
      <c r="B69" s="6" t="s">
        <v>224</v>
      </c>
      <c r="C69" s="6" t="s">
        <v>225</v>
      </c>
      <c r="D69" s="6" t="s">
        <v>221</v>
      </c>
      <c r="E69" s="6" t="s">
        <v>222</v>
      </c>
      <c r="F69" s="10">
        <v>0</v>
      </c>
      <c r="G69" s="10">
        <v>0</v>
      </c>
      <c r="H69" s="10">
        <v>0</v>
      </c>
    </row>
    <row r="70" spans="1:8" ht="50.1" customHeight="1" x14ac:dyDescent="0.15">
      <c r="A70" s="7" t="s">
        <v>226</v>
      </c>
      <c r="B70" s="6" t="s">
        <v>227</v>
      </c>
      <c r="C70" s="6" t="s">
        <v>228</v>
      </c>
      <c r="D70" s="6" t="s">
        <v>229</v>
      </c>
      <c r="E70" s="6" t="s">
        <v>230</v>
      </c>
      <c r="F70" s="10">
        <v>0</v>
      </c>
      <c r="G70" s="10">
        <v>0</v>
      </c>
      <c r="H70" s="10">
        <v>0</v>
      </c>
    </row>
    <row r="71" spans="1:8" ht="50.1" customHeight="1" x14ac:dyDescent="0.15">
      <c r="A71" s="7" t="s">
        <v>231</v>
      </c>
      <c r="B71" s="6" t="s">
        <v>232</v>
      </c>
      <c r="C71" s="6" t="s">
        <v>233</v>
      </c>
      <c r="D71" s="6" t="s">
        <v>229</v>
      </c>
      <c r="E71" s="6" t="s">
        <v>230</v>
      </c>
      <c r="F71" s="10">
        <v>0</v>
      </c>
      <c r="G71" s="10">
        <v>0</v>
      </c>
      <c r="H71" s="10">
        <v>0</v>
      </c>
    </row>
    <row r="72" spans="1:8" ht="24.95" customHeight="1" x14ac:dyDescent="0.15">
      <c r="A72" s="7" t="s">
        <v>234</v>
      </c>
      <c r="B72" s="6" t="s">
        <v>235</v>
      </c>
      <c r="C72" s="6" t="s">
        <v>236</v>
      </c>
      <c r="D72" s="6" t="s">
        <v>237</v>
      </c>
      <c r="E72" s="6" t="s">
        <v>238</v>
      </c>
      <c r="F72" s="10">
        <v>0</v>
      </c>
      <c r="G72" s="10">
        <v>0</v>
      </c>
      <c r="H72" s="10">
        <v>0</v>
      </c>
    </row>
    <row r="73" spans="1:8" ht="63" customHeight="1" x14ac:dyDescent="0.15">
      <c r="A73" s="7" t="s">
        <v>239</v>
      </c>
      <c r="B73" s="6" t="s">
        <v>240</v>
      </c>
      <c r="C73" s="6" t="s">
        <v>236</v>
      </c>
      <c r="D73" s="6" t="s">
        <v>237</v>
      </c>
      <c r="E73" s="6" t="s">
        <v>238</v>
      </c>
      <c r="F73" s="10">
        <v>0</v>
      </c>
      <c r="G73" s="10">
        <v>0</v>
      </c>
      <c r="H73" s="10">
        <v>0</v>
      </c>
    </row>
    <row r="74" spans="1:8" ht="50.1" customHeight="1" x14ac:dyDescent="0.15">
      <c r="A74" s="7" t="s">
        <v>241</v>
      </c>
      <c r="B74" s="6" t="s">
        <v>242</v>
      </c>
      <c r="C74" s="6" t="s">
        <v>236</v>
      </c>
      <c r="D74" s="6" t="s">
        <v>243</v>
      </c>
      <c r="E74" s="6" t="s">
        <v>191</v>
      </c>
      <c r="F74" s="10">
        <v>0</v>
      </c>
      <c r="G74" s="10">
        <v>0</v>
      </c>
      <c r="H74" s="10">
        <v>0</v>
      </c>
    </row>
    <row r="75" spans="1:8" ht="75" customHeight="1" x14ac:dyDescent="0.15">
      <c r="A75" s="7" t="s">
        <v>244</v>
      </c>
      <c r="B75" s="6" t="s">
        <v>245</v>
      </c>
      <c r="C75" s="6" t="s">
        <v>246</v>
      </c>
      <c r="D75" s="6" t="s">
        <v>54</v>
      </c>
      <c r="E75" s="6"/>
      <c r="F75" s="10">
        <v>0</v>
      </c>
      <c r="G75" s="10">
        <v>0</v>
      </c>
      <c r="H75" s="10">
        <v>0</v>
      </c>
    </row>
    <row r="76" spans="1:8" ht="63" customHeight="1" x14ac:dyDescent="0.15">
      <c r="A76" s="7" t="s">
        <v>239</v>
      </c>
      <c r="B76" s="6" t="s">
        <v>247</v>
      </c>
      <c r="C76" s="6" t="s">
        <v>246</v>
      </c>
      <c r="D76" s="6" t="s">
        <v>237</v>
      </c>
      <c r="E76" s="6" t="s">
        <v>238</v>
      </c>
      <c r="F76" s="10">
        <v>0</v>
      </c>
      <c r="G76" s="10">
        <v>0</v>
      </c>
      <c r="H76" s="10">
        <v>0</v>
      </c>
    </row>
    <row r="77" spans="1:8" ht="50.1" customHeight="1" x14ac:dyDescent="0.15">
      <c r="A77" s="7" t="s">
        <v>241</v>
      </c>
      <c r="B77" s="6" t="s">
        <v>248</v>
      </c>
      <c r="C77" s="6" t="s">
        <v>246</v>
      </c>
      <c r="D77" s="6" t="s">
        <v>243</v>
      </c>
      <c r="E77" s="6" t="s">
        <v>191</v>
      </c>
      <c r="F77" s="10">
        <v>0</v>
      </c>
      <c r="G77" s="10">
        <v>0</v>
      </c>
      <c r="H77" s="10">
        <v>0</v>
      </c>
    </row>
    <row r="78" spans="1:8" ht="50.1" customHeight="1" x14ac:dyDescent="0.15">
      <c r="A78" s="7" t="s">
        <v>249</v>
      </c>
      <c r="B78" s="6" t="s">
        <v>250</v>
      </c>
      <c r="C78" s="6" t="s">
        <v>95</v>
      </c>
      <c r="D78" s="6" t="s">
        <v>95</v>
      </c>
      <c r="E78" s="6"/>
      <c r="F78" s="10">
        <v>300000</v>
      </c>
      <c r="G78" s="10">
        <v>300000</v>
      </c>
      <c r="H78" s="10">
        <v>300000</v>
      </c>
    </row>
    <row r="79" spans="1:8" ht="75" customHeight="1" x14ac:dyDescent="0.15">
      <c r="A79" s="7" t="s">
        <v>251</v>
      </c>
      <c r="B79" s="6" t="s">
        <v>252</v>
      </c>
      <c r="C79" s="6" t="s">
        <v>253</v>
      </c>
      <c r="D79" s="6" t="s">
        <v>254</v>
      </c>
      <c r="E79" s="6" t="s">
        <v>203</v>
      </c>
      <c r="F79" s="10">
        <v>300000</v>
      </c>
      <c r="G79" s="10">
        <v>300000</v>
      </c>
      <c r="H79" s="10">
        <v>300000</v>
      </c>
    </row>
    <row r="80" spans="1:8" ht="24.95" customHeight="1" x14ac:dyDescent="0.15">
      <c r="A80" s="7" t="s">
        <v>255</v>
      </c>
      <c r="B80" s="6" t="s">
        <v>256</v>
      </c>
      <c r="C80" s="6" t="s">
        <v>95</v>
      </c>
      <c r="D80" s="6"/>
      <c r="E80" s="6"/>
      <c r="F80" s="10">
        <v>335985839.70999998</v>
      </c>
      <c r="G80" s="10">
        <v>335985839.70999998</v>
      </c>
      <c r="H80" s="10">
        <v>335985839.70999998</v>
      </c>
    </row>
    <row r="81" spans="1:8" ht="50.1" customHeight="1" x14ac:dyDescent="0.15">
      <c r="A81" s="7" t="s">
        <v>257</v>
      </c>
      <c r="B81" s="6" t="s">
        <v>258</v>
      </c>
      <c r="C81" s="6" t="s">
        <v>221</v>
      </c>
      <c r="D81" s="6" t="s">
        <v>148</v>
      </c>
      <c r="E81" s="6" t="s">
        <v>149</v>
      </c>
      <c r="F81" s="10">
        <v>0</v>
      </c>
      <c r="G81" s="10">
        <v>0</v>
      </c>
      <c r="H81" s="10">
        <v>0</v>
      </c>
    </row>
    <row r="82" spans="1:8" ht="50.1" customHeight="1" x14ac:dyDescent="0.15">
      <c r="A82" s="7" t="s">
        <v>259</v>
      </c>
      <c r="B82" s="6" t="s">
        <v>260</v>
      </c>
      <c r="C82" s="6" t="s">
        <v>261</v>
      </c>
      <c r="D82" s="6"/>
      <c r="E82" s="6"/>
      <c r="F82" s="10">
        <v>0</v>
      </c>
      <c r="G82" s="10">
        <v>0</v>
      </c>
      <c r="H82" s="10">
        <v>0</v>
      </c>
    </row>
    <row r="83" spans="1:8" ht="50.1" customHeight="1" x14ac:dyDescent="0.15">
      <c r="A83" s="7" t="s">
        <v>259</v>
      </c>
      <c r="B83" s="6" t="s">
        <v>262</v>
      </c>
      <c r="C83" s="6" t="s">
        <v>261</v>
      </c>
      <c r="D83" s="6" t="s">
        <v>263</v>
      </c>
      <c r="E83" s="6" t="s">
        <v>264</v>
      </c>
      <c r="F83" s="10">
        <v>0</v>
      </c>
      <c r="G83" s="10">
        <v>0</v>
      </c>
      <c r="H83" s="10">
        <v>0</v>
      </c>
    </row>
    <row r="84" spans="1:8" ht="24.95" customHeight="1" x14ac:dyDescent="0.15">
      <c r="A84" s="7" t="s">
        <v>265</v>
      </c>
      <c r="B84" s="6" t="s">
        <v>266</v>
      </c>
      <c r="C84" s="6" t="s">
        <v>261</v>
      </c>
      <c r="D84" s="6" t="s">
        <v>267</v>
      </c>
      <c r="E84" s="6" t="s">
        <v>268</v>
      </c>
      <c r="F84" s="10">
        <v>0</v>
      </c>
      <c r="G84" s="10">
        <v>0</v>
      </c>
      <c r="H84" s="10">
        <v>0</v>
      </c>
    </row>
    <row r="85" spans="1:8" ht="24.95" customHeight="1" x14ac:dyDescent="0.15">
      <c r="A85" s="7" t="s">
        <v>269</v>
      </c>
      <c r="B85" s="6" t="s">
        <v>270</v>
      </c>
      <c r="C85" s="6" t="s">
        <v>261</v>
      </c>
      <c r="D85" s="6" t="s">
        <v>271</v>
      </c>
      <c r="E85" s="6" t="s">
        <v>272</v>
      </c>
      <c r="F85" s="10">
        <v>0</v>
      </c>
      <c r="G85" s="10">
        <v>0</v>
      </c>
      <c r="H85" s="10">
        <v>0</v>
      </c>
    </row>
    <row r="86" spans="1:8" ht="24.95" customHeight="1" x14ac:dyDescent="0.15">
      <c r="A86" s="7" t="s">
        <v>273</v>
      </c>
      <c r="B86" s="6" t="s">
        <v>274</v>
      </c>
      <c r="C86" s="6" t="s">
        <v>275</v>
      </c>
      <c r="D86" s="6"/>
      <c r="E86" s="6"/>
      <c r="F86" s="10">
        <v>265373402.55000001</v>
      </c>
      <c r="G86" s="10">
        <v>265373402.55000001</v>
      </c>
      <c r="H86" s="10">
        <v>265373402.55000001</v>
      </c>
    </row>
    <row r="87" spans="1:8" ht="38.1" customHeight="1" x14ac:dyDescent="0.15">
      <c r="A87" s="7" t="s">
        <v>276</v>
      </c>
      <c r="B87" s="6" t="s">
        <v>277</v>
      </c>
      <c r="C87" s="6" t="s">
        <v>275</v>
      </c>
      <c r="D87" s="6"/>
      <c r="E87" s="6"/>
      <c r="F87" s="10">
        <v>188539963.80000001</v>
      </c>
      <c r="G87" s="10">
        <v>188539963.80000001</v>
      </c>
      <c r="H87" s="10">
        <v>188540163.80000001</v>
      </c>
    </row>
    <row r="88" spans="1:8" ht="38.1" customHeight="1" x14ac:dyDescent="0.15">
      <c r="A88" s="7" t="s">
        <v>278</v>
      </c>
      <c r="B88" s="6" t="s">
        <v>279</v>
      </c>
      <c r="C88" s="6" t="s">
        <v>275</v>
      </c>
      <c r="D88" s="6" t="s">
        <v>280</v>
      </c>
      <c r="E88" s="6" t="s">
        <v>281</v>
      </c>
      <c r="F88" s="10">
        <v>6500501.4400000004</v>
      </c>
      <c r="G88" s="10">
        <v>6500501.4400000004</v>
      </c>
      <c r="H88" s="10">
        <v>6500501.4400000004</v>
      </c>
    </row>
    <row r="89" spans="1:8" ht="24.95" customHeight="1" x14ac:dyDescent="0.15">
      <c r="A89" s="7" t="s">
        <v>142</v>
      </c>
      <c r="B89" s="6" t="s">
        <v>282</v>
      </c>
      <c r="C89" s="6" t="s">
        <v>275</v>
      </c>
      <c r="D89" s="6" t="s">
        <v>144</v>
      </c>
      <c r="E89" s="6" t="s">
        <v>145</v>
      </c>
      <c r="F89" s="10">
        <v>0</v>
      </c>
      <c r="G89" s="10">
        <v>0</v>
      </c>
      <c r="H89" s="10">
        <v>0</v>
      </c>
    </row>
    <row r="90" spans="1:8" ht="50.1" customHeight="1" x14ac:dyDescent="0.15">
      <c r="A90" s="7" t="s">
        <v>283</v>
      </c>
      <c r="B90" s="6" t="s">
        <v>284</v>
      </c>
      <c r="C90" s="6" t="s">
        <v>275</v>
      </c>
      <c r="D90" s="6" t="s">
        <v>285</v>
      </c>
      <c r="E90" s="6" t="s">
        <v>286</v>
      </c>
      <c r="F90" s="10">
        <v>19532712.460000001</v>
      </c>
      <c r="G90" s="10">
        <v>19532712.460000001</v>
      </c>
      <c r="H90" s="10">
        <v>19532712.460000001</v>
      </c>
    </row>
    <row r="91" spans="1:8" ht="24.95" customHeight="1" x14ac:dyDescent="0.15">
      <c r="A91" s="7" t="s">
        <v>287</v>
      </c>
      <c r="B91" s="6" t="s">
        <v>288</v>
      </c>
      <c r="C91" s="6" t="s">
        <v>275</v>
      </c>
      <c r="D91" s="6" t="s">
        <v>289</v>
      </c>
      <c r="E91" s="6" t="s">
        <v>290</v>
      </c>
      <c r="F91" s="10">
        <v>784000</v>
      </c>
      <c r="G91" s="10">
        <v>784000</v>
      </c>
      <c r="H91" s="10">
        <v>784000</v>
      </c>
    </row>
    <row r="92" spans="1:8" ht="75" customHeight="1" x14ac:dyDescent="0.15">
      <c r="A92" s="7" t="s">
        <v>291</v>
      </c>
      <c r="B92" s="6" t="s">
        <v>292</v>
      </c>
      <c r="C92" s="6" t="s">
        <v>275</v>
      </c>
      <c r="D92" s="6" t="s">
        <v>293</v>
      </c>
      <c r="E92" s="6" t="s">
        <v>294</v>
      </c>
      <c r="F92" s="10">
        <v>14326867.789999999</v>
      </c>
      <c r="G92" s="10">
        <v>14326867.789999999</v>
      </c>
      <c r="H92" s="10">
        <v>14327167.789999999</v>
      </c>
    </row>
    <row r="93" spans="1:8" ht="75" customHeight="1" x14ac:dyDescent="0.15">
      <c r="A93" s="7" t="s">
        <v>146</v>
      </c>
      <c r="B93" s="6" t="s">
        <v>295</v>
      </c>
      <c r="C93" s="6" t="s">
        <v>275</v>
      </c>
      <c r="D93" s="6" t="s">
        <v>148</v>
      </c>
      <c r="E93" s="6" t="s">
        <v>149</v>
      </c>
      <c r="F93" s="10">
        <v>35466842.399999999</v>
      </c>
      <c r="G93" s="10">
        <v>35466842.399999999</v>
      </c>
      <c r="H93" s="10">
        <v>35466742.399999999</v>
      </c>
    </row>
    <row r="94" spans="1:8" ht="24.95" customHeight="1" x14ac:dyDescent="0.15">
      <c r="A94" s="7" t="s">
        <v>296</v>
      </c>
      <c r="B94" s="6" t="s">
        <v>297</v>
      </c>
      <c r="C94" s="6" t="s">
        <v>275</v>
      </c>
      <c r="D94" s="6" t="s">
        <v>298</v>
      </c>
      <c r="E94" s="6" t="s">
        <v>299</v>
      </c>
      <c r="F94" s="10">
        <v>206500</v>
      </c>
      <c r="G94" s="10">
        <v>206500</v>
      </c>
      <c r="H94" s="10">
        <v>206500</v>
      </c>
    </row>
    <row r="95" spans="1:8" ht="75" customHeight="1" x14ac:dyDescent="0.15">
      <c r="A95" s="7" t="s">
        <v>300</v>
      </c>
      <c r="B95" s="6" t="s">
        <v>301</v>
      </c>
      <c r="C95" s="6" t="s">
        <v>275</v>
      </c>
      <c r="D95" s="6" t="s">
        <v>302</v>
      </c>
      <c r="E95" s="6" t="s">
        <v>264</v>
      </c>
      <c r="F95" s="10">
        <v>111722539.70999999</v>
      </c>
      <c r="G95" s="10">
        <v>111722539.70999999</v>
      </c>
      <c r="H95" s="10">
        <v>111722539.70999999</v>
      </c>
    </row>
    <row r="96" spans="1:8" ht="38.1" customHeight="1" x14ac:dyDescent="0.15">
      <c r="A96" s="7" t="s">
        <v>303</v>
      </c>
      <c r="B96" s="6" t="s">
        <v>304</v>
      </c>
      <c r="C96" s="6" t="s">
        <v>275</v>
      </c>
      <c r="D96" s="6"/>
      <c r="E96" s="6"/>
      <c r="F96" s="10">
        <v>76827438.75</v>
      </c>
      <c r="G96" s="10">
        <v>76827438.75</v>
      </c>
      <c r="H96" s="10">
        <v>76827238.75</v>
      </c>
    </row>
    <row r="97" spans="1:8" ht="38.1" customHeight="1" x14ac:dyDescent="0.15">
      <c r="A97" s="7" t="s">
        <v>305</v>
      </c>
      <c r="B97" s="6" t="s">
        <v>306</v>
      </c>
      <c r="C97" s="6" t="s">
        <v>275</v>
      </c>
      <c r="D97" s="6" t="s">
        <v>307</v>
      </c>
      <c r="E97" s="6" t="s">
        <v>308</v>
      </c>
      <c r="F97" s="10">
        <v>41574454.049999997</v>
      </c>
      <c r="G97" s="10">
        <v>41574454.049999997</v>
      </c>
      <c r="H97" s="10">
        <v>41574454.049999997</v>
      </c>
    </row>
    <row r="98" spans="1:8" ht="24.95" customHeight="1" x14ac:dyDescent="0.15">
      <c r="A98" s="7" t="s">
        <v>309</v>
      </c>
      <c r="B98" s="6" t="s">
        <v>310</v>
      </c>
      <c r="C98" s="6" t="s">
        <v>275</v>
      </c>
      <c r="D98" s="6" t="s">
        <v>177</v>
      </c>
      <c r="E98" s="6" t="s">
        <v>311</v>
      </c>
      <c r="F98" s="10">
        <v>0</v>
      </c>
      <c r="G98" s="10">
        <v>0</v>
      </c>
      <c r="H98" s="10">
        <v>0</v>
      </c>
    </row>
    <row r="99" spans="1:8" ht="24.95" customHeight="1" x14ac:dyDescent="0.15">
      <c r="A99" s="7" t="s">
        <v>312</v>
      </c>
      <c r="B99" s="6" t="s">
        <v>313</v>
      </c>
      <c r="C99" s="6" t="s">
        <v>275</v>
      </c>
      <c r="D99" s="6" t="s">
        <v>314</v>
      </c>
      <c r="E99" s="6" t="s">
        <v>315</v>
      </c>
      <c r="F99" s="10">
        <v>0</v>
      </c>
      <c r="G99" s="10">
        <v>0</v>
      </c>
      <c r="H99" s="10">
        <v>0</v>
      </c>
    </row>
    <row r="100" spans="1:8" ht="50.1" customHeight="1" x14ac:dyDescent="0.15">
      <c r="A100" s="7" t="s">
        <v>316</v>
      </c>
      <c r="B100" s="6" t="s">
        <v>317</v>
      </c>
      <c r="C100" s="6" t="s">
        <v>275</v>
      </c>
      <c r="D100" s="6" t="s">
        <v>318</v>
      </c>
      <c r="E100" s="6" t="s">
        <v>319</v>
      </c>
      <c r="F100" s="10">
        <v>0</v>
      </c>
      <c r="G100" s="10">
        <v>0</v>
      </c>
      <c r="H100" s="10">
        <v>0</v>
      </c>
    </row>
    <row r="101" spans="1:8" ht="24.95" customHeight="1" x14ac:dyDescent="0.15">
      <c r="A101" s="7" t="s">
        <v>320</v>
      </c>
      <c r="B101" s="6" t="s">
        <v>321</v>
      </c>
      <c r="C101" s="6" t="s">
        <v>275</v>
      </c>
      <c r="D101" s="6" t="s">
        <v>322</v>
      </c>
      <c r="E101" s="6" t="s">
        <v>323</v>
      </c>
      <c r="F101" s="10">
        <v>0</v>
      </c>
      <c r="G101" s="10">
        <v>0</v>
      </c>
      <c r="H101" s="10">
        <v>0</v>
      </c>
    </row>
    <row r="102" spans="1:8" ht="24.95" customHeight="1" x14ac:dyDescent="0.15">
      <c r="A102" s="7" t="s">
        <v>324</v>
      </c>
      <c r="B102" s="6" t="s">
        <v>325</v>
      </c>
      <c r="C102" s="6" t="s">
        <v>275</v>
      </c>
      <c r="D102" s="6" t="s">
        <v>326</v>
      </c>
      <c r="E102" s="6" t="s">
        <v>327</v>
      </c>
      <c r="F102" s="10">
        <v>4270900</v>
      </c>
      <c r="G102" s="10">
        <v>4270900</v>
      </c>
      <c r="H102" s="10">
        <v>4270900</v>
      </c>
    </row>
    <row r="103" spans="1:8" ht="24.95" customHeight="1" x14ac:dyDescent="0.15">
      <c r="A103" s="7" t="s">
        <v>328</v>
      </c>
      <c r="B103" s="6" t="s">
        <v>329</v>
      </c>
      <c r="C103" s="6" t="s">
        <v>275</v>
      </c>
      <c r="D103" s="6" t="s">
        <v>271</v>
      </c>
      <c r="E103" s="6" t="s">
        <v>272</v>
      </c>
      <c r="F103" s="10">
        <v>13500000</v>
      </c>
      <c r="G103" s="10">
        <v>13500000</v>
      </c>
      <c r="H103" s="10">
        <v>13500000</v>
      </c>
    </row>
    <row r="104" spans="1:8" ht="50.1" customHeight="1" x14ac:dyDescent="0.15">
      <c r="A104" s="7" t="s">
        <v>330</v>
      </c>
      <c r="B104" s="6" t="s">
        <v>331</v>
      </c>
      <c r="C104" s="6" t="s">
        <v>275</v>
      </c>
      <c r="D104" s="6" t="s">
        <v>332</v>
      </c>
      <c r="E104" s="6" t="s">
        <v>333</v>
      </c>
      <c r="F104" s="10">
        <v>17482084.699999999</v>
      </c>
      <c r="G104" s="10">
        <v>17482084.699999999</v>
      </c>
      <c r="H104" s="10">
        <v>17481884.699999999</v>
      </c>
    </row>
    <row r="105" spans="1:8" ht="50.1" customHeight="1" x14ac:dyDescent="0.15">
      <c r="A105" s="7" t="s">
        <v>334</v>
      </c>
      <c r="B105" s="6" t="s">
        <v>335</v>
      </c>
      <c r="C105" s="6" t="s">
        <v>275</v>
      </c>
      <c r="D105" s="6" t="s">
        <v>267</v>
      </c>
      <c r="E105" s="6" t="s">
        <v>268</v>
      </c>
      <c r="F105" s="10">
        <v>0</v>
      </c>
      <c r="G105" s="10">
        <v>0</v>
      </c>
      <c r="H105" s="10">
        <v>0</v>
      </c>
    </row>
    <row r="106" spans="1:8" ht="75" customHeight="1" x14ac:dyDescent="0.15">
      <c r="A106" s="7" t="s">
        <v>336</v>
      </c>
      <c r="B106" s="6" t="s">
        <v>337</v>
      </c>
      <c r="C106" s="6" t="s">
        <v>275</v>
      </c>
      <c r="D106" s="6" t="s">
        <v>338</v>
      </c>
      <c r="E106" s="6" t="s">
        <v>149</v>
      </c>
      <c r="F106" s="10">
        <v>0</v>
      </c>
      <c r="G106" s="10">
        <v>0</v>
      </c>
      <c r="H106" s="10">
        <v>0</v>
      </c>
    </row>
    <row r="107" spans="1:8" ht="87.95" customHeight="1" x14ac:dyDescent="0.15">
      <c r="A107" s="7" t="s">
        <v>339</v>
      </c>
      <c r="B107" s="6" t="s">
        <v>340</v>
      </c>
      <c r="C107" s="6" t="s">
        <v>341</v>
      </c>
      <c r="D107" s="6"/>
      <c r="E107" s="6"/>
      <c r="F107" s="10">
        <v>0</v>
      </c>
      <c r="G107" s="10">
        <v>0</v>
      </c>
      <c r="H107" s="10">
        <v>0</v>
      </c>
    </row>
    <row r="108" spans="1:8" ht="24.95" customHeight="1" x14ac:dyDescent="0.15">
      <c r="A108" s="7" t="s">
        <v>342</v>
      </c>
      <c r="B108" s="6" t="s">
        <v>343</v>
      </c>
      <c r="C108" s="6" t="s">
        <v>344</v>
      </c>
      <c r="D108" s="6" t="s">
        <v>285</v>
      </c>
      <c r="E108" s="6" t="s">
        <v>286</v>
      </c>
      <c r="F108" s="10">
        <v>70612437.159999996</v>
      </c>
      <c r="G108" s="10">
        <v>70612437.159999996</v>
      </c>
      <c r="H108" s="10">
        <v>70612437.159999996</v>
      </c>
    </row>
    <row r="109" spans="1:8" ht="50.1" customHeight="1" x14ac:dyDescent="0.15">
      <c r="A109" s="7" t="s">
        <v>345</v>
      </c>
      <c r="B109" s="6" t="s">
        <v>346</v>
      </c>
      <c r="C109" s="6" t="s">
        <v>347</v>
      </c>
      <c r="D109" s="6"/>
      <c r="E109" s="6"/>
      <c r="F109" s="10">
        <v>0</v>
      </c>
      <c r="G109" s="10">
        <v>0</v>
      </c>
      <c r="H109" s="10">
        <v>0</v>
      </c>
    </row>
    <row r="110" spans="1:8" ht="63" customHeight="1" x14ac:dyDescent="0.15">
      <c r="A110" s="7" t="s">
        <v>348</v>
      </c>
      <c r="B110" s="6" t="s">
        <v>349</v>
      </c>
      <c r="C110" s="6" t="s">
        <v>350</v>
      </c>
      <c r="D110" s="6"/>
      <c r="E110" s="6"/>
      <c r="F110" s="10">
        <v>0</v>
      </c>
      <c r="G110" s="10">
        <v>0</v>
      </c>
      <c r="H110" s="10">
        <v>0</v>
      </c>
    </row>
    <row r="111" spans="1:8" ht="50.1" customHeight="1" x14ac:dyDescent="0.15">
      <c r="A111" s="7" t="s">
        <v>351</v>
      </c>
      <c r="B111" s="6" t="s">
        <v>352</v>
      </c>
      <c r="C111" s="6" t="s">
        <v>353</v>
      </c>
      <c r="D111" s="6"/>
      <c r="E111" s="6"/>
      <c r="F111" s="10">
        <v>0</v>
      </c>
      <c r="G111" s="10">
        <v>0</v>
      </c>
      <c r="H111" s="10">
        <v>0</v>
      </c>
    </row>
    <row r="112" spans="1:8" ht="24.95" customHeight="1" x14ac:dyDescent="0.15">
      <c r="A112" s="7" t="s">
        <v>354</v>
      </c>
      <c r="B112" s="6" t="s">
        <v>355</v>
      </c>
      <c r="C112" s="6" t="s">
        <v>356</v>
      </c>
      <c r="D112" s="6"/>
      <c r="E112" s="6"/>
      <c r="F112" s="10">
        <v>-1750000</v>
      </c>
      <c r="G112" s="10">
        <v>-1750000</v>
      </c>
      <c r="H112" s="10">
        <v>-1750000</v>
      </c>
    </row>
    <row r="113" spans="1:8" ht="38.1" customHeight="1" x14ac:dyDescent="0.15">
      <c r="A113" s="7" t="s">
        <v>357</v>
      </c>
      <c r="B113" s="6" t="s">
        <v>358</v>
      </c>
      <c r="C113" s="6"/>
      <c r="D113" s="6"/>
      <c r="E113" s="6"/>
      <c r="F113" s="10">
        <v>0</v>
      </c>
      <c r="G113" s="10">
        <v>0</v>
      </c>
      <c r="H113" s="10">
        <v>0</v>
      </c>
    </row>
    <row r="114" spans="1:8" ht="24.95" customHeight="1" x14ac:dyDescent="0.15">
      <c r="A114" s="7" t="s">
        <v>359</v>
      </c>
      <c r="B114" s="6" t="s">
        <v>360</v>
      </c>
      <c r="C114" s="6"/>
      <c r="D114" s="6"/>
      <c r="E114" s="6"/>
      <c r="F114" s="10">
        <v>-1750000</v>
      </c>
      <c r="G114" s="10">
        <v>-1750000</v>
      </c>
      <c r="H114" s="10">
        <v>-1750000</v>
      </c>
    </row>
    <row r="115" spans="1:8" ht="24.95" customHeight="1" x14ac:dyDescent="0.15">
      <c r="A115" s="7" t="s">
        <v>361</v>
      </c>
      <c r="B115" s="6" t="s">
        <v>362</v>
      </c>
      <c r="C115" s="6"/>
      <c r="D115" s="6"/>
      <c r="E115" s="6"/>
      <c r="F115" s="10">
        <v>0</v>
      </c>
      <c r="G115" s="10">
        <v>0</v>
      </c>
      <c r="H115" s="10">
        <v>0</v>
      </c>
    </row>
    <row r="116" spans="1:8" ht="24.95" customHeight="1" x14ac:dyDescent="0.15">
      <c r="A116" s="7" t="s">
        <v>363</v>
      </c>
      <c r="B116" s="6" t="s">
        <v>364</v>
      </c>
      <c r="C116" s="6" t="s">
        <v>95</v>
      </c>
      <c r="D116" s="6" t="s">
        <v>95</v>
      </c>
      <c r="E116" s="6"/>
      <c r="F116" s="10">
        <v>0</v>
      </c>
      <c r="G116" s="10">
        <v>0</v>
      </c>
      <c r="H116" s="10">
        <v>0</v>
      </c>
    </row>
    <row r="117" spans="1:8" ht="38.1" customHeight="1" x14ac:dyDescent="0.15">
      <c r="A117" s="7" t="s">
        <v>365</v>
      </c>
      <c r="B117" s="6" t="s">
        <v>366</v>
      </c>
      <c r="C117" s="6" t="s">
        <v>367</v>
      </c>
      <c r="D117" s="6"/>
      <c r="E117" s="6"/>
      <c r="F117" s="10">
        <v>0</v>
      </c>
      <c r="G117" s="10">
        <v>0</v>
      </c>
      <c r="H117" s="10">
        <v>0</v>
      </c>
    </row>
    <row r="118" spans="1:8" ht="24.95" customHeight="1" x14ac:dyDescent="0.15">
      <c r="A118" s="7" t="s">
        <v>368</v>
      </c>
      <c r="B118" s="6" t="s">
        <v>369</v>
      </c>
      <c r="C118" s="6" t="s">
        <v>367</v>
      </c>
      <c r="D118" s="6"/>
      <c r="E118" s="6"/>
      <c r="F118" s="10">
        <v>0</v>
      </c>
      <c r="G118" s="10">
        <v>0</v>
      </c>
      <c r="H118" s="10">
        <v>0</v>
      </c>
    </row>
  </sheetData>
  <sheetProtection password="9A93" sheet="1" objects="1" scenarios="1"/>
  <mergeCells count="7">
    <mergeCell ref="A2:H2"/>
    <mergeCell ref="A4:A5"/>
    <mergeCell ref="B4:B5"/>
    <mergeCell ref="C4:C5"/>
    <mergeCell ref="D4:D5"/>
    <mergeCell ref="E4:E5"/>
    <mergeCell ref="F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&amp;K00-00923850.O36.209584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18"/>
  <sheetViews>
    <sheetView workbookViewId="0"/>
  </sheetViews>
  <sheetFormatPr defaultRowHeight="10.5" x14ac:dyDescent="0.15"/>
  <cols>
    <col min="1" max="1" width="57.28515625" customWidth="1"/>
    <col min="2" max="5" width="11.42578125" customWidth="1"/>
    <col min="6" max="11" width="22.85546875" customWidth="1"/>
  </cols>
  <sheetData>
    <row r="1" spans="1:11" ht="15" customHeight="1" x14ac:dyDescent="0.15"/>
    <row r="2" spans="1:11" ht="24.95" customHeight="1" x14ac:dyDescent="0.15">
      <c r="A2" s="14" t="s">
        <v>370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" customHeight="1" x14ac:dyDescent="0.15"/>
    <row r="4" spans="1:11" ht="39.950000000000003" customHeight="1" x14ac:dyDescent="0.15">
      <c r="A4" s="19" t="s">
        <v>43</v>
      </c>
      <c r="B4" s="19" t="s">
        <v>44</v>
      </c>
      <c r="C4" s="19" t="s">
        <v>45</v>
      </c>
      <c r="D4" s="19" t="s">
        <v>371</v>
      </c>
      <c r="E4" s="19" t="s">
        <v>47</v>
      </c>
      <c r="F4" s="19" t="s">
        <v>48</v>
      </c>
      <c r="G4" s="19"/>
      <c r="H4" s="19"/>
      <c r="I4" s="19"/>
      <c r="J4" s="19"/>
      <c r="K4" s="19"/>
    </row>
    <row r="5" spans="1:11" ht="99.95" customHeight="1" x14ac:dyDescent="0.15">
      <c r="A5" s="19"/>
      <c r="B5" s="19"/>
      <c r="C5" s="19"/>
      <c r="D5" s="19"/>
      <c r="E5" s="19"/>
      <c r="F5" s="6" t="s">
        <v>49</v>
      </c>
      <c r="G5" s="6" t="s">
        <v>372</v>
      </c>
      <c r="H5" s="6" t="s">
        <v>373</v>
      </c>
      <c r="I5" s="6" t="s">
        <v>374</v>
      </c>
      <c r="J5" s="6" t="s">
        <v>50</v>
      </c>
      <c r="K5" s="6" t="s">
        <v>51</v>
      </c>
    </row>
    <row r="6" spans="1:11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</row>
    <row r="7" spans="1:11" ht="24.95" customHeight="1" x14ac:dyDescent="0.15">
      <c r="A7" s="7" t="s">
        <v>52</v>
      </c>
      <c r="B7" s="6" t="s">
        <v>53</v>
      </c>
      <c r="C7" s="6" t="s">
        <v>54</v>
      </c>
      <c r="D7" s="6" t="s">
        <v>54</v>
      </c>
      <c r="E7" s="6"/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</row>
    <row r="8" spans="1:11" ht="24.95" customHeight="1" x14ac:dyDescent="0.15">
      <c r="A8" s="7" t="s">
        <v>55</v>
      </c>
      <c r="B8" s="6" t="s">
        <v>56</v>
      </c>
      <c r="C8" s="6" t="s">
        <v>54</v>
      </c>
      <c r="D8" s="6" t="s">
        <v>54</v>
      </c>
      <c r="E8" s="6"/>
      <c r="F8" s="10">
        <f t="shared" ref="F8:K8" si="0">IF(ISNUMBER(F7),F7,0)+IF(ISNUMBER(F9),F9,0)+IF(ISNUMBER(F112),F112,0)-IF(ISNUMBER(F26),F26,0)-IF(ISNUMBER(F116),F116,0)</f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</row>
    <row r="9" spans="1:11" ht="24.95" customHeight="1" x14ac:dyDescent="0.15">
      <c r="A9" s="7" t="s">
        <v>57</v>
      </c>
      <c r="B9" s="6" t="s">
        <v>58</v>
      </c>
      <c r="C9" s="6" t="s">
        <v>54</v>
      </c>
      <c r="D9" s="6" t="s">
        <v>54</v>
      </c>
      <c r="E9" s="6"/>
      <c r="F9" s="10">
        <v>843679133.38999999</v>
      </c>
      <c r="G9" s="10">
        <v>647822511.73000002</v>
      </c>
      <c r="H9" s="10">
        <v>0</v>
      </c>
      <c r="I9" s="10">
        <v>195856621.66</v>
      </c>
      <c r="J9" s="10">
        <v>843679133.38999999</v>
      </c>
      <c r="K9" s="10">
        <v>843679133.38999999</v>
      </c>
    </row>
    <row r="10" spans="1:11" ht="38.1" customHeight="1" x14ac:dyDescent="0.15">
      <c r="A10" s="7" t="s">
        <v>59</v>
      </c>
      <c r="B10" s="6" t="s">
        <v>60</v>
      </c>
      <c r="C10" s="6" t="s">
        <v>61</v>
      </c>
      <c r="D10" s="6" t="s">
        <v>54</v>
      </c>
      <c r="E10" s="6"/>
      <c r="F10" s="10">
        <v>37375321.700000003</v>
      </c>
      <c r="G10" s="10">
        <v>0</v>
      </c>
      <c r="H10" s="10">
        <v>0</v>
      </c>
      <c r="I10" s="10">
        <v>37375321.700000003</v>
      </c>
      <c r="J10" s="10">
        <v>37375321.700000003</v>
      </c>
      <c r="K10" s="10">
        <v>37375321.700000003</v>
      </c>
    </row>
    <row r="11" spans="1:11" ht="24.95" customHeight="1" x14ac:dyDescent="0.15">
      <c r="A11" s="7" t="s">
        <v>62</v>
      </c>
      <c r="B11" s="6" t="s">
        <v>63</v>
      </c>
      <c r="C11" s="6" t="s">
        <v>61</v>
      </c>
      <c r="D11" s="6" t="s">
        <v>64</v>
      </c>
      <c r="E11" s="6"/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spans="1:11" ht="50.1" customHeight="1" x14ac:dyDescent="0.15">
      <c r="A12" s="7" t="s">
        <v>65</v>
      </c>
      <c r="B12" s="6" t="s">
        <v>66</v>
      </c>
      <c r="C12" s="6" t="s">
        <v>67</v>
      </c>
      <c r="D12" s="6" t="s">
        <v>54</v>
      </c>
      <c r="E12" s="6"/>
      <c r="F12" s="10">
        <v>806303811.69000006</v>
      </c>
      <c r="G12" s="10">
        <v>647822511.73000002</v>
      </c>
      <c r="H12" s="10">
        <v>0</v>
      </c>
      <c r="I12" s="10">
        <v>158481299.96000001</v>
      </c>
      <c r="J12" s="10">
        <v>806303811.69000006</v>
      </c>
      <c r="K12" s="10">
        <v>806303811.69000006</v>
      </c>
    </row>
    <row r="13" spans="1:11" ht="87.95" customHeight="1" x14ac:dyDescent="0.15">
      <c r="A13" s="7" t="s">
        <v>68</v>
      </c>
      <c r="B13" s="6" t="s">
        <v>69</v>
      </c>
      <c r="C13" s="6" t="s">
        <v>67</v>
      </c>
      <c r="D13" s="6" t="s">
        <v>70</v>
      </c>
      <c r="E13" s="6"/>
      <c r="F13" s="10">
        <v>647822511.73000002</v>
      </c>
      <c r="G13" s="10">
        <v>647822511.73000002</v>
      </c>
      <c r="H13" s="10">
        <v>0</v>
      </c>
      <c r="I13" s="10">
        <v>0</v>
      </c>
      <c r="J13" s="10">
        <v>647822511.73000002</v>
      </c>
      <c r="K13" s="10">
        <v>647822511.73000002</v>
      </c>
    </row>
    <row r="14" spans="1:11" ht="50.1" customHeight="1" x14ac:dyDescent="0.15">
      <c r="A14" s="7" t="s">
        <v>71</v>
      </c>
      <c r="B14" s="6" t="s">
        <v>72</v>
      </c>
      <c r="C14" s="6" t="s">
        <v>73</v>
      </c>
      <c r="D14" s="6" t="s">
        <v>54</v>
      </c>
      <c r="E14" s="6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</row>
    <row r="15" spans="1:11" ht="38.1" customHeight="1" x14ac:dyDescent="0.15">
      <c r="A15" s="7" t="s">
        <v>74</v>
      </c>
      <c r="B15" s="6" t="s">
        <v>75</v>
      </c>
      <c r="C15" s="6" t="s">
        <v>73</v>
      </c>
      <c r="D15" s="6" t="s">
        <v>76</v>
      </c>
      <c r="E15" s="6"/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1:11" ht="24.95" customHeight="1" x14ac:dyDescent="0.15">
      <c r="A16" s="7" t="s">
        <v>77</v>
      </c>
      <c r="B16" s="6" t="s">
        <v>78</v>
      </c>
      <c r="C16" s="6" t="s">
        <v>79</v>
      </c>
      <c r="D16" s="6" t="s">
        <v>54</v>
      </c>
      <c r="E16" s="6"/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</row>
    <row r="17" spans="1:11" ht="38.1" customHeight="1" x14ac:dyDescent="0.15">
      <c r="A17" s="7" t="s">
        <v>80</v>
      </c>
      <c r="B17" s="6" t="s">
        <v>81</v>
      </c>
      <c r="C17" s="6" t="s">
        <v>79</v>
      </c>
      <c r="D17" s="6" t="s">
        <v>79</v>
      </c>
      <c r="E17" s="6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</row>
    <row r="18" spans="1:11" ht="24.95" customHeight="1" x14ac:dyDescent="0.15">
      <c r="A18" s="7" t="s">
        <v>82</v>
      </c>
      <c r="B18" s="6" t="s">
        <v>83</v>
      </c>
      <c r="C18" s="6" t="s">
        <v>79</v>
      </c>
      <c r="D18" s="6"/>
      <c r="E18" s="6"/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</row>
    <row r="19" spans="1:11" ht="24.95" customHeight="1" x14ac:dyDescent="0.15">
      <c r="A19" s="7" t="s">
        <v>84</v>
      </c>
      <c r="B19" s="6" t="s">
        <v>85</v>
      </c>
      <c r="C19" s="6" t="s">
        <v>79</v>
      </c>
      <c r="D19" s="6"/>
      <c r="E19" s="6"/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</row>
    <row r="20" spans="1:11" ht="24.95" customHeight="1" x14ac:dyDescent="0.15">
      <c r="A20" s="7" t="s">
        <v>86</v>
      </c>
      <c r="B20" s="6" t="s">
        <v>87</v>
      </c>
      <c r="C20" s="6" t="s">
        <v>79</v>
      </c>
      <c r="D20" s="6"/>
      <c r="E20" s="6"/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ht="24.95" customHeight="1" x14ac:dyDescent="0.15">
      <c r="A21" s="7" t="s">
        <v>88</v>
      </c>
      <c r="B21" s="6" t="s">
        <v>89</v>
      </c>
      <c r="C21" s="6" t="s">
        <v>90</v>
      </c>
      <c r="D21" s="6" t="s">
        <v>54</v>
      </c>
      <c r="E21" s="6"/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ht="24.95" customHeight="1" x14ac:dyDescent="0.15">
      <c r="A22" s="7" t="s">
        <v>91</v>
      </c>
      <c r="B22" s="6" t="s">
        <v>92</v>
      </c>
      <c r="C22" s="6" t="s">
        <v>90</v>
      </c>
      <c r="D22" s="6"/>
      <c r="E22" s="6"/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</row>
    <row r="23" spans="1:11" ht="24.95" customHeight="1" x14ac:dyDescent="0.15">
      <c r="A23" s="7" t="s">
        <v>93</v>
      </c>
      <c r="B23" s="6" t="s">
        <v>94</v>
      </c>
      <c r="C23" s="6" t="s">
        <v>95</v>
      </c>
      <c r="D23" s="6"/>
      <c r="E23" s="6"/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 ht="24.95" customHeight="1" x14ac:dyDescent="0.15">
      <c r="A24" s="7" t="s">
        <v>96</v>
      </c>
      <c r="B24" s="6" t="s">
        <v>97</v>
      </c>
      <c r="C24" s="6" t="s">
        <v>54</v>
      </c>
      <c r="D24" s="6" t="s">
        <v>54</v>
      </c>
      <c r="E24" s="6"/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</row>
    <row r="25" spans="1:11" ht="50.1" customHeight="1" x14ac:dyDescent="0.15">
      <c r="A25" s="7" t="s">
        <v>98</v>
      </c>
      <c r="B25" s="6" t="s">
        <v>99</v>
      </c>
      <c r="C25" s="6" t="s">
        <v>100</v>
      </c>
      <c r="D25" s="6"/>
      <c r="E25" s="6"/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ht="24.95" customHeight="1" x14ac:dyDescent="0.15">
      <c r="A26" s="7" t="s">
        <v>101</v>
      </c>
      <c r="B26" s="6" t="s">
        <v>102</v>
      </c>
      <c r="C26" s="6" t="s">
        <v>54</v>
      </c>
      <c r="D26" s="6" t="s">
        <v>54</v>
      </c>
      <c r="E26" s="6"/>
      <c r="F26" s="10">
        <v>841929133.38999999</v>
      </c>
      <c r="G26" s="10">
        <v>647822511.73000002</v>
      </c>
      <c r="H26" s="10">
        <v>0</v>
      </c>
      <c r="I26" s="10">
        <v>194106621.66</v>
      </c>
      <c r="J26" s="10">
        <v>841929133.38999999</v>
      </c>
      <c r="K26" s="10">
        <v>841929133.38999999</v>
      </c>
    </row>
    <row r="27" spans="1:11" ht="38.1" customHeight="1" x14ac:dyDescent="0.15">
      <c r="A27" s="7" t="s">
        <v>103</v>
      </c>
      <c r="B27" s="6" t="s">
        <v>104</v>
      </c>
      <c r="C27" s="6" t="s">
        <v>54</v>
      </c>
      <c r="D27" s="6" t="s">
        <v>54</v>
      </c>
      <c r="E27" s="6"/>
      <c r="F27" s="10">
        <v>493166514.98000002</v>
      </c>
      <c r="G27" s="10">
        <v>421132073.06999999</v>
      </c>
      <c r="H27" s="10">
        <v>0</v>
      </c>
      <c r="I27" s="10">
        <v>72034441.909999996</v>
      </c>
      <c r="J27" s="10">
        <v>493166514.98000002</v>
      </c>
      <c r="K27" s="10">
        <v>493166514.98000002</v>
      </c>
    </row>
    <row r="28" spans="1:11" ht="38.1" customHeight="1" x14ac:dyDescent="0.15">
      <c r="A28" s="7" t="s">
        <v>105</v>
      </c>
      <c r="B28" s="6" t="s">
        <v>106</v>
      </c>
      <c r="C28" s="6" t="s">
        <v>107</v>
      </c>
      <c r="D28" s="6" t="s">
        <v>108</v>
      </c>
      <c r="E28" s="6" t="s">
        <v>109</v>
      </c>
      <c r="F28" s="10">
        <v>374414902.63</v>
      </c>
      <c r="G28" s="10">
        <v>319162636.26999998</v>
      </c>
      <c r="H28" s="10">
        <v>0</v>
      </c>
      <c r="I28" s="10">
        <v>55252266.359999999</v>
      </c>
      <c r="J28" s="10">
        <v>374414902.63</v>
      </c>
      <c r="K28" s="10">
        <v>374414902.63</v>
      </c>
    </row>
    <row r="29" spans="1:11" ht="38.1" customHeight="1" x14ac:dyDescent="0.15">
      <c r="A29" s="7" t="s">
        <v>110</v>
      </c>
      <c r="B29" s="6" t="s">
        <v>111</v>
      </c>
      <c r="C29" s="6" t="s">
        <v>107</v>
      </c>
      <c r="D29" s="6" t="s">
        <v>108</v>
      </c>
      <c r="E29" s="6" t="s">
        <v>109</v>
      </c>
      <c r="F29" s="10">
        <v>254619350.16</v>
      </c>
      <c r="G29" s="10">
        <v>221250513.16</v>
      </c>
      <c r="H29" s="10">
        <v>0</v>
      </c>
      <c r="I29" s="10">
        <v>33368837</v>
      </c>
      <c r="J29" s="10">
        <v>254619350.25999999</v>
      </c>
      <c r="K29" s="10">
        <v>254619350.25999999</v>
      </c>
    </row>
    <row r="30" spans="1:11" ht="24.95" customHeight="1" x14ac:dyDescent="0.15">
      <c r="A30" s="7" t="s">
        <v>112</v>
      </c>
      <c r="B30" s="6" t="s">
        <v>113</v>
      </c>
      <c r="C30" s="6" t="s">
        <v>107</v>
      </c>
      <c r="D30" s="6" t="s">
        <v>108</v>
      </c>
      <c r="E30" s="6" t="s">
        <v>109</v>
      </c>
      <c r="F30" s="10">
        <v>215405162.16</v>
      </c>
      <c r="G30" s="10">
        <v>194244717.16</v>
      </c>
      <c r="H30" s="10">
        <v>0</v>
      </c>
      <c r="I30" s="10">
        <v>21160445</v>
      </c>
      <c r="J30" s="10">
        <v>215405162.25999999</v>
      </c>
      <c r="K30" s="10">
        <v>215405162.25999999</v>
      </c>
    </row>
    <row r="31" spans="1:11" ht="24.95" customHeight="1" x14ac:dyDescent="0.15">
      <c r="A31" s="7" t="s">
        <v>114</v>
      </c>
      <c r="B31" s="6" t="s">
        <v>115</v>
      </c>
      <c r="C31" s="6" t="s">
        <v>107</v>
      </c>
      <c r="D31" s="6" t="s">
        <v>108</v>
      </c>
      <c r="E31" s="6" t="s">
        <v>109</v>
      </c>
      <c r="F31" s="10">
        <v>39214188</v>
      </c>
      <c r="G31" s="10">
        <v>27005796</v>
      </c>
      <c r="H31" s="10">
        <v>0</v>
      </c>
      <c r="I31" s="10">
        <v>12208392</v>
      </c>
      <c r="J31" s="10">
        <v>39214188</v>
      </c>
      <c r="K31" s="10">
        <v>39214188</v>
      </c>
    </row>
    <row r="32" spans="1:11" ht="24.95" customHeight="1" x14ac:dyDescent="0.15">
      <c r="A32" s="7" t="s">
        <v>116</v>
      </c>
      <c r="B32" s="6" t="s">
        <v>117</v>
      </c>
      <c r="C32" s="6" t="s">
        <v>107</v>
      </c>
      <c r="D32" s="6" t="s">
        <v>108</v>
      </c>
      <c r="E32" s="6" t="s">
        <v>109</v>
      </c>
      <c r="F32" s="10">
        <v>119795552.47</v>
      </c>
      <c r="G32" s="10">
        <v>97912123.109999999</v>
      </c>
      <c r="H32" s="10">
        <v>0</v>
      </c>
      <c r="I32" s="10">
        <v>21883429.359999999</v>
      </c>
      <c r="J32" s="10">
        <v>119795552.37</v>
      </c>
      <c r="K32" s="10">
        <v>119795552.37</v>
      </c>
    </row>
    <row r="33" spans="1:11" ht="24.95" customHeight="1" x14ac:dyDescent="0.15">
      <c r="A33" s="7" t="s">
        <v>118</v>
      </c>
      <c r="B33" s="6" t="s">
        <v>119</v>
      </c>
      <c r="C33" s="6" t="s">
        <v>107</v>
      </c>
      <c r="D33" s="6" t="s">
        <v>108</v>
      </c>
      <c r="E33" s="6" t="s">
        <v>109</v>
      </c>
      <c r="F33" s="10">
        <v>49917698.700000003</v>
      </c>
      <c r="G33" s="10">
        <v>39632095.939999998</v>
      </c>
      <c r="H33" s="10">
        <v>0</v>
      </c>
      <c r="I33" s="10">
        <v>10285602.76</v>
      </c>
      <c r="J33" s="10">
        <v>49917698.700000003</v>
      </c>
      <c r="K33" s="10">
        <v>49917698.700000003</v>
      </c>
    </row>
    <row r="34" spans="1:11" ht="24.95" customHeight="1" x14ac:dyDescent="0.15">
      <c r="A34" s="7" t="s">
        <v>120</v>
      </c>
      <c r="B34" s="6" t="s">
        <v>121</v>
      </c>
      <c r="C34" s="6" t="s">
        <v>107</v>
      </c>
      <c r="D34" s="6" t="s">
        <v>108</v>
      </c>
      <c r="E34" s="6" t="s">
        <v>109</v>
      </c>
      <c r="F34" s="10">
        <v>2852960.4</v>
      </c>
      <c r="G34" s="10">
        <v>0</v>
      </c>
      <c r="H34" s="10">
        <v>0</v>
      </c>
      <c r="I34" s="10">
        <v>2852960.4</v>
      </c>
      <c r="J34" s="10">
        <v>2852960.4</v>
      </c>
      <c r="K34" s="10">
        <v>2852960.4</v>
      </c>
    </row>
    <row r="35" spans="1:11" ht="24.95" customHeight="1" x14ac:dyDescent="0.15">
      <c r="A35" s="7" t="s">
        <v>122</v>
      </c>
      <c r="B35" s="6" t="s">
        <v>123</v>
      </c>
      <c r="C35" s="6" t="s">
        <v>107</v>
      </c>
      <c r="D35" s="6" t="s">
        <v>108</v>
      </c>
      <c r="E35" s="6" t="s">
        <v>109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</row>
    <row r="36" spans="1:11" ht="24.95" customHeight="1" x14ac:dyDescent="0.15">
      <c r="A36" s="7" t="s">
        <v>124</v>
      </c>
      <c r="B36" s="6" t="s">
        <v>125</v>
      </c>
      <c r="C36" s="6" t="s">
        <v>107</v>
      </c>
      <c r="D36" s="6" t="s">
        <v>108</v>
      </c>
      <c r="E36" s="6" t="s">
        <v>109</v>
      </c>
      <c r="F36" s="10">
        <v>2852960.4</v>
      </c>
      <c r="G36" s="10">
        <v>0</v>
      </c>
      <c r="H36" s="10">
        <v>0</v>
      </c>
      <c r="I36" s="10">
        <v>2852960.4</v>
      </c>
      <c r="J36" s="10">
        <v>2852960.4</v>
      </c>
      <c r="K36" s="10">
        <v>2852960.4</v>
      </c>
    </row>
    <row r="37" spans="1:11" ht="24.95" customHeight="1" x14ac:dyDescent="0.15">
      <c r="A37" s="7" t="s">
        <v>126</v>
      </c>
      <c r="B37" s="6" t="s">
        <v>127</v>
      </c>
      <c r="C37" s="6" t="s">
        <v>107</v>
      </c>
      <c r="D37" s="6" t="s">
        <v>108</v>
      </c>
      <c r="E37" s="6" t="s">
        <v>109</v>
      </c>
      <c r="F37" s="10">
        <v>22690478.140000001</v>
      </c>
      <c r="G37" s="10">
        <v>18648014.140000001</v>
      </c>
      <c r="H37" s="10">
        <v>0</v>
      </c>
      <c r="I37" s="10">
        <v>4042464</v>
      </c>
      <c r="J37" s="10">
        <v>22690478.039999999</v>
      </c>
      <c r="K37" s="10">
        <v>22690478.039999999</v>
      </c>
    </row>
    <row r="38" spans="1:11" ht="24.95" customHeight="1" x14ac:dyDescent="0.15">
      <c r="A38" s="7" t="s">
        <v>128</v>
      </c>
      <c r="B38" s="6" t="s">
        <v>129</v>
      </c>
      <c r="C38" s="6" t="s">
        <v>107</v>
      </c>
      <c r="D38" s="6" t="s">
        <v>108</v>
      </c>
      <c r="E38" s="6" t="s">
        <v>109</v>
      </c>
      <c r="F38" s="10">
        <v>42293805.289999999</v>
      </c>
      <c r="G38" s="10">
        <v>37591403.090000004</v>
      </c>
      <c r="H38" s="10">
        <v>0</v>
      </c>
      <c r="I38" s="10">
        <v>4702402.2</v>
      </c>
      <c r="J38" s="10">
        <v>42293805.289999999</v>
      </c>
      <c r="K38" s="10">
        <v>42293805.289999999</v>
      </c>
    </row>
    <row r="39" spans="1:11" ht="24.95" customHeight="1" x14ac:dyDescent="0.15">
      <c r="A39" s="7" t="s">
        <v>130</v>
      </c>
      <c r="B39" s="6" t="s">
        <v>131</v>
      </c>
      <c r="C39" s="6" t="s">
        <v>107</v>
      </c>
      <c r="D39" s="6" t="s">
        <v>108</v>
      </c>
      <c r="E39" s="6" t="s">
        <v>109</v>
      </c>
      <c r="F39" s="10">
        <v>2040609.94</v>
      </c>
      <c r="G39" s="10">
        <v>2040609.94</v>
      </c>
      <c r="H39" s="10">
        <v>0</v>
      </c>
      <c r="I39" s="10">
        <v>0</v>
      </c>
      <c r="J39" s="10">
        <v>2040609.94</v>
      </c>
      <c r="K39" s="10">
        <v>2040609.94</v>
      </c>
    </row>
    <row r="40" spans="1:11" ht="24.95" customHeight="1" x14ac:dyDescent="0.15">
      <c r="A40" s="7" t="s">
        <v>132</v>
      </c>
      <c r="B40" s="6" t="s">
        <v>133</v>
      </c>
      <c r="C40" s="6" t="s">
        <v>107</v>
      </c>
      <c r="D40" s="6" t="s">
        <v>134</v>
      </c>
      <c r="E40" s="6" t="s">
        <v>109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</row>
    <row r="41" spans="1:11" ht="50.1" customHeight="1" x14ac:dyDescent="0.15">
      <c r="A41" s="7" t="s">
        <v>135</v>
      </c>
      <c r="B41" s="6" t="s">
        <v>136</v>
      </c>
      <c r="C41" s="6" t="s">
        <v>137</v>
      </c>
      <c r="D41" s="6" t="s">
        <v>54</v>
      </c>
      <c r="E41" s="6"/>
      <c r="F41" s="10">
        <v>5880320.6500000004</v>
      </c>
      <c r="G41" s="10">
        <v>5582320.6500000004</v>
      </c>
      <c r="H41" s="10">
        <v>0</v>
      </c>
      <c r="I41" s="10">
        <v>298000</v>
      </c>
      <c r="J41" s="10">
        <v>5880320.6500000004</v>
      </c>
      <c r="K41" s="10">
        <v>5880320.6500000004</v>
      </c>
    </row>
    <row r="42" spans="1:11" ht="63" customHeight="1" x14ac:dyDescent="0.15">
      <c r="A42" s="7" t="s">
        <v>138</v>
      </c>
      <c r="B42" s="6" t="s">
        <v>139</v>
      </c>
      <c r="C42" s="6" t="s">
        <v>137</v>
      </c>
      <c r="D42" s="6" t="s">
        <v>140</v>
      </c>
      <c r="E42" s="6" t="s">
        <v>141</v>
      </c>
      <c r="F42" s="10">
        <v>146217.65</v>
      </c>
      <c r="G42" s="10">
        <v>46217.65</v>
      </c>
      <c r="H42" s="10">
        <v>0</v>
      </c>
      <c r="I42" s="10">
        <v>100000</v>
      </c>
      <c r="J42" s="10">
        <v>146217.65</v>
      </c>
      <c r="K42" s="10">
        <v>146217.65</v>
      </c>
    </row>
    <row r="43" spans="1:11" ht="24.95" customHeight="1" x14ac:dyDescent="0.15">
      <c r="A43" s="7" t="s">
        <v>142</v>
      </c>
      <c r="B43" s="6" t="s">
        <v>143</v>
      </c>
      <c r="C43" s="6" t="s">
        <v>137</v>
      </c>
      <c r="D43" s="6" t="s">
        <v>144</v>
      </c>
      <c r="E43" s="6" t="s">
        <v>145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</row>
    <row r="44" spans="1:11" ht="75" customHeight="1" x14ac:dyDescent="0.15">
      <c r="A44" s="7" t="s">
        <v>146</v>
      </c>
      <c r="B44" s="6" t="s">
        <v>147</v>
      </c>
      <c r="C44" s="6" t="s">
        <v>137</v>
      </c>
      <c r="D44" s="6" t="s">
        <v>148</v>
      </c>
      <c r="E44" s="6" t="s">
        <v>149</v>
      </c>
      <c r="F44" s="10">
        <v>5734103</v>
      </c>
      <c r="G44" s="10">
        <v>5536103</v>
      </c>
      <c r="H44" s="10">
        <v>0</v>
      </c>
      <c r="I44" s="10">
        <v>198000</v>
      </c>
      <c r="J44" s="10">
        <v>5734103</v>
      </c>
      <c r="K44" s="10">
        <v>5734103</v>
      </c>
    </row>
    <row r="45" spans="1:11" ht="50.1" customHeight="1" x14ac:dyDescent="0.15">
      <c r="A45" s="7" t="s">
        <v>150</v>
      </c>
      <c r="B45" s="6" t="s">
        <v>151</v>
      </c>
      <c r="C45" s="6" t="s">
        <v>137</v>
      </c>
      <c r="D45" s="6" t="s">
        <v>134</v>
      </c>
      <c r="E45" s="6" t="s">
        <v>152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</row>
    <row r="46" spans="1:11" ht="24.95" customHeight="1" x14ac:dyDescent="0.15">
      <c r="A46" s="7" t="s">
        <v>153</v>
      </c>
      <c r="B46" s="6" t="s">
        <v>154</v>
      </c>
      <c r="C46" s="6" t="s">
        <v>137</v>
      </c>
      <c r="D46" s="6" t="s">
        <v>155</v>
      </c>
      <c r="E46" s="6" t="s">
        <v>152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</row>
    <row r="47" spans="1:11" ht="50.1" customHeight="1" x14ac:dyDescent="0.15">
      <c r="A47" s="7" t="s">
        <v>156</v>
      </c>
      <c r="B47" s="6" t="s">
        <v>157</v>
      </c>
      <c r="C47" s="6" t="s">
        <v>158</v>
      </c>
      <c r="D47" s="6" t="s">
        <v>54</v>
      </c>
      <c r="E47" s="6"/>
      <c r="F47" s="10">
        <v>100000</v>
      </c>
      <c r="G47" s="10">
        <v>0</v>
      </c>
      <c r="H47" s="10">
        <v>0</v>
      </c>
      <c r="I47" s="10">
        <v>100000</v>
      </c>
      <c r="J47" s="10">
        <v>100000</v>
      </c>
      <c r="K47" s="10">
        <v>100000</v>
      </c>
    </row>
    <row r="48" spans="1:11" ht="63" customHeight="1" x14ac:dyDescent="0.15">
      <c r="A48" s="7" t="s">
        <v>138</v>
      </c>
      <c r="B48" s="6" t="s">
        <v>159</v>
      </c>
      <c r="C48" s="6" t="s">
        <v>158</v>
      </c>
      <c r="D48" s="6" t="s">
        <v>140</v>
      </c>
      <c r="E48" s="6" t="s">
        <v>141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</row>
    <row r="49" spans="1:11" ht="24.95" customHeight="1" x14ac:dyDescent="0.15">
      <c r="A49" s="7" t="s">
        <v>142</v>
      </c>
      <c r="B49" s="6" t="s">
        <v>160</v>
      </c>
      <c r="C49" s="6" t="s">
        <v>158</v>
      </c>
      <c r="D49" s="6" t="s">
        <v>144</v>
      </c>
      <c r="E49" s="6" t="s">
        <v>145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1:11" ht="75" customHeight="1" x14ac:dyDescent="0.15">
      <c r="A50" s="7" t="s">
        <v>146</v>
      </c>
      <c r="B50" s="6" t="s">
        <v>161</v>
      </c>
      <c r="C50" s="6" t="s">
        <v>158</v>
      </c>
      <c r="D50" s="6" t="s">
        <v>148</v>
      </c>
      <c r="E50" s="6" t="s">
        <v>149</v>
      </c>
      <c r="F50" s="10">
        <v>100000</v>
      </c>
      <c r="G50" s="10">
        <v>0</v>
      </c>
      <c r="H50" s="10">
        <v>0</v>
      </c>
      <c r="I50" s="10">
        <v>100000</v>
      </c>
      <c r="J50" s="10">
        <v>100000</v>
      </c>
      <c r="K50" s="10">
        <v>100000</v>
      </c>
    </row>
    <row r="51" spans="1:11" ht="50.1" customHeight="1" x14ac:dyDescent="0.15">
      <c r="A51" s="7" t="s">
        <v>150</v>
      </c>
      <c r="B51" s="6" t="s">
        <v>162</v>
      </c>
      <c r="C51" s="6" t="s">
        <v>158</v>
      </c>
      <c r="D51" s="6" t="s">
        <v>134</v>
      </c>
      <c r="E51" s="6" t="s">
        <v>152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</row>
    <row r="52" spans="1:11" ht="75" customHeight="1" x14ac:dyDescent="0.15">
      <c r="A52" s="7" t="s">
        <v>163</v>
      </c>
      <c r="B52" s="6" t="s">
        <v>164</v>
      </c>
      <c r="C52" s="6" t="s">
        <v>165</v>
      </c>
      <c r="D52" s="6"/>
      <c r="E52" s="6"/>
      <c r="F52" s="10">
        <v>112771291.7</v>
      </c>
      <c r="G52" s="10">
        <v>96387116.150000006</v>
      </c>
      <c r="H52" s="10">
        <v>0</v>
      </c>
      <c r="I52" s="10">
        <v>16384175.550000001</v>
      </c>
      <c r="J52" s="10">
        <v>112771291.7</v>
      </c>
      <c r="K52" s="10">
        <v>112771291.7</v>
      </c>
    </row>
    <row r="53" spans="1:11" ht="38.1" customHeight="1" x14ac:dyDescent="0.15">
      <c r="A53" s="7" t="s">
        <v>166</v>
      </c>
      <c r="B53" s="6" t="s">
        <v>167</v>
      </c>
      <c r="C53" s="6" t="s">
        <v>165</v>
      </c>
      <c r="D53" s="6" t="s">
        <v>168</v>
      </c>
      <c r="E53" s="6" t="s">
        <v>169</v>
      </c>
      <c r="F53" s="10">
        <v>112771291.7</v>
      </c>
      <c r="G53" s="10">
        <v>96387116.150000006</v>
      </c>
      <c r="H53" s="10">
        <v>0</v>
      </c>
      <c r="I53" s="10">
        <v>16384175.550000001</v>
      </c>
      <c r="J53" s="10">
        <v>112771291.7</v>
      </c>
      <c r="K53" s="10">
        <v>112771291.7</v>
      </c>
    </row>
    <row r="54" spans="1:11" ht="24.95" customHeight="1" x14ac:dyDescent="0.15">
      <c r="A54" s="7" t="s">
        <v>170</v>
      </c>
      <c r="B54" s="6" t="s">
        <v>171</v>
      </c>
      <c r="C54" s="6" t="s">
        <v>165</v>
      </c>
      <c r="D54" s="6"/>
      <c r="E54" s="6"/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</row>
    <row r="55" spans="1:11" ht="24.95" customHeight="1" x14ac:dyDescent="0.15">
      <c r="A55" s="7" t="s">
        <v>172</v>
      </c>
      <c r="B55" s="6" t="s">
        <v>173</v>
      </c>
      <c r="C55" s="6" t="s">
        <v>174</v>
      </c>
      <c r="D55" s="6" t="s">
        <v>54</v>
      </c>
      <c r="E55" s="6"/>
      <c r="F55" s="10">
        <v>50000</v>
      </c>
      <c r="G55" s="10">
        <v>0</v>
      </c>
      <c r="H55" s="10">
        <v>0</v>
      </c>
      <c r="I55" s="10">
        <v>50000</v>
      </c>
      <c r="J55" s="10">
        <v>50000</v>
      </c>
      <c r="K55" s="10">
        <v>50000</v>
      </c>
    </row>
    <row r="56" spans="1:11" ht="63" customHeight="1" x14ac:dyDescent="0.15">
      <c r="A56" s="7" t="s">
        <v>175</v>
      </c>
      <c r="B56" s="6" t="s">
        <v>176</v>
      </c>
      <c r="C56" s="6" t="s">
        <v>177</v>
      </c>
      <c r="D56" s="6" t="s">
        <v>178</v>
      </c>
      <c r="E56" s="6" t="s">
        <v>152</v>
      </c>
      <c r="F56" s="10">
        <v>50000</v>
      </c>
      <c r="G56" s="10">
        <v>0</v>
      </c>
      <c r="H56" s="10">
        <v>0</v>
      </c>
      <c r="I56" s="10">
        <v>50000</v>
      </c>
      <c r="J56" s="10">
        <v>50000</v>
      </c>
      <c r="K56" s="10">
        <v>50000</v>
      </c>
    </row>
    <row r="57" spans="1:11" ht="63" customHeight="1" x14ac:dyDescent="0.15">
      <c r="A57" s="7" t="s">
        <v>179</v>
      </c>
      <c r="B57" s="6" t="s">
        <v>180</v>
      </c>
      <c r="C57" s="6" t="s">
        <v>181</v>
      </c>
      <c r="D57" s="6" t="s">
        <v>178</v>
      </c>
      <c r="E57" s="6" t="s">
        <v>152</v>
      </c>
      <c r="F57" s="10">
        <v>50000</v>
      </c>
      <c r="G57" s="10">
        <v>0</v>
      </c>
      <c r="H57" s="10">
        <v>0</v>
      </c>
      <c r="I57" s="10">
        <v>50000</v>
      </c>
      <c r="J57" s="10">
        <v>50000</v>
      </c>
      <c r="K57" s="10">
        <v>50000</v>
      </c>
    </row>
    <row r="58" spans="1:11" ht="50.1" customHeight="1" x14ac:dyDescent="0.15">
      <c r="A58" s="7" t="s">
        <v>182</v>
      </c>
      <c r="B58" s="6" t="s">
        <v>183</v>
      </c>
      <c r="C58" s="6" t="s">
        <v>184</v>
      </c>
      <c r="D58" s="6" t="s">
        <v>185</v>
      </c>
      <c r="E58" s="6" t="s">
        <v>186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</row>
    <row r="59" spans="1:11" ht="99.95" customHeight="1" x14ac:dyDescent="0.15">
      <c r="A59" s="7" t="s">
        <v>187</v>
      </c>
      <c r="B59" s="6" t="s">
        <v>188</v>
      </c>
      <c r="C59" s="6" t="s">
        <v>189</v>
      </c>
      <c r="D59" s="6" t="s">
        <v>190</v>
      </c>
      <c r="E59" s="6" t="s">
        <v>191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</row>
    <row r="60" spans="1:11" ht="24.95" customHeight="1" x14ac:dyDescent="0.15">
      <c r="A60" s="7" t="s">
        <v>192</v>
      </c>
      <c r="B60" s="6" t="s">
        <v>193</v>
      </c>
      <c r="C60" s="6" t="s">
        <v>194</v>
      </c>
      <c r="D60" s="6" t="s">
        <v>195</v>
      </c>
      <c r="E60" s="6" t="s">
        <v>152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</row>
    <row r="61" spans="1:11" ht="24.95" customHeight="1" x14ac:dyDescent="0.15">
      <c r="A61" s="7" t="s">
        <v>196</v>
      </c>
      <c r="B61" s="6" t="s">
        <v>197</v>
      </c>
      <c r="C61" s="6" t="s">
        <v>198</v>
      </c>
      <c r="D61" s="6" t="s">
        <v>54</v>
      </c>
      <c r="E61" s="6"/>
      <c r="F61" s="10">
        <v>12426778.699999999</v>
      </c>
      <c r="G61" s="10">
        <v>11940778.699999999</v>
      </c>
      <c r="H61" s="10">
        <v>0</v>
      </c>
      <c r="I61" s="10">
        <v>486000</v>
      </c>
      <c r="J61" s="10">
        <v>12426778.699999999</v>
      </c>
      <c r="K61" s="10">
        <v>12426778.699999999</v>
      </c>
    </row>
    <row r="62" spans="1:11" ht="38.1" customHeight="1" x14ac:dyDescent="0.15">
      <c r="A62" s="7" t="s">
        <v>199</v>
      </c>
      <c r="B62" s="6" t="s">
        <v>200</v>
      </c>
      <c r="C62" s="6" t="s">
        <v>201</v>
      </c>
      <c r="D62" s="6" t="s">
        <v>202</v>
      </c>
      <c r="E62" s="6" t="s">
        <v>203</v>
      </c>
      <c r="F62" s="10">
        <v>11108229.699999999</v>
      </c>
      <c r="G62" s="10">
        <v>11108229.699999999</v>
      </c>
      <c r="H62" s="10">
        <v>0</v>
      </c>
      <c r="I62" s="10">
        <v>0</v>
      </c>
      <c r="J62" s="10">
        <v>11108229.699999999</v>
      </c>
      <c r="K62" s="10">
        <v>11108229.699999999</v>
      </c>
    </row>
    <row r="63" spans="1:11" ht="75" customHeight="1" x14ac:dyDescent="0.15">
      <c r="A63" s="7" t="s">
        <v>204</v>
      </c>
      <c r="B63" s="6" t="s">
        <v>205</v>
      </c>
      <c r="C63" s="6" t="s">
        <v>206</v>
      </c>
      <c r="D63" s="6" t="s">
        <v>202</v>
      </c>
      <c r="E63" s="6" t="s">
        <v>203</v>
      </c>
      <c r="F63" s="10">
        <v>885549</v>
      </c>
      <c r="G63" s="10">
        <v>832549</v>
      </c>
      <c r="H63" s="10">
        <v>0</v>
      </c>
      <c r="I63" s="10">
        <v>53000</v>
      </c>
      <c r="J63" s="10">
        <v>885549</v>
      </c>
      <c r="K63" s="10">
        <v>885549</v>
      </c>
    </row>
    <row r="64" spans="1:11" ht="50.1" customHeight="1" x14ac:dyDescent="0.15">
      <c r="A64" s="7" t="s">
        <v>207</v>
      </c>
      <c r="B64" s="6" t="s">
        <v>208</v>
      </c>
      <c r="C64" s="6" t="s">
        <v>209</v>
      </c>
      <c r="D64" s="6" t="s">
        <v>54</v>
      </c>
      <c r="E64" s="6"/>
      <c r="F64" s="10">
        <v>433000</v>
      </c>
      <c r="G64" s="10">
        <v>0</v>
      </c>
      <c r="H64" s="10">
        <v>0</v>
      </c>
      <c r="I64" s="10">
        <v>433000</v>
      </c>
      <c r="J64" s="10">
        <v>433000</v>
      </c>
      <c r="K64" s="10">
        <v>433000</v>
      </c>
    </row>
    <row r="65" spans="1:11" ht="24.95" customHeight="1" x14ac:dyDescent="0.15">
      <c r="A65" s="7" t="s">
        <v>210</v>
      </c>
      <c r="B65" s="6" t="s">
        <v>211</v>
      </c>
      <c r="C65" s="6" t="s">
        <v>209</v>
      </c>
      <c r="D65" s="6" t="s">
        <v>212</v>
      </c>
      <c r="E65" s="6" t="s">
        <v>203</v>
      </c>
      <c r="F65" s="10">
        <v>115000</v>
      </c>
      <c r="G65" s="10">
        <v>0</v>
      </c>
      <c r="H65" s="10">
        <v>0</v>
      </c>
      <c r="I65" s="10">
        <v>115000</v>
      </c>
      <c r="J65" s="10">
        <v>115000</v>
      </c>
      <c r="K65" s="10">
        <v>115000</v>
      </c>
    </row>
    <row r="66" spans="1:11" ht="24.95" customHeight="1" x14ac:dyDescent="0.15">
      <c r="A66" s="7" t="s">
        <v>213</v>
      </c>
      <c r="B66" s="6" t="s">
        <v>214</v>
      </c>
      <c r="C66" s="6" t="s">
        <v>209</v>
      </c>
      <c r="D66" s="6" t="s">
        <v>215</v>
      </c>
      <c r="E66" s="6" t="s">
        <v>191</v>
      </c>
      <c r="F66" s="10">
        <v>318000</v>
      </c>
      <c r="G66" s="10">
        <v>0</v>
      </c>
      <c r="H66" s="10">
        <v>0</v>
      </c>
      <c r="I66" s="10">
        <v>318000</v>
      </c>
      <c r="J66" s="10">
        <v>318000</v>
      </c>
      <c r="K66" s="10">
        <v>318000</v>
      </c>
    </row>
    <row r="67" spans="1:11" ht="24.95" customHeight="1" x14ac:dyDescent="0.15">
      <c r="A67" s="7" t="s">
        <v>216</v>
      </c>
      <c r="B67" s="6" t="s">
        <v>217</v>
      </c>
      <c r="C67" s="6" t="s">
        <v>54</v>
      </c>
      <c r="D67" s="6"/>
      <c r="E67" s="6"/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</row>
    <row r="68" spans="1:11" ht="38.1" customHeight="1" x14ac:dyDescent="0.15">
      <c r="A68" s="7" t="s">
        <v>218</v>
      </c>
      <c r="B68" s="6" t="s">
        <v>219</v>
      </c>
      <c r="C68" s="6" t="s">
        <v>220</v>
      </c>
      <c r="D68" s="6" t="s">
        <v>221</v>
      </c>
      <c r="E68" s="6" t="s">
        <v>222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</row>
    <row r="69" spans="1:11" ht="24.95" customHeight="1" x14ac:dyDescent="0.15">
      <c r="A69" s="7" t="s">
        <v>223</v>
      </c>
      <c r="B69" s="6" t="s">
        <v>224</v>
      </c>
      <c r="C69" s="6" t="s">
        <v>225</v>
      </c>
      <c r="D69" s="6" t="s">
        <v>221</v>
      </c>
      <c r="E69" s="6" t="s">
        <v>222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</row>
    <row r="70" spans="1:11" ht="50.1" customHeight="1" x14ac:dyDescent="0.15">
      <c r="A70" s="7" t="s">
        <v>226</v>
      </c>
      <c r="B70" s="6" t="s">
        <v>227</v>
      </c>
      <c r="C70" s="6" t="s">
        <v>228</v>
      </c>
      <c r="D70" s="6" t="s">
        <v>229</v>
      </c>
      <c r="E70" s="6" t="s">
        <v>230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</row>
    <row r="71" spans="1:11" ht="50.1" customHeight="1" x14ac:dyDescent="0.15">
      <c r="A71" s="7" t="s">
        <v>231</v>
      </c>
      <c r="B71" s="6" t="s">
        <v>232</v>
      </c>
      <c r="C71" s="6" t="s">
        <v>233</v>
      </c>
      <c r="D71" s="6" t="s">
        <v>229</v>
      </c>
      <c r="E71" s="6" t="s">
        <v>230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</row>
    <row r="72" spans="1:11" ht="24.95" customHeight="1" x14ac:dyDescent="0.15">
      <c r="A72" s="7" t="s">
        <v>234</v>
      </c>
      <c r="B72" s="6" t="s">
        <v>235</v>
      </c>
      <c r="C72" s="6" t="s">
        <v>236</v>
      </c>
      <c r="D72" s="6" t="s">
        <v>237</v>
      </c>
      <c r="E72" s="6" t="s">
        <v>238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</row>
    <row r="73" spans="1:11" ht="63" customHeight="1" x14ac:dyDescent="0.15">
      <c r="A73" s="7" t="s">
        <v>239</v>
      </c>
      <c r="B73" s="6" t="s">
        <v>240</v>
      </c>
      <c r="C73" s="6" t="s">
        <v>236</v>
      </c>
      <c r="D73" s="6" t="s">
        <v>237</v>
      </c>
      <c r="E73" s="6" t="s">
        <v>238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</row>
    <row r="74" spans="1:11" ht="50.1" customHeight="1" x14ac:dyDescent="0.15">
      <c r="A74" s="7" t="s">
        <v>241</v>
      </c>
      <c r="B74" s="6" t="s">
        <v>242</v>
      </c>
      <c r="C74" s="6" t="s">
        <v>236</v>
      </c>
      <c r="D74" s="6" t="s">
        <v>243</v>
      </c>
      <c r="E74" s="6" t="s">
        <v>191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</row>
    <row r="75" spans="1:11" ht="75" customHeight="1" x14ac:dyDescent="0.15">
      <c r="A75" s="7" t="s">
        <v>244</v>
      </c>
      <c r="B75" s="6" t="s">
        <v>245</v>
      </c>
      <c r="C75" s="6" t="s">
        <v>246</v>
      </c>
      <c r="D75" s="6" t="s">
        <v>54</v>
      </c>
      <c r="E75" s="6"/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</row>
    <row r="76" spans="1:11" ht="63" customHeight="1" x14ac:dyDescent="0.15">
      <c r="A76" s="7" t="s">
        <v>239</v>
      </c>
      <c r="B76" s="6" t="s">
        <v>247</v>
      </c>
      <c r="C76" s="6" t="s">
        <v>246</v>
      </c>
      <c r="D76" s="6" t="s">
        <v>237</v>
      </c>
      <c r="E76" s="6" t="s">
        <v>238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</row>
    <row r="77" spans="1:11" ht="50.1" customHeight="1" x14ac:dyDescent="0.15">
      <c r="A77" s="7" t="s">
        <v>241</v>
      </c>
      <c r="B77" s="6" t="s">
        <v>248</v>
      </c>
      <c r="C77" s="6" t="s">
        <v>246</v>
      </c>
      <c r="D77" s="6" t="s">
        <v>243</v>
      </c>
      <c r="E77" s="6" t="s">
        <v>191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</row>
    <row r="78" spans="1:11" ht="50.1" customHeight="1" x14ac:dyDescent="0.15">
      <c r="A78" s="7" t="s">
        <v>249</v>
      </c>
      <c r="B78" s="6" t="s">
        <v>250</v>
      </c>
      <c r="C78" s="6" t="s">
        <v>95</v>
      </c>
      <c r="D78" s="6" t="s">
        <v>95</v>
      </c>
      <c r="E78" s="6"/>
      <c r="F78" s="10">
        <v>300000</v>
      </c>
      <c r="G78" s="10">
        <v>0</v>
      </c>
      <c r="H78" s="10">
        <v>0</v>
      </c>
      <c r="I78" s="10">
        <v>300000</v>
      </c>
      <c r="J78" s="10">
        <v>300000</v>
      </c>
      <c r="K78" s="10">
        <v>300000</v>
      </c>
    </row>
    <row r="79" spans="1:11" ht="75" customHeight="1" x14ac:dyDescent="0.15">
      <c r="A79" s="7" t="s">
        <v>251</v>
      </c>
      <c r="B79" s="6" t="s">
        <v>252</v>
      </c>
      <c r="C79" s="6" t="s">
        <v>253</v>
      </c>
      <c r="D79" s="6" t="s">
        <v>254</v>
      </c>
      <c r="E79" s="6" t="s">
        <v>203</v>
      </c>
      <c r="F79" s="10">
        <v>300000</v>
      </c>
      <c r="G79" s="10">
        <v>0</v>
      </c>
      <c r="H79" s="10">
        <v>0</v>
      </c>
      <c r="I79" s="10">
        <v>300000</v>
      </c>
      <c r="J79" s="10">
        <v>300000</v>
      </c>
      <c r="K79" s="10">
        <v>300000</v>
      </c>
    </row>
    <row r="80" spans="1:11" ht="24.95" customHeight="1" x14ac:dyDescent="0.15">
      <c r="A80" s="7" t="s">
        <v>255</v>
      </c>
      <c r="B80" s="6" t="s">
        <v>256</v>
      </c>
      <c r="C80" s="6" t="s">
        <v>95</v>
      </c>
      <c r="D80" s="6"/>
      <c r="E80" s="6"/>
      <c r="F80" s="10">
        <v>335985839.70999998</v>
      </c>
      <c r="G80" s="10">
        <v>214749659.96000001</v>
      </c>
      <c r="H80" s="10">
        <v>0</v>
      </c>
      <c r="I80" s="10">
        <v>121236179.75</v>
      </c>
      <c r="J80" s="10">
        <v>335985839.70999998</v>
      </c>
      <c r="K80" s="10">
        <v>335985839.70999998</v>
      </c>
    </row>
    <row r="81" spans="1:11" ht="50.1" customHeight="1" x14ac:dyDescent="0.15">
      <c r="A81" s="7" t="s">
        <v>257</v>
      </c>
      <c r="B81" s="6" t="s">
        <v>258</v>
      </c>
      <c r="C81" s="6" t="s">
        <v>221</v>
      </c>
      <c r="D81" s="6" t="s">
        <v>148</v>
      </c>
      <c r="E81" s="6" t="s">
        <v>149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</row>
    <row r="82" spans="1:11" ht="50.1" customHeight="1" x14ac:dyDescent="0.15">
      <c r="A82" s="7" t="s">
        <v>259</v>
      </c>
      <c r="B82" s="6" t="s">
        <v>260</v>
      </c>
      <c r="C82" s="6" t="s">
        <v>261</v>
      </c>
      <c r="D82" s="6"/>
      <c r="E82" s="6"/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</row>
    <row r="83" spans="1:11" ht="50.1" customHeight="1" x14ac:dyDescent="0.15">
      <c r="A83" s="7" t="s">
        <v>259</v>
      </c>
      <c r="B83" s="6" t="s">
        <v>262</v>
      </c>
      <c r="C83" s="6" t="s">
        <v>261</v>
      </c>
      <c r="D83" s="6" t="s">
        <v>263</v>
      </c>
      <c r="E83" s="6" t="s">
        <v>264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</row>
    <row r="84" spans="1:11" ht="24.95" customHeight="1" x14ac:dyDescent="0.15">
      <c r="A84" s="7" t="s">
        <v>265</v>
      </c>
      <c r="B84" s="6" t="s">
        <v>266</v>
      </c>
      <c r="C84" s="6" t="s">
        <v>261</v>
      </c>
      <c r="D84" s="6" t="s">
        <v>267</v>
      </c>
      <c r="E84" s="6" t="s">
        <v>268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</row>
    <row r="85" spans="1:11" ht="24.95" customHeight="1" x14ac:dyDescent="0.15">
      <c r="A85" s="7" t="s">
        <v>269</v>
      </c>
      <c r="B85" s="6" t="s">
        <v>270</v>
      </c>
      <c r="C85" s="6" t="s">
        <v>261</v>
      </c>
      <c r="D85" s="6" t="s">
        <v>271</v>
      </c>
      <c r="E85" s="6" t="s">
        <v>272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</row>
    <row r="86" spans="1:11" ht="24.95" customHeight="1" x14ac:dyDescent="0.15">
      <c r="A86" s="7" t="s">
        <v>273</v>
      </c>
      <c r="B86" s="6" t="s">
        <v>274</v>
      </c>
      <c r="C86" s="6" t="s">
        <v>275</v>
      </c>
      <c r="D86" s="6"/>
      <c r="E86" s="6"/>
      <c r="F86" s="10">
        <v>265373402.55000001</v>
      </c>
      <c r="G86" s="10">
        <v>178564282.97</v>
      </c>
      <c r="H86" s="10">
        <v>0</v>
      </c>
      <c r="I86" s="10">
        <v>86809119.579999998</v>
      </c>
      <c r="J86" s="10">
        <v>265373402.55000001</v>
      </c>
      <c r="K86" s="10">
        <v>265373402.55000001</v>
      </c>
    </row>
    <row r="87" spans="1:11" ht="38.1" customHeight="1" x14ac:dyDescent="0.15">
      <c r="A87" s="7" t="s">
        <v>276</v>
      </c>
      <c r="B87" s="6" t="s">
        <v>277</v>
      </c>
      <c r="C87" s="6" t="s">
        <v>275</v>
      </c>
      <c r="D87" s="6"/>
      <c r="E87" s="6"/>
      <c r="F87" s="10">
        <v>188539963.80000001</v>
      </c>
      <c r="G87" s="10">
        <v>137682632.88</v>
      </c>
      <c r="H87" s="10">
        <v>0</v>
      </c>
      <c r="I87" s="10">
        <v>50857330.920000002</v>
      </c>
      <c r="J87" s="10">
        <v>188539963.80000001</v>
      </c>
      <c r="K87" s="10">
        <v>188540163.80000001</v>
      </c>
    </row>
    <row r="88" spans="1:11" ht="38.1" customHeight="1" x14ac:dyDescent="0.15">
      <c r="A88" s="7" t="s">
        <v>278</v>
      </c>
      <c r="B88" s="6" t="s">
        <v>279</v>
      </c>
      <c r="C88" s="6" t="s">
        <v>275</v>
      </c>
      <c r="D88" s="6" t="s">
        <v>280</v>
      </c>
      <c r="E88" s="6" t="s">
        <v>281</v>
      </c>
      <c r="F88" s="10">
        <v>6500501.4400000004</v>
      </c>
      <c r="G88" s="10">
        <v>1268989.94</v>
      </c>
      <c r="H88" s="10">
        <v>0</v>
      </c>
      <c r="I88" s="10">
        <v>5231511.5</v>
      </c>
      <c r="J88" s="10">
        <v>6500501.4400000004</v>
      </c>
      <c r="K88" s="10">
        <v>6500501.4400000004</v>
      </c>
    </row>
    <row r="89" spans="1:11" ht="24.95" customHeight="1" x14ac:dyDescent="0.15">
      <c r="A89" s="7" t="s">
        <v>142</v>
      </c>
      <c r="B89" s="6" t="s">
        <v>282</v>
      </c>
      <c r="C89" s="6" t="s">
        <v>275</v>
      </c>
      <c r="D89" s="6" t="s">
        <v>144</v>
      </c>
      <c r="E89" s="6" t="s">
        <v>145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</row>
    <row r="90" spans="1:11" ht="50.1" customHeight="1" x14ac:dyDescent="0.15">
      <c r="A90" s="7" t="s">
        <v>283</v>
      </c>
      <c r="B90" s="6" t="s">
        <v>284</v>
      </c>
      <c r="C90" s="6" t="s">
        <v>275</v>
      </c>
      <c r="D90" s="6" t="s">
        <v>285</v>
      </c>
      <c r="E90" s="6" t="s">
        <v>286</v>
      </c>
      <c r="F90" s="10">
        <v>19532712.460000001</v>
      </c>
      <c r="G90" s="10">
        <v>6264082.71</v>
      </c>
      <c r="H90" s="10">
        <v>0</v>
      </c>
      <c r="I90" s="10">
        <v>13268629.75</v>
      </c>
      <c r="J90" s="10">
        <v>19532712.460000001</v>
      </c>
      <c r="K90" s="10">
        <v>19532712.460000001</v>
      </c>
    </row>
    <row r="91" spans="1:11" ht="24.95" customHeight="1" x14ac:dyDescent="0.15">
      <c r="A91" s="7" t="s">
        <v>287</v>
      </c>
      <c r="B91" s="6" t="s">
        <v>288</v>
      </c>
      <c r="C91" s="6" t="s">
        <v>275</v>
      </c>
      <c r="D91" s="6" t="s">
        <v>289</v>
      </c>
      <c r="E91" s="6" t="s">
        <v>290</v>
      </c>
      <c r="F91" s="10">
        <v>784000</v>
      </c>
      <c r="G91" s="10">
        <v>0</v>
      </c>
      <c r="H91" s="10">
        <v>0</v>
      </c>
      <c r="I91" s="10">
        <v>784000</v>
      </c>
      <c r="J91" s="10">
        <v>784000</v>
      </c>
      <c r="K91" s="10">
        <v>784000</v>
      </c>
    </row>
    <row r="92" spans="1:11" ht="75" customHeight="1" x14ac:dyDescent="0.15">
      <c r="A92" s="7" t="s">
        <v>291</v>
      </c>
      <c r="B92" s="6" t="s">
        <v>292</v>
      </c>
      <c r="C92" s="6" t="s">
        <v>275</v>
      </c>
      <c r="D92" s="6" t="s">
        <v>293</v>
      </c>
      <c r="E92" s="6" t="s">
        <v>294</v>
      </c>
      <c r="F92" s="10">
        <v>14326867.789999999</v>
      </c>
      <c r="G92" s="10">
        <v>13825794.16</v>
      </c>
      <c r="H92" s="10">
        <v>0</v>
      </c>
      <c r="I92" s="10">
        <v>501073.63</v>
      </c>
      <c r="J92" s="10">
        <v>14326867.789999999</v>
      </c>
      <c r="K92" s="10">
        <v>14327167.789999999</v>
      </c>
    </row>
    <row r="93" spans="1:11" ht="75" customHeight="1" x14ac:dyDescent="0.15">
      <c r="A93" s="7" t="s">
        <v>146</v>
      </c>
      <c r="B93" s="6" t="s">
        <v>295</v>
      </c>
      <c r="C93" s="6" t="s">
        <v>275</v>
      </c>
      <c r="D93" s="6" t="s">
        <v>148</v>
      </c>
      <c r="E93" s="6" t="s">
        <v>149</v>
      </c>
      <c r="F93" s="10">
        <v>35466842.399999999</v>
      </c>
      <c r="G93" s="10">
        <v>24325300</v>
      </c>
      <c r="H93" s="10">
        <v>0</v>
      </c>
      <c r="I93" s="10">
        <v>11141542.4</v>
      </c>
      <c r="J93" s="10">
        <v>35466842.399999999</v>
      </c>
      <c r="K93" s="10">
        <v>35466742.399999999</v>
      </c>
    </row>
    <row r="94" spans="1:11" ht="24.95" customHeight="1" x14ac:dyDescent="0.15">
      <c r="A94" s="7" t="s">
        <v>296</v>
      </c>
      <c r="B94" s="6" t="s">
        <v>297</v>
      </c>
      <c r="C94" s="6" t="s">
        <v>275</v>
      </c>
      <c r="D94" s="6" t="s">
        <v>298</v>
      </c>
      <c r="E94" s="6" t="s">
        <v>299</v>
      </c>
      <c r="F94" s="10">
        <v>206500</v>
      </c>
      <c r="G94" s="10">
        <v>205000</v>
      </c>
      <c r="H94" s="10">
        <v>0</v>
      </c>
      <c r="I94" s="10">
        <v>1500</v>
      </c>
      <c r="J94" s="10">
        <v>206500</v>
      </c>
      <c r="K94" s="10">
        <v>206500</v>
      </c>
    </row>
    <row r="95" spans="1:11" ht="75" customHeight="1" x14ac:dyDescent="0.15">
      <c r="A95" s="7" t="s">
        <v>300</v>
      </c>
      <c r="B95" s="6" t="s">
        <v>301</v>
      </c>
      <c r="C95" s="6" t="s">
        <v>275</v>
      </c>
      <c r="D95" s="6" t="s">
        <v>302</v>
      </c>
      <c r="E95" s="6" t="s">
        <v>264</v>
      </c>
      <c r="F95" s="10">
        <v>111722539.70999999</v>
      </c>
      <c r="G95" s="10">
        <v>91793466.069999993</v>
      </c>
      <c r="H95" s="10">
        <v>0</v>
      </c>
      <c r="I95" s="10">
        <v>19929073.640000001</v>
      </c>
      <c r="J95" s="10">
        <v>111722539.70999999</v>
      </c>
      <c r="K95" s="10">
        <v>111722539.70999999</v>
      </c>
    </row>
    <row r="96" spans="1:11" ht="38.1" customHeight="1" x14ac:dyDescent="0.15">
      <c r="A96" s="7" t="s">
        <v>303</v>
      </c>
      <c r="B96" s="6" t="s">
        <v>304</v>
      </c>
      <c r="C96" s="6" t="s">
        <v>275</v>
      </c>
      <c r="D96" s="6"/>
      <c r="E96" s="6"/>
      <c r="F96" s="10">
        <v>76827438.75</v>
      </c>
      <c r="G96" s="10">
        <v>40881650.090000004</v>
      </c>
      <c r="H96" s="10">
        <v>0</v>
      </c>
      <c r="I96" s="10">
        <v>35945788.659999996</v>
      </c>
      <c r="J96" s="10">
        <v>76827438.75</v>
      </c>
      <c r="K96" s="10">
        <v>76827238.75</v>
      </c>
    </row>
    <row r="97" spans="1:11" ht="38.1" customHeight="1" x14ac:dyDescent="0.15">
      <c r="A97" s="7" t="s">
        <v>305</v>
      </c>
      <c r="B97" s="6" t="s">
        <v>306</v>
      </c>
      <c r="C97" s="6" t="s">
        <v>275</v>
      </c>
      <c r="D97" s="6" t="s">
        <v>307</v>
      </c>
      <c r="E97" s="6" t="s">
        <v>308</v>
      </c>
      <c r="F97" s="10">
        <v>41574454.049999997</v>
      </c>
      <c r="G97" s="10">
        <v>13599350.16</v>
      </c>
      <c r="H97" s="10">
        <v>0</v>
      </c>
      <c r="I97" s="10">
        <v>27975103.890000001</v>
      </c>
      <c r="J97" s="10">
        <v>41574454.049999997</v>
      </c>
      <c r="K97" s="10">
        <v>41574454.049999997</v>
      </c>
    </row>
    <row r="98" spans="1:11" ht="24.95" customHeight="1" x14ac:dyDescent="0.15">
      <c r="A98" s="7" t="s">
        <v>309</v>
      </c>
      <c r="B98" s="6" t="s">
        <v>310</v>
      </c>
      <c r="C98" s="6" t="s">
        <v>275</v>
      </c>
      <c r="D98" s="6" t="s">
        <v>177</v>
      </c>
      <c r="E98" s="6" t="s">
        <v>311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</row>
    <row r="99" spans="1:11" ht="24.95" customHeight="1" x14ac:dyDescent="0.15">
      <c r="A99" s="7" t="s">
        <v>312</v>
      </c>
      <c r="B99" s="6" t="s">
        <v>313</v>
      </c>
      <c r="C99" s="6" t="s">
        <v>275</v>
      </c>
      <c r="D99" s="6" t="s">
        <v>314</v>
      </c>
      <c r="E99" s="6" t="s">
        <v>315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</row>
    <row r="100" spans="1:11" ht="50.1" customHeight="1" x14ac:dyDescent="0.15">
      <c r="A100" s="7" t="s">
        <v>316</v>
      </c>
      <c r="B100" s="6" t="s">
        <v>317</v>
      </c>
      <c r="C100" s="6" t="s">
        <v>275</v>
      </c>
      <c r="D100" s="6" t="s">
        <v>318</v>
      </c>
      <c r="E100" s="6" t="s">
        <v>319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</row>
    <row r="101" spans="1:11" ht="24.95" customHeight="1" x14ac:dyDescent="0.15">
      <c r="A101" s="7" t="s">
        <v>320</v>
      </c>
      <c r="B101" s="6" t="s">
        <v>321</v>
      </c>
      <c r="C101" s="6" t="s">
        <v>275</v>
      </c>
      <c r="D101" s="6" t="s">
        <v>322</v>
      </c>
      <c r="E101" s="6" t="s">
        <v>323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</row>
    <row r="102" spans="1:11" ht="24.95" customHeight="1" x14ac:dyDescent="0.15">
      <c r="A102" s="7" t="s">
        <v>324</v>
      </c>
      <c r="B102" s="6" t="s">
        <v>325</v>
      </c>
      <c r="C102" s="6" t="s">
        <v>275</v>
      </c>
      <c r="D102" s="6" t="s">
        <v>326</v>
      </c>
      <c r="E102" s="6" t="s">
        <v>327</v>
      </c>
      <c r="F102" s="10">
        <v>4270900</v>
      </c>
      <c r="G102" s="10">
        <v>4270900</v>
      </c>
      <c r="H102" s="10">
        <v>0</v>
      </c>
      <c r="I102" s="10">
        <v>0</v>
      </c>
      <c r="J102" s="10">
        <v>4270900</v>
      </c>
      <c r="K102" s="10">
        <v>4270900</v>
      </c>
    </row>
    <row r="103" spans="1:11" ht="24.95" customHeight="1" x14ac:dyDescent="0.15">
      <c r="A103" s="7" t="s">
        <v>328</v>
      </c>
      <c r="B103" s="6" t="s">
        <v>329</v>
      </c>
      <c r="C103" s="6" t="s">
        <v>275</v>
      </c>
      <c r="D103" s="6" t="s">
        <v>271</v>
      </c>
      <c r="E103" s="6" t="s">
        <v>272</v>
      </c>
      <c r="F103" s="10">
        <v>13500000</v>
      </c>
      <c r="G103" s="10">
        <v>10000000</v>
      </c>
      <c r="H103" s="10">
        <v>0</v>
      </c>
      <c r="I103" s="10">
        <v>3500000</v>
      </c>
      <c r="J103" s="10">
        <v>13500000</v>
      </c>
      <c r="K103" s="10">
        <v>13500000</v>
      </c>
    </row>
    <row r="104" spans="1:11" ht="50.1" customHeight="1" x14ac:dyDescent="0.15">
      <c r="A104" s="7" t="s">
        <v>330</v>
      </c>
      <c r="B104" s="6" t="s">
        <v>331</v>
      </c>
      <c r="C104" s="6" t="s">
        <v>275</v>
      </c>
      <c r="D104" s="6" t="s">
        <v>332</v>
      </c>
      <c r="E104" s="6" t="s">
        <v>333</v>
      </c>
      <c r="F104" s="10">
        <v>17482084.699999999</v>
      </c>
      <c r="G104" s="10">
        <v>13011399.93</v>
      </c>
      <c r="H104" s="10">
        <v>0</v>
      </c>
      <c r="I104" s="10">
        <v>4470684.7699999996</v>
      </c>
      <c r="J104" s="10">
        <v>17482084.699999999</v>
      </c>
      <c r="K104" s="10">
        <v>17481884.699999999</v>
      </c>
    </row>
    <row r="105" spans="1:11" ht="50.1" customHeight="1" x14ac:dyDescent="0.15">
      <c r="A105" s="7" t="s">
        <v>334</v>
      </c>
      <c r="B105" s="6" t="s">
        <v>335</v>
      </c>
      <c r="C105" s="6" t="s">
        <v>275</v>
      </c>
      <c r="D105" s="6" t="s">
        <v>267</v>
      </c>
      <c r="E105" s="6" t="s">
        <v>268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</row>
    <row r="106" spans="1:11" ht="75" customHeight="1" x14ac:dyDescent="0.15">
      <c r="A106" s="7" t="s">
        <v>336</v>
      </c>
      <c r="B106" s="6" t="s">
        <v>337</v>
      </c>
      <c r="C106" s="6" t="s">
        <v>275</v>
      </c>
      <c r="D106" s="6" t="s">
        <v>338</v>
      </c>
      <c r="E106" s="6" t="s">
        <v>149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</row>
    <row r="107" spans="1:11" ht="87.95" customHeight="1" x14ac:dyDescent="0.15">
      <c r="A107" s="7" t="s">
        <v>339</v>
      </c>
      <c r="B107" s="6" t="s">
        <v>340</v>
      </c>
      <c r="C107" s="6" t="s">
        <v>341</v>
      </c>
      <c r="D107" s="6"/>
      <c r="E107" s="6"/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</row>
    <row r="108" spans="1:11" ht="24.95" customHeight="1" x14ac:dyDescent="0.15">
      <c r="A108" s="7" t="s">
        <v>342</v>
      </c>
      <c r="B108" s="6" t="s">
        <v>343</v>
      </c>
      <c r="C108" s="6" t="s">
        <v>344</v>
      </c>
      <c r="D108" s="6" t="s">
        <v>285</v>
      </c>
      <c r="E108" s="6" t="s">
        <v>286</v>
      </c>
      <c r="F108" s="10">
        <v>70612437.159999996</v>
      </c>
      <c r="G108" s="10">
        <v>36185376.990000002</v>
      </c>
      <c r="H108" s="10">
        <v>0</v>
      </c>
      <c r="I108" s="10">
        <v>34427060.170000002</v>
      </c>
      <c r="J108" s="10">
        <v>70612437.159999996</v>
      </c>
      <c r="K108" s="10">
        <v>70612437.159999996</v>
      </c>
    </row>
    <row r="109" spans="1:11" ht="50.1" customHeight="1" x14ac:dyDescent="0.15">
      <c r="A109" s="7" t="s">
        <v>345</v>
      </c>
      <c r="B109" s="6" t="s">
        <v>346</v>
      </c>
      <c r="C109" s="6" t="s">
        <v>347</v>
      </c>
      <c r="D109" s="6"/>
      <c r="E109" s="6"/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</row>
    <row r="110" spans="1:11" ht="63" customHeight="1" x14ac:dyDescent="0.15">
      <c r="A110" s="7" t="s">
        <v>348</v>
      </c>
      <c r="B110" s="6" t="s">
        <v>349</v>
      </c>
      <c r="C110" s="6" t="s">
        <v>350</v>
      </c>
      <c r="D110" s="6"/>
      <c r="E110" s="6"/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</row>
    <row r="111" spans="1:11" ht="50.1" customHeight="1" x14ac:dyDescent="0.15">
      <c r="A111" s="7" t="s">
        <v>351</v>
      </c>
      <c r="B111" s="6" t="s">
        <v>352</v>
      </c>
      <c r="C111" s="6" t="s">
        <v>353</v>
      </c>
      <c r="D111" s="6"/>
      <c r="E111" s="6"/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</row>
    <row r="112" spans="1:11" ht="24.95" customHeight="1" x14ac:dyDescent="0.15">
      <c r="A112" s="7" t="s">
        <v>354</v>
      </c>
      <c r="B112" s="6" t="s">
        <v>355</v>
      </c>
      <c r="C112" s="6" t="s">
        <v>356</v>
      </c>
      <c r="D112" s="6"/>
      <c r="E112" s="6"/>
      <c r="F112" s="10">
        <v>-1750000</v>
      </c>
      <c r="G112" s="10">
        <v>0</v>
      </c>
      <c r="H112" s="10">
        <v>0</v>
      </c>
      <c r="I112" s="10">
        <v>-1750000</v>
      </c>
      <c r="J112" s="10">
        <v>-1750000</v>
      </c>
      <c r="K112" s="10">
        <v>-1750000</v>
      </c>
    </row>
    <row r="113" spans="1:11" ht="38.1" customHeight="1" x14ac:dyDescent="0.15">
      <c r="A113" s="7" t="s">
        <v>357</v>
      </c>
      <c r="B113" s="6" t="s">
        <v>358</v>
      </c>
      <c r="C113" s="6"/>
      <c r="D113" s="6"/>
      <c r="E113" s="6"/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</row>
    <row r="114" spans="1:11" ht="24.95" customHeight="1" x14ac:dyDescent="0.15">
      <c r="A114" s="7" t="s">
        <v>359</v>
      </c>
      <c r="B114" s="6" t="s">
        <v>360</v>
      </c>
      <c r="C114" s="6"/>
      <c r="D114" s="6"/>
      <c r="E114" s="6"/>
      <c r="F114" s="10">
        <v>-1750000</v>
      </c>
      <c r="G114" s="10">
        <v>0</v>
      </c>
      <c r="H114" s="10">
        <v>0</v>
      </c>
      <c r="I114" s="10">
        <v>-1750000</v>
      </c>
      <c r="J114" s="10">
        <v>-1750000</v>
      </c>
      <c r="K114" s="10">
        <v>-1750000</v>
      </c>
    </row>
    <row r="115" spans="1:11" ht="24.95" customHeight="1" x14ac:dyDescent="0.15">
      <c r="A115" s="7" t="s">
        <v>361</v>
      </c>
      <c r="B115" s="6" t="s">
        <v>362</v>
      </c>
      <c r="C115" s="6"/>
      <c r="D115" s="6"/>
      <c r="E115" s="6"/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</row>
    <row r="116" spans="1:11" ht="24.95" customHeight="1" x14ac:dyDescent="0.15">
      <c r="A116" s="7" t="s">
        <v>363</v>
      </c>
      <c r="B116" s="6" t="s">
        <v>364</v>
      </c>
      <c r="C116" s="6" t="s">
        <v>95</v>
      </c>
      <c r="D116" s="6" t="s">
        <v>95</v>
      </c>
      <c r="E116" s="6"/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</row>
    <row r="117" spans="1:11" ht="38.1" customHeight="1" x14ac:dyDescent="0.15">
      <c r="A117" s="7" t="s">
        <v>365</v>
      </c>
      <c r="B117" s="6" t="s">
        <v>366</v>
      </c>
      <c r="C117" s="6" t="s">
        <v>367</v>
      </c>
      <c r="D117" s="6"/>
      <c r="E117" s="6"/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</row>
    <row r="118" spans="1:11" ht="24.95" customHeight="1" x14ac:dyDescent="0.15">
      <c r="A118" s="7" t="s">
        <v>368</v>
      </c>
      <c r="B118" s="6" t="s">
        <v>369</v>
      </c>
      <c r="C118" s="6" t="s">
        <v>367</v>
      </c>
      <c r="D118" s="6"/>
      <c r="E118" s="6"/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</row>
  </sheetData>
  <sheetProtection password="9A93" sheet="1" objects="1" scenarios="1"/>
  <mergeCells count="7">
    <mergeCell ref="A2:K2"/>
    <mergeCell ref="A4:A5"/>
    <mergeCell ref="B4:B5"/>
    <mergeCell ref="C4:C5"/>
    <mergeCell ref="D4:D5"/>
    <mergeCell ref="E4:E5"/>
    <mergeCell ref="F4:K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&amp;K00-00923850.O36.209584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0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5" width="9.5703125" customWidth="1"/>
    <col min="6" max="6" width="19.140625" customWidth="1"/>
    <col min="7" max="10" width="17.140625" customWidth="1"/>
  </cols>
  <sheetData>
    <row r="1" spans="1:10" ht="15" customHeight="1" x14ac:dyDescent="0.15"/>
    <row r="2" spans="1:10" ht="24.95" customHeight="1" x14ac:dyDescent="0.15">
      <c r="A2" s="14" t="s">
        <v>375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" customHeight="1" x14ac:dyDescent="0.15"/>
    <row r="4" spans="1:10" ht="24.95" customHeight="1" x14ac:dyDescent="0.15">
      <c r="A4" s="19" t="s">
        <v>376</v>
      </c>
      <c r="B4" s="19" t="s">
        <v>43</v>
      </c>
      <c r="C4" s="19" t="s">
        <v>44</v>
      </c>
      <c r="D4" s="19" t="s">
        <v>377</v>
      </c>
      <c r="E4" s="19" t="s">
        <v>45</v>
      </c>
      <c r="F4" s="19" t="s">
        <v>378</v>
      </c>
      <c r="G4" s="19" t="s">
        <v>48</v>
      </c>
      <c r="H4" s="19"/>
      <c r="I4" s="19"/>
      <c r="J4" s="19"/>
    </row>
    <row r="5" spans="1:10" ht="50.1" customHeight="1" x14ac:dyDescent="0.15">
      <c r="A5" s="19"/>
      <c r="B5" s="19"/>
      <c r="C5" s="19"/>
      <c r="D5" s="19"/>
      <c r="E5" s="19"/>
      <c r="F5" s="19"/>
      <c r="G5" s="6" t="s">
        <v>379</v>
      </c>
      <c r="H5" s="6" t="s">
        <v>380</v>
      </c>
      <c r="I5" s="6" t="s">
        <v>381</v>
      </c>
      <c r="J5" s="6" t="s">
        <v>382</v>
      </c>
    </row>
    <row r="6" spans="1:10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0" x14ac:dyDescent="0.15">
      <c r="A7" s="6" t="s">
        <v>383</v>
      </c>
      <c r="B7" s="7" t="s">
        <v>384</v>
      </c>
      <c r="C7" s="6" t="s">
        <v>385</v>
      </c>
      <c r="D7" s="6" t="s">
        <v>386</v>
      </c>
      <c r="E7" s="6"/>
      <c r="F7" s="6"/>
      <c r="G7" s="10">
        <f>G8+G9+G11+G12+G15+G16+G18+G19+G20+G22+G23+G25+G26</f>
        <v>335985839.71000004</v>
      </c>
      <c r="H7" s="10">
        <f>H8+H9+H11+H12+H15+H16+H18+H19+H20+H22+H23+H25+H26</f>
        <v>335985839.71000004</v>
      </c>
      <c r="I7" s="10">
        <f>I8+I9+I11+I12+I15+I16+I18+I19+I20+I22+I23+I25+I26</f>
        <v>335985839.71000004</v>
      </c>
      <c r="J7" s="10" t="s">
        <v>387</v>
      </c>
    </row>
    <row r="8" spans="1:10" ht="42" x14ac:dyDescent="0.15">
      <c r="A8" s="6" t="s">
        <v>388</v>
      </c>
      <c r="B8" s="7" t="s">
        <v>389</v>
      </c>
      <c r="C8" s="6" t="s">
        <v>390</v>
      </c>
      <c r="D8" s="6" t="s">
        <v>386</v>
      </c>
      <c r="E8" s="6"/>
      <c r="F8" s="6"/>
      <c r="G8" s="10">
        <v>0</v>
      </c>
      <c r="H8" s="10">
        <v>0</v>
      </c>
      <c r="I8" s="10">
        <v>0</v>
      </c>
      <c r="J8" s="10" t="s">
        <v>387</v>
      </c>
    </row>
    <row r="9" spans="1:10" ht="42" x14ac:dyDescent="0.15">
      <c r="A9" s="6" t="s">
        <v>391</v>
      </c>
      <c r="B9" s="7" t="s">
        <v>392</v>
      </c>
      <c r="C9" s="6" t="s">
        <v>393</v>
      </c>
      <c r="D9" s="6" t="s">
        <v>386</v>
      </c>
      <c r="E9" s="6"/>
      <c r="F9" s="6"/>
      <c r="G9" s="10">
        <v>0</v>
      </c>
      <c r="H9" s="10">
        <v>0</v>
      </c>
      <c r="I9" s="10">
        <v>0</v>
      </c>
      <c r="J9" s="10" t="s">
        <v>387</v>
      </c>
    </row>
    <row r="10" spans="1:10" ht="31.5" x14ac:dyDescent="0.15">
      <c r="A10" s="6" t="s">
        <v>394</v>
      </c>
      <c r="B10" s="7" t="s">
        <v>395</v>
      </c>
      <c r="C10" s="6" t="s">
        <v>396</v>
      </c>
      <c r="D10" s="6" t="s">
        <v>386</v>
      </c>
      <c r="E10" s="6"/>
      <c r="F10" s="6"/>
      <c r="G10" s="10">
        <v>784000</v>
      </c>
      <c r="H10" s="10">
        <v>784000</v>
      </c>
      <c r="I10" s="10">
        <v>784000</v>
      </c>
      <c r="J10" s="10" t="s">
        <v>387</v>
      </c>
    </row>
    <row r="11" spans="1:10" x14ac:dyDescent="0.15">
      <c r="A11" s="6" t="s">
        <v>397</v>
      </c>
      <c r="B11" s="7" t="s">
        <v>398</v>
      </c>
      <c r="C11" s="6" t="s">
        <v>399</v>
      </c>
      <c r="D11" s="6" t="s">
        <v>386</v>
      </c>
      <c r="E11" s="6"/>
      <c r="F11" s="6"/>
      <c r="G11" s="10">
        <v>0</v>
      </c>
      <c r="H11" s="10">
        <v>0</v>
      </c>
      <c r="I11" s="10">
        <v>0</v>
      </c>
      <c r="J11" s="10" t="s">
        <v>387</v>
      </c>
    </row>
    <row r="12" spans="1:10" x14ac:dyDescent="0.15">
      <c r="A12" s="6" t="s">
        <v>400</v>
      </c>
      <c r="B12" s="7" t="s">
        <v>401</v>
      </c>
      <c r="C12" s="6" t="s">
        <v>402</v>
      </c>
      <c r="D12" s="6" t="s">
        <v>386</v>
      </c>
      <c r="E12" s="6"/>
      <c r="F12" s="6"/>
      <c r="G12" s="10">
        <v>784000</v>
      </c>
      <c r="H12" s="10">
        <v>784000</v>
      </c>
      <c r="I12" s="10">
        <v>784000</v>
      </c>
      <c r="J12" s="10" t="s">
        <v>387</v>
      </c>
    </row>
    <row r="13" spans="1:10" ht="42" x14ac:dyDescent="0.15">
      <c r="A13" s="6" t="s">
        <v>403</v>
      </c>
      <c r="B13" s="7" t="s">
        <v>404</v>
      </c>
      <c r="C13" s="6" t="s">
        <v>405</v>
      </c>
      <c r="D13" s="6" t="s">
        <v>386</v>
      </c>
      <c r="E13" s="6"/>
      <c r="F13" s="6"/>
      <c r="G13" s="10">
        <f>G15+G16+G18+G19+G20+G22+G23+G25+G26</f>
        <v>335201839.71000004</v>
      </c>
      <c r="H13" s="10">
        <f>H15+H16+H18+H19+H20+H22+H23+H25+H26</f>
        <v>335201839.71000004</v>
      </c>
      <c r="I13" s="10">
        <f>I15+I16+I18+I19+I20+I22+I23+I25+I26</f>
        <v>335201839.71000004</v>
      </c>
      <c r="J13" s="10" t="s">
        <v>387</v>
      </c>
    </row>
    <row r="14" spans="1:10" ht="31.5" x14ac:dyDescent="0.15">
      <c r="A14" s="6" t="s">
        <v>406</v>
      </c>
      <c r="B14" s="7" t="s">
        <v>407</v>
      </c>
      <c r="C14" s="6" t="s">
        <v>408</v>
      </c>
      <c r="D14" s="6" t="s">
        <v>386</v>
      </c>
      <c r="E14" s="6"/>
      <c r="F14" s="6"/>
      <c r="G14" s="10">
        <f>G15+G16</f>
        <v>214749659.96000001</v>
      </c>
      <c r="H14" s="10">
        <f>H15+H16</f>
        <v>214749659.96000001</v>
      </c>
      <c r="I14" s="10">
        <f>I15+I16</f>
        <v>214749659.96000001</v>
      </c>
      <c r="J14" s="10" t="s">
        <v>387</v>
      </c>
    </row>
    <row r="15" spans="1:10" x14ac:dyDescent="0.15">
      <c r="A15" s="6" t="s">
        <v>409</v>
      </c>
      <c r="B15" s="7" t="s">
        <v>398</v>
      </c>
      <c r="C15" s="6" t="s">
        <v>410</v>
      </c>
      <c r="D15" s="6" t="s">
        <v>386</v>
      </c>
      <c r="E15" s="6"/>
      <c r="F15" s="6"/>
      <c r="G15" s="10">
        <v>0</v>
      </c>
      <c r="H15" s="10">
        <v>0</v>
      </c>
      <c r="I15" s="10">
        <v>0</v>
      </c>
      <c r="J15" s="10" t="s">
        <v>387</v>
      </c>
    </row>
    <row r="16" spans="1:10" x14ac:dyDescent="0.15">
      <c r="A16" s="6" t="s">
        <v>411</v>
      </c>
      <c r="B16" s="7" t="s">
        <v>401</v>
      </c>
      <c r="C16" s="6" t="s">
        <v>412</v>
      </c>
      <c r="D16" s="6" t="s">
        <v>386</v>
      </c>
      <c r="E16" s="6"/>
      <c r="F16" s="6"/>
      <c r="G16" s="10">
        <v>214749659.96000001</v>
      </c>
      <c r="H16" s="10">
        <v>214749659.96000001</v>
      </c>
      <c r="I16" s="10">
        <v>214749659.96000001</v>
      </c>
      <c r="J16" s="10" t="s">
        <v>387</v>
      </c>
    </row>
    <row r="17" spans="1:10" ht="31.5" x14ac:dyDescent="0.15">
      <c r="A17" s="6" t="s">
        <v>413</v>
      </c>
      <c r="B17" s="7" t="s">
        <v>414</v>
      </c>
      <c r="C17" s="6" t="s">
        <v>415</v>
      </c>
      <c r="D17" s="6" t="s">
        <v>386</v>
      </c>
      <c r="E17" s="6"/>
      <c r="F17" s="6"/>
      <c r="G17" s="10">
        <f>G18+G19</f>
        <v>0</v>
      </c>
      <c r="H17" s="10">
        <f>H18+H19</f>
        <v>0</v>
      </c>
      <c r="I17" s="10">
        <f>I18+I19</f>
        <v>0</v>
      </c>
      <c r="J17" s="10" t="s">
        <v>387</v>
      </c>
    </row>
    <row r="18" spans="1:10" x14ac:dyDescent="0.15">
      <c r="A18" s="6" t="s">
        <v>416</v>
      </c>
      <c r="B18" s="7" t="s">
        <v>398</v>
      </c>
      <c r="C18" s="6" t="s">
        <v>417</v>
      </c>
      <c r="D18" s="6" t="s">
        <v>386</v>
      </c>
      <c r="E18" s="6"/>
      <c r="F18" s="6"/>
      <c r="G18" s="10">
        <v>0</v>
      </c>
      <c r="H18" s="10">
        <v>0</v>
      </c>
      <c r="I18" s="10">
        <v>0</v>
      </c>
      <c r="J18" s="10" t="s">
        <v>387</v>
      </c>
    </row>
    <row r="19" spans="1:10" x14ac:dyDescent="0.15">
      <c r="A19" s="6" t="s">
        <v>418</v>
      </c>
      <c r="B19" s="7" t="s">
        <v>401</v>
      </c>
      <c r="C19" s="6" t="s">
        <v>419</v>
      </c>
      <c r="D19" s="6" t="s">
        <v>386</v>
      </c>
      <c r="E19" s="6"/>
      <c r="F19" s="6"/>
      <c r="G19" s="10">
        <v>0</v>
      </c>
      <c r="H19" s="10">
        <v>0</v>
      </c>
      <c r="I19" s="10">
        <v>0</v>
      </c>
      <c r="J19" s="10" t="s">
        <v>387</v>
      </c>
    </row>
    <row r="20" spans="1:10" ht="21" x14ac:dyDescent="0.15">
      <c r="A20" s="6" t="s">
        <v>420</v>
      </c>
      <c r="B20" s="7" t="s">
        <v>421</v>
      </c>
      <c r="C20" s="6" t="s">
        <v>422</v>
      </c>
      <c r="D20" s="6" t="s">
        <v>386</v>
      </c>
      <c r="E20" s="6"/>
      <c r="F20" s="6"/>
      <c r="G20" s="10">
        <v>0</v>
      </c>
      <c r="H20" s="10">
        <v>0</v>
      </c>
      <c r="I20" s="10">
        <v>0</v>
      </c>
      <c r="J20" s="10" t="s">
        <v>387</v>
      </c>
    </row>
    <row r="21" spans="1:10" x14ac:dyDescent="0.15">
      <c r="A21" s="6" t="s">
        <v>423</v>
      </c>
      <c r="B21" s="7" t="s">
        <v>424</v>
      </c>
      <c r="C21" s="6" t="s">
        <v>425</v>
      </c>
      <c r="D21" s="6" t="s">
        <v>386</v>
      </c>
      <c r="E21" s="6"/>
      <c r="F21" s="6"/>
      <c r="G21" s="10">
        <f>G22+G23</f>
        <v>0</v>
      </c>
      <c r="H21" s="10">
        <f>H22+H23</f>
        <v>0</v>
      </c>
      <c r="I21" s="10">
        <f>I22+I23</f>
        <v>0</v>
      </c>
      <c r="J21" s="10" t="s">
        <v>387</v>
      </c>
    </row>
    <row r="22" spans="1:10" x14ac:dyDescent="0.15">
      <c r="A22" s="6" t="s">
        <v>426</v>
      </c>
      <c r="B22" s="7" t="s">
        <v>398</v>
      </c>
      <c r="C22" s="6" t="s">
        <v>427</v>
      </c>
      <c r="D22" s="6" t="s">
        <v>386</v>
      </c>
      <c r="E22" s="6"/>
      <c r="F22" s="6"/>
      <c r="G22" s="10">
        <v>0</v>
      </c>
      <c r="H22" s="10">
        <v>0</v>
      </c>
      <c r="I22" s="10">
        <v>0</v>
      </c>
      <c r="J22" s="10" t="s">
        <v>387</v>
      </c>
    </row>
    <row r="23" spans="1:10" x14ac:dyDescent="0.15">
      <c r="A23" s="6" t="s">
        <v>428</v>
      </c>
      <c r="B23" s="7" t="s">
        <v>401</v>
      </c>
      <c r="C23" s="6" t="s">
        <v>429</v>
      </c>
      <c r="D23" s="6" t="s">
        <v>386</v>
      </c>
      <c r="E23" s="6"/>
      <c r="F23" s="6"/>
      <c r="G23" s="10">
        <v>0</v>
      </c>
      <c r="H23" s="10">
        <v>0</v>
      </c>
      <c r="I23" s="10">
        <v>0</v>
      </c>
      <c r="J23" s="10" t="s">
        <v>387</v>
      </c>
    </row>
    <row r="24" spans="1:10" x14ac:dyDescent="0.15">
      <c r="A24" s="6" t="s">
        <v>430</v>
      </c>
      <c r="B24" s="7" t="s">
        <v>431</v>
      </c>
      <c r="C24" s="6" t="s">
        <v>432</v>
      </c>
      <c r="D24" s="6" t="s">
        <v>386</v>
      </c>
      <c r="E24" s="6"/>
      <c r="F24" s="6"/>
      <c r="G24" s="10">
        <f>G25+G26</f>
        <v>120452179.75</v>
      </c>
      <c r="H24" s="10">
        <f>H25+H26</f>
        <v>120452179.75</v>
      </c>
      <c r="I24" s="10">
        <f>I25+I26</f>
        <v>120452179.75</v>
      </c>
      <c r="J24" s="10" t="s">
        <v>387</v>
      </c>
    </row>
    <row r="25" spans="1:10" x14ac:dyDescent="0.15">
      <c r="A25" s="6" t="s">
        <v>433</v>
      </c>
      <c r="B25" s="7" t="s">
        <v>398</v>
      </c>
      <c r="C25" s="6" t="s">
        <v>434</v>
      </c>
      <c r="D25" s="6" t="s">
        <v>386</v>
      </c>
      <c r="E25" s="6"/>
      <c r="F25" s="6"/>
      <c r="G25" s="10">
        <v>0</v>
      </c>
      <c r="H25" s="10">
        <v>0</v>
      </c>
      <c r="I25" s="10">
        <v>0</v>
      </c>
      <c r="J25" s="10" t="s">
        <v>387</v>
      </c>
    </row>
    <row r="26" spans="1:10" x14ac:dyDescent="0.15">
      <c r="A26" s="6" t="s">
        <v>435</v>
      </c>
      <c r="B26" s="7" t="s">
        <v>401</v>
      </c>
      <c r="C26" s="6" t="s">
        <v>436</v>
      </c>
      <c r="D26" s="6" t="s">
        <v>386</v>
      </c>
      <c r="E26" s="6"/>
      <c r="F26" s="6"/>
      <c r="G26" s="10">
        <v>120452179.75</v>
      </c>
      <c r="H26" s="10">
        <v>120452179.75</v>
      </c>
      <c r="I26" s="10">
        <v>120452179.75</v>
      </c>
      <c r="J26" s="10" t="s">
        <v>387</v>
      </c>
    </row>
    <row r="27" spans="1:10" ht="42" x14ac:dyDescent="0.15">
      <c r="A27" s="6" t="s">
        <v>437</v>
      </c>
      <c r="B27" s="7" t="s">
        <v>438</v>
      </c>
      <c r="C27" s="6" t="s">
        <v>439</v>
      </c>
      <c r="D27" s="6" t="s">
        <v>386</v>
      </c>
      <c r="E27" s="6"/>
      <c r="F27" s="6"/>
      <c r="G27" s="10">
        <f>G28+G29+G30</f>
        <v>0</v>
      </c>
      <c r="H27" s="10">
        <f>H28+H29+H30</f>
        <v>0</v>
      </c>
      <c r="I27" s="10">
        <f>I28+I29+I30</f>
        <v>0</v>
      </c>
      <c r="J27" s="10" t="s">
        <v>387</v>
      </c>
    </row>
    <row r="28" spans="1:10" x14ac:dyDescent="0.15">
      <c r="A28" s="6" t="s">
        <v>440</v>
      </c>
      <c r="B28" s="7" t="s">
        <v>441</v>
      </c>
      <c r="C28" s="6" t="s">
        <v>442</v>
      </c>
      <c r="D28" s="6" t="s">
        <v>443</v>
      </c>
      <c r="E28" s="6"/>
      <c r="F28" s="6"/>
      <c r="G28" s="10">
        <v>0</v>
      </c>
      <c r="H28" s="10">
        <v>0</v>
      </c>
      <c r="I28" s="10">
        <v>0</v>
      </c>
      <c r="J28" s="10" t="s">
        <v>387</v>
      </c>
    </row>
    <row r="29" spans="1:10" x14ac:dyDescent="0.15">
      <c r="A29" s="6" t="s">
        <v>444</v>
      </c>
      <c r="B29" s="7" t="s">
        <v>441</v>
      </c>
      <c r="C29" s="6" t="s">
        <v>445</v>
      </c>
      <c r="D29" s="6" t="s">
        <v>446</v>
      </c>
      <c r="E29" s="6"/>
      <c r="F29" s="6"/>
      <c r="G29" s="10">
        <v>0</v>
      </c>
      <c r="H29" s="10">
        <v>0</v>
      </c>
      <c r="I29" s="10">
        <v>0</v>
      </c>
      <c r="J29" s="10" t="s">
        <v>387</v>
      </c>
    </row>
    <row r="30" spans="1:10" x14ac:dyDescent="0.15">
      <c r="A30" s="6" t="s">
        <v>447</v>
      </c>
      <c r="B30" s="7" t="s">
        <v>441</v>
      </c>
      <c r="C30" s="6" t="s">
        <v>448</v>
      </c>
      <c r="D30" s="6" t="s">
        <v>449</v>
      </c>
      <c r="E30" s="6"/>
      <c r="F30" s="6"/>
      <c r="G30" s="10">
        <v>0</v>
      </c>
      <c r="H30" s="10">
        <v>0</v>
      </c>
      <c r="I30" s="10">
        <v>0</v>
      </c>
      <c r="J30" s="10" t="s">
        <v>387</v>
      </c>
    </row>
    <row r="31" spans="1:10" ht="42" x14ac:dyDescent="0.15">
      <c r="A31" s="6" t="s">
        <v>450</v>
      </c>
      <c r="B31" s="7" t="s">
        <v>451</v>
      </c>
      <c r="C31" s="6" t="s">
        <v>452</v>
      </c>
      <c r="D31" s="6" t="s">
        <v>386</v>
      </c>
      <c r="E31" s="6"/>
      <c r="F31" s="6"/>
      <c r="G31" s="10">
        <f>G32+G33+G34</f>
        <v>335201839.70999998</v>
      </c>
      <c r="H31" s="10">
        <f>H32+H33+H34</f>
        <v>335201839.70999998</v>
      </c>
      <c r="I31" s="10">
        <f>I32+I33+I34</f>
        <v>335201839.70999998</v>
      </c>
      <c r="J31" s="10" t="s">
        <v>387</v>
      </c>
    </row>
    <row r="32" spans="1:10" x14ac:dyDescent="0.15">
      <c r="A32" s="6" t="s">
        <v>453</v>
      </c>
      <c r="B32" s="7" t="s">
        <v>441</v>
      </c>
      <c r="C32" s="6" t="s">
        <v>454</v>
      </c>
      <c r="D32" s="6" t="s">
        <v>443</v>
      </c>
      <c r="E32" s="6"/>
      <c r="F32" s="6"/>
      <c r="G32" s="10">
        <v>335201839.70999998</v>
      </c>
      <c r="H32" s="10">
        <v>0</v>
      </c>
      <c r="I32" s="10">
        <v>0</v>
      </c>
      <c r="J32" s="10" t="s">
        <v>387</v>
      </c>
    </row>
    <row r="33" spans="1:10" x14ac:dyDescent="0.15">
      <c r="A33" s="6" t="s">
        <v>455</v>
      </c>
      <c r="B33" s="7" t="s">
        <v>441</v>
      </c>
      <c r="C33" s="6" t="s">
        <v>456</v>
      </c>
      <c r="D33" s="6" t="s">
        <v>446</v>
      </c>
      <c r="E33" s="6"/>
      <c r="F33" s="6"/>
      <c r="G33" s="10">
        <v>0</v>
      </c>
      <c r="H33" s="10">
        <v>335201839.70999998</v>
      </c>
      <c r="I33" s="10">
        <v>0</v>
      </c>
      <c r="J33" s="10" t="s">
        <v>387</v>
      </c>
    </row>
    <row r="34" spans="1:10" x14ac:dyDescent="0.15">
      <c r="A34" s="6" t="s">
        <v>457</v>
      </c>
      <c r="B34" s="7" t="s">
        <v>441</v>
      </c>
      <c r="C34" s="6" t="s">
        <v>458</v>
      </c>
      <c r="D34" s="6" t="s">
        <v>449</v>
      </c>
      <c r="E34" s="6"/>
      <c r="F34" s="6"/>
      <c r="G34" s="10">
        <v>0</v>
      </c>
      <c r="H34" s="10">
        <v>0</v>
      </c>
      <c r="I34" s="10">
        <v>335201839.70999998</v>
      </c>
      <c r="J34" s="10" t="s">
        <v>387</v>
      </c>
    </row>
    <row r="35" spans="1:10" ht="15" customHeight="1" x14ac:dyDescent="0.15"/>
    <row r="36" spans="1:10" ht="39.950000000000003" customHeight="1" x14ac:dyDescent="0.15">
      <c r="A36" s="24" t="s">
        <v>459</v>
      </c>
      <c r="B36" s="24"/>
      <c r="C36" s="15"/>
      <c r="D36" s="15"/>
      <c r="E36" s="8"/>
      <c r="F36" s="15"/>
      <c r="G36" s="15"/>
    </row>
    <row r="37" spans="1:10" ht="20.100000000000001" customHeight="1" x14ac:dyDescent="0.15">
      <c r="C37" s="17" t="s">
        <v>460</v>
      </c>
      <c r="D37" s="17"/>
      <c r="E37" s="2" t="s">
        <v>7</v>
      </c>
      <c r="F37" s="17" t="s">
        <v>8</v>
      </c>
      <c r="G37" s="17"/>
    </row>
    <row r="38" spans="1:10" ht="15" customHeight="1" x14ac:dyDescent="0.15"/>
    <row r="39" spans="1:10" ht="39.950000000000003" customHeight="1" x14ac:dyDescent="0.15">
      <c r="A39" s="24" t="s">
        <v>461</v>
      </c>
      <c r="B39" s="24"/>
      <c r="C39" s="15"/>
      <c r="D39" s="15"/>
      <c r="E39" s="8"/>
      <c r="F39" s="15"/>
      <c r="G39" s="15"/>
    </row>
    <row r="40" spans="1:10" ht="20.100000000000001" customHeight="1" x14ac:dyDescent="0.15">
      <c r="C40" s="17" t="s">
        <v>460</v>
      </c>
      <c r="D40" s="17"/>
      <c r="E40" s="2" t="s">
        <v>462</v>
      </c>
      <c r="F40" s="17" t="s">
        <v>463</v>
      </c>
      <c r="G40" s="17"/>
    </row>
    <row r="41" spans="1:10" ht="20.100000000000001" customHeight="1" x14ac:dyDescent="0.15">
      <c r="A41" s="17" t="s">
        <v>464</v>
      </c>
      <c r="B41" s="17"/>
    </row>
    <row r="42" spans="1:10" ht="15" customHeight="1" x14ac:dyDescent="0.15"/>
    <row r="43" spans="1:10" ht="20.100000000000001" customHeight="1" x14ac:dyDescent="0.15">
      <c r="A43" s="25" t="s">
        <v>0</v>
      </c>
      <c r="B43" s="25"/>
      <c r="C43" s="25"/>
      <c r="D43" s="25"/>
      <c r="E43" s="25"/>
    </row>
    <row r="44" spans="1:10" ht="39.950000000000003" customHeight="1" x14ac:dyDescent="0.15">
      <c r="A44" s="15" t="s">
        <v>2</v>
      </c>
      <c r="B44" s="15"/>
      <c r="C44" s="15"/>
      <c r="D44" s="15"/>
      <c r="E44" s="15"/>
    </row>
    <row r="45" spans="1:10" ht="20.100000000000001" customHeight="1" x14ac:dyDescent="0.15">
      <c r="A45" s="17" t="s">
        <v>465</v>
      </c>
      <c r="B45" s="17"/>
      <c r="C45" s="17"/>
      <c r="D45" s="17"/>
      <c r="E45" s="17"/>
    </row>
    <row r="46" spans="1:10" ht="15" customHeight="1" x14ac:dyDescent="0.15"/>
    <row r="47" spans="1:10" ht="39.950000000000003" customHeight="1" x14ac:dyDescent="0.15">
      <c r="A47" s="15"/>
      <c r="B47" s="15"/>
      <c r="C47" s="15"/>
      <c r="D47" s="15"/>
      <c r="E47" s="15"/>
    </row>
    <row r="48" spans="1:10" ht="20.100000000000001" customHeight="1" x14ac:dyDescent="0.15">
      <c r="A48" s="17" t="s">
        <v>7</v>
      </c>
      <c r="B48" s="17"/>
      <c r="C48" s="17" t="s">
        <v>8</v>
      </c>
      <c r="D48" s="17"/>
      <c r="E48" s="17"/>
    </row>
    <row r="49" spans="1:2" ht="20.100000000000001" customHeight="1" x14ac:dyDescent="0.15">
      <c r="A49" s="17" t="s">
        <v>464</v>
      </c>
      <c r="B49" s="17"/>
    </row>
    <row r="50" spans="1:2" ht="20.100000000000001" customHeight="1" x14ac:dyDescent="0.15">
      <c r="A50" s="4" t="s">
        <v>466</v>
      </c>
    </row>
  </sheetData>
  <sheetProtection password="9A93" sheet="1" objects="1" scenarios="1"/>
  <mergeCells count="27">
    <mergeCell ref="A48:B48"/>
    <mergeCell ref="C48:E48"/>
    <mergeCell ref="A49:B49"/>
    <mergeCell ref="A41:B41"/>
    <mergeCell ref="A43:E43"/>
    <mergeCell ref="A44:E44"/>
    <mergeCell ref="A45:E45"/>
    <mergeCell ref="A47:B47"/>
    <mergeCell ref="C47:E47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J2"/>
    <mergeCell ref="A4:A5"/>
    <mergeCell ref="B4:B5"/>
    <mergeCell ref="C4:C5"/>
    <mergeCell ref="D4:D5"/>
    <mergeCell ref="E4:E5"/>
    <mergeCell ref="F4:F5"/>
    <mergeCell ref="G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&amp;K00-00923850.O36.209584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3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8" ht="24.95" customHeight="1" x14ac:dyDescent="0.15"/>
    <row r="2" spans="1:8" ht="24.95" customHeight="1" x14ac:dyDescent="0.15">
      <c r="A2" s="26" t="s">
        <v>467</v>
      </c>
      <c r="B2" s="26"/>
      <c r="C2" s="27" t="s">
        <v>107</v>
      </c>
      <c r="D2" s="27"/>
      <c r="E2" s="27"/>
      <c r="F2" s="27"/>
      <c r="G2" s="27"/>
      <c r="H2" s="27"/>
    </row>
    <row r="3" spans="1:8" ht="24.95" customHeight="1" x14ac:dyDescent="0.15">
      <c r="A3" s="26" t="s">
        <v>468</v>
      </c>
      <c r="B3" s="26"/>
      <c r="C3" s="27" t="s">
        <v>469</v>
      </c>
      <c r="D3" s="27"/>
      <c r="E3" s="27"/>
      <c r="F3" s="27"/>
      <c r="G3" s="27"/>
      <c r="H3" s="27"/>
    </row>
    <row r="4" spans="1:8" ht="24.95" customHeight="1" x14ac:dyDescent="0.15">
      <c r="A4" s="17" t="s">
        <v>470</v>
      </c>
      <c r="B4" s="17"/>
      <c r="C4" s="17"/>
      <c r="D4" s="17"/>
      <c r="E4" s="17"/>
      <c r="F4" s="17"/>
      <c r="G4" s="17"/>
      <c r="H4" s="17"/>
    </row>
    <row r="5" spans="1:8" ht="24.95" customHeight="1" x14ac:dyDescent="0.15"/>
    <row r="6" spans="1:8" ht="50.1" customHeight="1" x14ac:dyDescent="0.15">
      <c r="A6" s="19" t="s">
        <v>376</v>
      </c>
      <c r="B6" s="19" t="s">
        <v>471</v>
      </c>
      <c r="C6" s="19" t="s">
        <v>472</v>
      </c>
      <c r="D6" s="19" t="s">
        <v>473</v>
      </c>
      <c r="E6" s="19"/>
      <c r="F6" s="19"/>
      <c r="G6" s="19"/>
      <c r="H6" s="19" t="s">
        <v>474</v>
      </c>
    </row>
    <row r="7" spans="1:8" ht="50.1" customHeight="1" x14ac:dyDescent="0.15">
      <c r="A7" s="19"/>
      <c r="B7" s="19"/>
      <c r="C7" s="19"/>
      <c r="D7" s="19" t="s">
        <v>475</v>
      </c>
      <c r="E7" s="19" t="s">
        <v>476</v>
      </c>
      <c r="F7" s="19"/>
      <c r="G7" s="19"/>
      <c r="H7" s="19"/>
    </row>
    <row r="8" spans="1:8" ht="50.1" customHeight="1" x14ac:dyDescent="0.15">
      <c r="A8" s="19"/>
      <c r="B8" s="19"/>
      <c r="C8" s="19"/>
      <c r="D8" s="19"/>
      <c r="E8" s="6" t="s">
        <v>477</v>
      </c>
      <c r="F8" s="6" t="s">
        <v>478</v>
      </c>
      <c r="G8" s="6" t="s">
        <v>479</v>
      </c>
      <c r="H8" s="19"/>
    </row>
    <row r="9" spans="1:8" ht="24.95" customHeight="1" x14ac:dyDescent="0.15">
      <c r="A9" s="6" t="s">
        <v>383</v>
      </c>
      <c r="B9" s="6" t="s">
        <v>480</v>
      </c>
      <c r="C9" s="6" t="s">
        <v>481</v>
      </c>
      <c r="D9" s="6" t="s">
        <v>482</v>
      </c>
      <c r="E9" s="6" t="s">
        <v>483</v>
      </c>
      <c r="F9" s="6" t="s">
        <v>484</v>
      </c>
      <c r="G9" s="6" t="s">
        <v>485</v>
      </c>
      <c r="H9" s="6" t="s">
        <v>486</v>
      </c>
    </row>
    <row r="10" spans="1:8" x14ac:dyDescent="0.15">
      <c r="A10" s="6" t="s">
        <v>383</v>
      </c>
      <c r="B10" s="7" t="s">
        <v>487</v>
      </c>
      <c r="C10" s="10">
        <v>1</v>
      </c>
      <c r="D10" s="10">
        <v>139617.5</v>
      </c>
      <c r="E10" s="10">
        <v>0</v>
      </c>
      <c r="F10" s="10">
        <v>0</v>
      </c>
      <c r="G10" s="10">
        <v>139617.5</v>
      </c>
      <c r="H10" s="10">
        <v>1675410</v>
      </c>
    </row>
    <row r="11" spans="1:8" ht="21" x14ac:dyDescent="0.15">
      <c r="A11" s="6" t="s">
        <v>480</v>
      </c>
      <c r="B11" s="7" t="s">
        <v>488</v>
      </c>
      <c r="C11" s="10">
        <v>1</v>
      </c>
      <c r="D11" s="10">
        <v>92120</v>
      </c>
      <c r="E11" s="10">
        <v>23030</v>
      </c>
      <c r="F11" s="10">
        <v>0</v>
      </c>
      <c r="G11" s="10">
        <v>69090</v>
      </c>
      <c r="H11" s="10">
        <v>1105440</v>
      </c>
    </row>
    <row r="12" spans="1:8" ht="21" x14ac:dyDescent="0.15">
      <c r="A12" s="6" t="s">
        <v>481</v>
      </c>
      <c r="B12" s="7" t="s">
        <v>489</v>
      </c>
      <c r="C12" s="10">
        <v>7</v>
      </c>
      <c r="D12" s="10">
        <v>24540</v>
      </c>
      <c r="E12" s="10">
        <v>24540</v>
      </c>
      <c r="F12" s="10">
        <v>0</v>
      </c>
      <c r="G12" s="10">
        <v>0</v>
      </c>
      <c r="H12" s="10">
        <v>2061360</v>
      </c>
    </row>
    <row r="13" spans="1:8" ht="21" x14ac:dyDescent="0.15">
      <c r="A13" s="6" t="s">
        <v>490</v>
      </c>
      <c r="B13" s="7" t="s">
        <v>491</v>
      </c>
      <c r="C13" s="10">
        <v>1</v>
      </c>
      <c r="D13" s="10">
        <v>19040</v>
      </c>
      <c r="E13" s="10">
        <v>0</v>
      </c>
      <c r="F13" s="10">
        <v>0</v>
      </c>
      <c r="G13" s="10">
        <v>19040</v>
      </c>
      <c r="H13" s="10">
        <v>228480</v>
      </c>
    </row>
    <row r="14" spans="1:8" ht="21" x14ac:dyDescent="0.15">
      <c r="A14" s="6" t="s">
        <v>492</v>
      </c>
      <c r="B14" s="7" t="s">
        <v>493</v>
      </c>
      <c r="C14" s="10">
        <v>1</v>
      </c>
      <c r="D14" s="10">
        <v>64590</v>
      </c>
      <c r="E14" s="10">
        <v>0</v>
      </c>
      <c r="F14" s="10">
        <v>0</v>
      </c>
      <c r="G14" s="10">
        <v>64590</v>
      </c>
      <c r="H14" s="10">
        <v>775080</v>
      </c>
    </row>
    <row r="15" spans="1:8" x14ac:dyDescent="0.15">
      <c r="A15" s="6" t="s">
        <v>494</v>
      </c>
      <c r="B15" s="7" t="s">
        <v>495</v>
      </c>
      <c r="C15" s="10">
        <v>2</v>
      </c>
      <c r="D15" s="10">
        <v>92579</v>
      </c>
      <c r="E15" s="10">
        <v>21530</v>
      </c>
      <c r="F15" s="10">
        <v>0</v>
      </c>
      <c r="G15" s="10">
        <v>71049</v>
      </c>
      <c r="H15" s="10">
        <v>2221896</v>
      </c>
    </row>
    <row r="16" spans="1:8" ht="21" x14ac:dyDescent="0.15">
      <c r="A16" s="6" t="s">
        <v>496</v>
      </c>
      <c r="B16" s="7" t="s">
        <v>497</v>
      </c>
      <c r="C16" s="10">
        <v>1</v>
      </c>
      <c r="D16" s="10">
        <v>21529.99667</v>
      </c>
      <c r="E16" s="10">
        <v>0</v>
      </c>
      <c r="F16" s="10">
        <v>0</v>
      </c>
      <c r="G16" s="10">
        <v>21529.99667</v>
      </c>
      <c r="H16" s="10">
        <v>258359.96</v>
      </c>
    </row>
    <row r="17" spans="1:8" x14ac:dyDescent="0.15">
      <c r="A17" s="6" t="s">
        <v>498</v>
      </c>
      <c r="B17" s="7" t="s">
        <v>499</v>
      </c>
      <c r="C17" s="10">
        <v>1</v>
      </c>
      <c r="D17" s="10">
        <v>46481.279999999999</v>
      </c>
      <c r="E17" s="10">
        <v>23030</v>
      </c>
      <c r="F17" s="10">
        <v>0</v>
      </c>
      <c r="G17" s="10">
        <v>23451.279999999999</v>
      </c>
      <c r="H17" s="10">
        <v>557775.35999999999</v>
      </c>
    </row>
    <row r="18" spans="1:8" ht="21" x14ac:dyDescent="0.15">
      <c r="A18" s="6" t="s">
        <v>500</v>
      </c>
      <c r="B18" s="7" t="s">
        <v>501</v>
      </c>
      <c r="C18" s="10">
        <v>41.2</v>
      </c>
      <c r="D18" s="10">
        <v>42800.252829999998</v>
      </c>
      <c r="E18" s="10">
        <v>24430</v>
      </c>
      <c r="F18" s="10">
        <v>3664.5</v>
      </c>
      <c r="G18" s="10">
        <v>14705.752829999999</v>
      </c>
      <c r="H18" s="10">
        <v>21160445</v>
      </c>
    </row>
    <row r="19" spans="1:8" ht="21" x14ac:dyDescent="0.15">
      <c r="A19" s="6" t="s">
        <v>502</v>
      </c>
      <c r="B19" s="7" t="s">
        <v>503</v>
      </c>
      <c r="C19" s="10">
        <v>3</v>
      </c>
      <c r="D19" s="10">
        <v>35423.5</v>
      </c>
      <c r="E19" s="10">
        <v>24430</v>
      </c>
      <c r="F19" s="10">
        <v>3664.5</v>
      </c>
      <c r="G19" s="10">
        <v>7329</v>
      </c>
      <c r="H19" s="10">
        <v>1275246</v>
      </c>
    </row>
    <row r="20" spans="1:8" ht="21" x14ac:dyDescent="0.15">
      <c r="A20" s="6" t="s">
        <v>504</v>
      </c>
      <c r="B20" s="7" t="s">
        <v>505</v>
      </c>
      <c r="C20" s="10">
        <v>9</v>
      </c>
      <c r="D20" s="10">
        <v>56189</v>
      </c>
      <c r="E20" s="10">
        <v>24430</v>
      </c>
      <c r="F20" s="10">
        <v>0</v>
      </c>
      <c r="G20" s="10">
        <v>31759</v>
      </c>
      <c r="H20" s="10">
        <v>6068412</v>
      </c>
    </row>
    <row r="21" spans="1:8" ht="21" x14ac:dyDescent="0.15">
      <c r="A21" s="6" t="s">
        <v>506</v>
      </c>
      <c r="B21" s="7" t="s">
        <v>507</v>
      </c>
      <c r="C21" s="10">
        <v>5</v>
      </c>
      <c r="D21" s="10">
        <v>23912.333330000001</v>
      </c>
      <c r="E21" s="10">
        <v>15595</v>
      </c>
      <c r="F21" s="10">
        <v>0</v>
      </c>
      <c r="G21" s="10">
        <v>8317.3333299999995</v>
      </c>
      <c r="H21" s="10">
        <v>1434740</v>
      </c>
    </row>
    <row r="22" spans="1:8" ht="21" x14ac:dyDescent="0.15">
      <c r="A22" s="6" t="s">
        <v>508</v>
      </c>
      <c r="B22" s="7" t="s">
        <v>509</v>
      </c>
      <c r="C22" s="10">
        <v>1</v>
      </c>
      <c r="D22" s="10">
        <v>35868.5</v>
      </c>
      <c r="E22" s="10">
        <v>15595</v>
      </c>
      <c r="F22" s="10">
        <v>0</v>
      </c>
      <c r="G22" s="10">
        <v>20273.5</v>
      </c>
      <c r="H22" s="10">
        <v>430422</v>
      </c>
    </row>
    <row r="23" spans="1:8" ht="21" x14ac:dyDescent="0.15">
      <c r="A23" s="6" t="s">
        <v>510</v>
      </c>
      <c r="B23" s="7" t="s">
        <v>511</v>
      </c>
      <c r="C23" s="10">
        <v>1</v>
      </c>
      <c r="D23" s="10">
        <v>19500</v>
      </c>
      <c r="E23" s="10">
        <v>15000</v>
      </c>
      <c r="F23" s="10">
        <v>0</v>
      </c>
      <c r="G23" s="10">
        <v>4500</v>
      </c>
      <c r="H23" s="10">
        <v>234000</v>
      </c>
    </row>
    <row r="24" spans="1:8" ht="21" x14ac:dyDescent="0.15">
      <c r="A24" s="6" t="s">
        <v>512</v>
      </c>
      <c r="B24" s="7" t="s">
        <v>513</v>
      </c>
      <c r="C24" s="10">
        <v>1</v>
      </c>
      <c r="D24" s="10">
        <v>28807.5</v>
      </c>
      <c r="E24" s="10">
        <v>12525</v>
      </c>
      <c r="F24" s="10">
        <v>0</v>
      </c>
      <c r="G24" s="10">
        <v>16282.5</v>
      </c>
      <c r="H24" s="10">
        <v>345690</v>
      </c>
    </row>
    <row r="25" spans="1:8" ht="21" x14ac:dyDescent="0.15">
      <c r="A25" s="6" t="s">
        <v>514</v>
      </c>
      <c r="B25" s="7" t="s">
        <v>515</v>
      </c>
      <c r="C25" s="10">
        <v>1</v>
      </c>
      <c r="D25" s="10">
        <v>79705.661110000001</v>
      </c>
      <c r="E25" s="10">
        <v>23375</v>
      </c>
      <c r="F25" s="10">
        <v>0</v>
      </c>
      <c r="G25" s="10">
        <v>56330.661110000001</v>
      </c>
      <c r="H25" s="10">
        <v>956467.93</v>
      </c>
    </row>
    <row r="26" spans="1:8" ht="21" x14ac:dyDescent="0.15">
      <c r="A26" s="6" t="s">
        <v>516</v>
      </c>
      <c r="B26" s="7" t="s">
        <v>517</v>
      </c>
      <c r="C26" s="10">
        <v>1</v>
      </c>
      <c r="D26" s="10">
        <v>52969</v>
      </c>
      <c r="E26" s="10">
        <v>23030</v>
      </c>
      <c r="F26" s="10">
        <v>0</v>
      </c>
      <c r="G26" s="10">
        <v>29939</v>
      </c>
      <c r="H26" s="10">
        <v>635628</v>
      </c>
    </row>
    <row r="27" spans="1:8" ht="21" x14ac:dyDescent="0.15">
      <c r="A27" s="6" t="s">
        <v>518</v>
      </c>
      <c r="B27" s="7" t="s">
        <v>519</v>
      </c>
      <c r="C27" s="10">
        <v>2</v>
      </c>
      <c r="D27" s="10">
        <v>22188.959169999998</v>
      </c>
      <c r="E27" s="10">
        <v>15595</v>
      </c>
      <c r="F27" s="10">
        <v>0</v>
      </c>
      <c r="G27" s="10">
        <v>6593.9591700000001</v>
      </c>
      <c r="H27" s="10">
        <v>532535.02</v>
      </c>
    </row>
    <row r="28" spans="1:8" ht="21" x14ac:dyDescent="0.15">
      <c r="A28" s="6" t="s">
        <v>520</v>
      </c>
      <c r="B28" s="7" t="s">
        <v>521</v>
      </c>
      <c r="C28" s="10">
        <v>2</v>
      </c>
      <c r="D28" s="10">
        <v>19500</v>
      </c>
      <c r="E28" s="10">
        <v>15000</v>
      </c>
      <c r="F28" s="10">
        <v>0</v>
      </c>
      <c r="G28" s="10">
        <v>4500</v>
      </c>
      <c r="H28" s="10">
        <v>468000</v>
      </c>
    </row>
    <row r="29" spans="1:8" ht="21" x14ac:dyDescent="0.15">
      <c r="A29" s="6" t="s">
        <v>522</v>
      </c>
      <c r="B29" s="7" t="s">
        <v>523</v>
      </c>
      <c r="C29" s="10">
        <v>2</v>
      </c>
      <c r="D29" s="10">
        <v>52524.5</v>
      </c>
      <c r="E29" s="10">
        <v>28094.5</v>
      </c>
      <c r="F29" s="10">
        <v>0</v>
      </c>
      <c r="G29" s="10">
        <v>24430</v>
      </c>
      <c r="H29" s="10">
        <v>1260588</v>
      </c>
    </row>
    <row r="30" spans="1:8" ht="21" x14ac:dyDescent="0.15">
      <c r="A30" s="6" t="s">
        <v>524</v>
      </c>
      <c r="B30" s="7" t="s">
        <v>525</v>
      </c>
      <c r="C30" s="10">
        <v>1</v>
      </c>
      <c r="D30" s="10">
        <v>20723</v>
      </c>
      <c r="E30" s="10">
        <v>9010</v>
      </c>
      <c r="F30" s="10">
        <v>0</v>
      </c>
      <c r="G30" s="10">
        <v>11713</v>
      </c>
      <c r="H30" s="10">
        <v>248676</v>
      </c>
    </row>
    <row r="31" spans="1:8" ht="21" x14ac:dyDescent="0.15">
      <c r="A31" s="6" t="s">
        <v>526</v>
      </c>
      <c r="B31" s="7" t="s">
        <v>527</v>
      </c>
      <c r="C31" s="10">
        <v>1</v>
      </c>
      <c r="D31" s="10">
        <v>35868.5</v>
      </c>
      <c r="E31" s="10">
        <v>15595</v>
      </c>
      <c r="F31" s="10">
        <v>0</v>
      </c>
      <c r="G31" s="10">
        <v>20273.5</v>
      </c>
      <c r="H31" s="10">
        <v>430422</v>
      </c>
    </row>
    <row r="32" spans="1:8" ht="21" x14ac:dyDescent="0.15">
      <c r="A32" s="6" t="s">
        <v>528</v>
      </c>
      <c r="B32" s="7" t="s">
        <v>529</v>
      </c>
      <c r="C32" s="10">
        <v>3</v>
      </c>
      <c r="D32" s="10">
        <v>26475.9</v>
      </c>
      <c r="E32" s="10">
        <v>8023</v>
      </c>
      <c r="F32" s="10">
        <v>0</v>
      </c>
      <c r="G32" s="10">
        <v>18452.900000000001</v>
      </c>
      <c r="H32" s="10">
        <v>953132.4</v>
      </c>
    </row>
    <row r="33" spans="1:8" ht="21" x14ac:dyDescent="0.15">
      <c r="A33" s="6" t="s">
        <v>530</v>
      </c>
      <c r="B33" s="7" t="s">
        <v>531</v>
      </c>
      <c r="C33" s="10">
        <v>2</v>
      </c>
      <c r="D33" s="10">
        <v>56189</v>
      </c>
      <c r="E33" s="10">
        <v>24430</v>
      </c>
      <c r="F33" s="10">
        <v>0</v>
      </c>
      <c r="G33" s="10">
        <v>31759</v>
      </c>
      <c r="H33" s="10">
        <v>1348536</v>
      </c>
    </row>
    <row r="34" spans="1:8" x14ac:dyDescent="0.15">
      <c r="A34" s="6" t="s">
        <v>532</v>
      </c>
      <c r="B34" s="7" t="s">
        <v>533</v>
      </c>
      <c r="C34" s="10">
        <v>1</v>
      </c>
      <c r="D34" s="10">
        <v>28807.5</v>
      </c>
      <c r="E34" s="10">
        <v>12525</v>
      </c>
      <c r="F34" s="10">
        <v>0</v>
      </c>
      <c r="G34" s="10">
        <v>16282.5</v>
      </c>
      <c r="H34" s="10">
        <v>345690</v>
      </c>
    </row>
    <row r="35" spans="1:8" ht="21" x14ac:dyDescent="0.15">
      <c r="A35" s="6" t="s">
        <v>534</v>
      </c>
      <c r="B35" s="7" t="s">
        <v>535</v>
      </c>
      <c r="C35" s="10">
        <v>1</v>
      </c>
      <c r="D35" s="10">
        <v>19500</v>
      </c>
      <c r="E35" s="10">
        <v>15000</v>
      </c>
      <c r="F35" s="10">
        <v>0</v>
      </c>
      <c r="G35" s="10">
        <v>4500</v>
      </c>
      <c r="H35" s="10">
        <v>234000</v>
      </c>
    </row>
    <row r="36" spans="1:8" ht="21" x14ac:dyDescent="0.15">
      <c r="A36" s="6" t="s">
        <v>536</v>
      </c>
      <c r="B36" s="7" t="s">
        <v>537</v>
      </c>
      <c r="C36" s="10">
        <v>1.5</v>
      </c>
      <c r="D36" s="10">
        <v>19500</v>
      </c>
      <c r="E36" s="10">
        <v>15000</v>
      </c>
      <c r="F36" s="10">
        <v>0</v>
      </c>
      <c r="G36" s="10">
        <v>4500</v>
      </c>
      <c r="H36" s="10">
        <v>351000</v>
      </c>
    </row>
    <row r="37" spans="1:8" ht="21" x14ac:dyDescent="0.15">
      <c r="A37" s="6" t="s">
        <v>538</v>
      </c>
      <c r="B37" s="7" t="s">
        <v>539</v>
      </c>
      <c r="C37" s="10">
        <v>1</v>
      </c>
      <c r="D37" s="10">
        <v>19500</v>
      </c>
      <c r="E37" s="10">
        <v>15000</v>
      </c>
      <c r="F37" s="10">
        <v>0</v>
      </c>
      <c r="G37" s="10">
        <v>4500</v>
      </c>
      <c r="H37" s="10">
        <v>234000</v>
      </c>
    </row>
    <row r="38" spans="1:8" ht="21" x14ac:dyDescent="0.15">
      <c r="A38" s="6" t="s">
        <v>540</v>
      </c>
      <c r="B38" s="7" t="s">
        <v>541</v>
      </c>
      <c r="C38" s="10">
        <v>4</v>
      </c>
      <c r="D38" s="10">
        <v>19500</v>
      </c>
      <c r="E38" s="10">
        <v>15000</v>
      </c>
      <c r="F38" s="10">
        <v>0</v>
      </c>
      <c r="G38" s="10">
        <v>4500</v>
      </c>
      <c r="H38" s="10">
        <v>936000</v>
      </c>
    </row>
    <row r="39" spans="1:8" ht="21" x14ac:dyDescent="0.15">
      <c r="A39" s="6" t="s">
        <v>542</v>
      </c>
      <c r="B39" s="7" t="s">
        <v>543</v>
      </c>
      <c r="C39" s="10">
        <v>1</v>
      </c>
      <c r="D39" s="10">
        <v>19500</v>
      </c>
      <c r="E39" s="10">
        <v>15000</v>
      </c>
      <c r="F39" s="10">
        <v>0</v>
      </c>
      <c r="G39" s="10">
        <v>4500</v>
      </c>
      <c r="H39" s="10">
        <v>234000</v>
      </c>
    </row>
    <row r="40" spans="1:8" ht="21" x14ac:dyDescent="0.15">
      <c r="A40" s="6" t="s">
        <v>544</v>
      </c>
      <c r="B40" s="7" t="s">
        <v>545</v>
      </c>
      <c r="C40" s="10">
        <v>2</v>
      </c>
      <c r="D40" s="10">
        <v>19500</v>
      </c>
      <c r="E40" s="10">
        <v>15000</v>
      </c>
      <c r="F40" s="10">
        <v>0</v>
      </c>
      <c r="G40" s="10">
        <v>4500</v>
      </c>
      <c r="H40" s="10">
        <v>468000</v>
      </c>
    </row>
    <row r="41" spans="1:8" ht="21" x14ac:dyDescent="0.15">
      <c r="A41" s="6" t="s">
        <v>546</v>
      </c>
      <c r="B41" s="7" t="s">
        <v>547</v>
      </c>
      <c r="C41" s="10">
        <v>1</v>
      </c>
      <c r="D41" s="10">
        <v>18452.900000000001</v>
      </c>
      <c r="E41" s="10">
        <v>8023</v>
      </c>
      <c r="F41" s="10">
        <v>0</v>
      </c>
      <c r="G41" s="10">
        <v>10429.9</v>
      </c>
      <c r="H41" s="10">
        <v>221434.8</v>
      </c>
    </row>
    <row r="42" spans="1:8" ht="21" x14ac:dyDescent="0.15">
      <c r="A42" s="6" t="s">
        <v>548</v>
      </c>
      <c r="B42" s="7" t="s">
        <v>549</v>
      </c>
      <c r="C42" s="10">
        <v>3</v>
      </c>
      <c r="D42" s="10">
        <v>22034</v>
      </c>
      <c r="E42" s="10">
        <v>9580</v>
      </c>
      <c r="F42" s="10">
        <v>0</v>
      </c>
      <c r="G42" s="10">
        <v>12454</v>
      </c>
      <c r="H42" s="10">
        <v>793224</v>
      </c>
    </row>
    <row r="43" spans="1:8" ht="21" x14ac:dyDescent="0.15">
      <c r="A43" s="6" t="s">
        <v>550</v>
      </c>
      <c r="B43" s="7" t="s">
        <v>551</v>
      </c>
      <c r="C43" s="10">
        <v>1</v>
      </c>
      <c r="D43" s="10">
        <v>23184</v>
      </c>
      <c r="E43" s="10">
        <v>10080</v>
      </c>
      <c r="F43" s="10">
        <v>0</v>
      </c>
      <c r="G43" s="10">
        <v>13104</v>
      </c>
      <c r="H43" s="10">
        <v>278208</v>
      </c>
    </row>
    <row r="44" spans="1:8" ht="21" x14ac:dyDescent="0.15">
      <c r="A44" s="6" t="s">
        <v>552</v>
      </c>
      <c r="B44" s="7" t="s">
        <v>553</v>
      </c>
      <c r="C44" s="10">
        <v>1</v>
      </c>
      <c r="D44" s="10">
        <v>19500</v>
      </c>
      <c r="E44" s="10">
        <v>15000</v>
      </c>
      <c r="F44" s="10">
        <v>0</v>
      </c>
      <c r="G44" s="10">
        <v>4500</v>
      </c>
      <c r="H44" s="10">
        <v>234000</v>
      </c>
    </row>
    <row r="45" spans="1:8" ht="21" x14ac:dyDescent="0.15">
      <c r="A45" s="6" t="s">
        <v>554</v>
      </c>
      <c r="B45" s="7" t="s">
        <v>555</v>
      </c>
      <c r="C45" s="10">
        <v>1</v>
      </c>
      <c r="D45" s="10">
        <v>19500</v>
      </c>
      <c r="E45" s="10">
        <v>15000</v>
      </c>
      <c r="F45" s="10">
        <v>0</v>
      </c>
      <c r="G45" s="10">
        <v>4500</v>
      </c>
      <c r="H45" s="10">
        <v>234000</v>
      </c>
    </row>
    <row r="46" spans="1:8" ht="21" x14ac:dyDescent="0.15">
      <c r="A46" s="6" t="s">
        <v>556</v>
      </c>
      <c r="B46" s="7" t="s">
        <v>557</v>
      </c>
      <c r="C46" s="10">
        <v>1</v>
      </c>
      <c r="D46" s="10">
        <v>19500</v>
      </c>
      <c r="E46" s="10">
        <v>15000</v>
      </c>
      <c r="F46" s="10">
        <v>0</v>
      </c>
      <c r="G46" s="10">
        <v>4500</v>
      </c>
      <c r="H46" s="10">
        <v>234000</v>
      </c>
    </row>
    <row r="47" spans="1:8" ht="21" x14ac:dyDescent="0.15">
      <c r="A47" s="6" t="s">
        <v>558</v>
      </c>
      <c r="B47" s="7" t="s">
        <v>559</v>
      </c>
      <c r="C47" s="10">
        <v>1</v>
      </c>
      <c r="D47" s="10">
        <v>34851.699999999997</v>
      </c>
      <c r="E47" s="10">
        <v>26809</v>
      </c>
      <c r="F47" s="10">
        <v>0</v>
      </c>
      <c r="G47" s="10">
        <v>8042.7</v>
      </c>
      <c r="H47" s="10">
        <v>418220.4</v>
      </c>
    </row>
    <row r="48" spans="1:8" ht="21" x14ac:dyDescent="0.15">
      <c r="A48" s="6" t="s">
        <v>560</v>
      </c>
      <c r="B48" s="7" t="s">
        <v>561</v>
      </c>
      <c r="C48" s="10">
        <v>1</v>
      </c>
      <c r="D48" s="10">
        <v>63644.540829999998</v>
      </c>
      <c r="E48" s="10">
        <v>0</v>
      </c>
      <c r="F48" s="10">
        <v>0</v>
      </c>
      <c r="G48" s="10">
        <v>63644.540829999998</v>
      </c>
      <c r="H48" s="10">
        <v>763734.49</v>
      </c>
    </row>
    <row r="49" spans="1:8" ht="21" x14ac:dyDescent="0.15">
      <c r="A49" s="6" t="s">
        <v>562</v>
      </c>
      <c r="B49" s="7" t="s">
        <v>563</v>
      </c>
      <c r="C49" s="10">
        <v>1</v>
      </c>
      <c r="D49" s="10">
        <v>56189</v>
      </c>
      <c r="E49" s="10">
        <v>24430</v>
      </c>
      <c r="F49" s="10">
        <v>0</v>
      </c>
      <c r="G49" s="10">
        <v>31759</v>
      </c>
      <c r="H49" s="10">
        <v>674268</v>
      </c>
    </row>
    <row r="50" spans="1:8" x14ac:dyDescent="0.15">
      <c r="A50" s="6" t="s">
        <v>564</v>
      </c>
      <c r="B50" s="7" t="s">
        <v>565</v>
      </c>
      <c r="C50" s="10">
        <v>2</v>
      </c>
      <c r="D50" s="10">
        <v>56189</v>
      </c>
      <c r="E50" s="10">
        <v>24430</v>
      </c>
      <c r="F50" s="10">
        <v>0</v>
      </c>
      <c r="G50" s="10">
        <v>31759</v>
      </c>
      <c r="H50" s="10">
        <v>1348536</v>
      </c>
    </row>
    <row r="51" spans="1:8" ht="21" x14ac:dyDescent="0.15">
      <c r="A51" s="6" t="s">
        <v>566</v>
      </c>
      <c r="B51" s="7" t="s">
        <v>567</v>
      </c>
      <c r="C51" s="10">
        <v>1</v>
      </c>
      <c r="D51" s="10">
        <v>19500</v>
      </c>
      <c r="E51" s="10">
        <v>15000</v>
      </c>
      <c r="F51" s="10">
        <v>0</v>
      </c>
      <c r="G51" s="10">
        <v>4500</v>
      </c>
      <c r="H51" s="10">
        <v>234000</v>
      </c>
    </row>
    <row r="52" spans="1:8" ht="21" x14ac:dyDescent="0.15">
      <c r="A52" s="6" t="s">
        <v>568</v>
      </c>
      <c r="B52" s="7" t="s">
        <v>569</v>
      </c>
      <c r="C52" s="10">
        <v>0.5</v>
      </c>
      <c r="D52" s="10">
        <v>19400.5</v>
      </c>
      <c r="E52" s="10">
        <v>8435</v>
      </c>
      <c r="F52" s="10">
        <v>0</v>
      </c>
      <c r="G52" s="10">
        <v>10965.5</v>
      </c>
      <c r="H52" s="10">
        <v>116403</v>
      </c>
    </row>
    <row r="53" spans="1:8" ht="21" x14ac:dyDescent="0.15">
      <c r="A53" s="6" t="s">
        <v>570</v>
      </c>
      <c r="B53" s="7" t="s">
        <v>571</v>
      </c>
      <c r="C53" s="10">
        <v>1</v>
      </c>
      <c r="D53" s="10">
        <v>19400.5</v>
      </c>
      <c r="E53" s="10">
        <v>8435</v>
      </c>
      <c r="F53" s="10">
        <v>0</v>
      </c>
      <c r="G53" s="10">
        <v>10965.5</v>
      </c>
      <c r="H53" s="10">
        <v>232806</v>
      </c>
    </row>
    <row r="54" spans="1:8" ht="24.95" customHeight="1" x14ac:dyDescent="0.15">
      <c r="A54" s="28" t="s">
        <v>572</v>
      </c>
      <c r="B54" s="28"/>
      <c r="C54" s="12" t="s">
        <v>387</v>
      </c>
      <c r="D54" s="12">
        <f>SUBTOTAL(9,D10:D53)</f>
        <v>1646297.02394</v>
      </c>
      <c r="E54" s="12" t="s">
        <v>387</v>
      </c>
      <c r="F54" s="12" t="s">
        <v>387</v>
      </c>
      <c r="G54" s="12" t="s">
        <v>387</v>
      </c>
      <c r="H54" s="12">
        <f>SUBTOTAL(9,H10:H53)</f>
        <v>55252266.359999999</v>
      </c>
    </row>
    <row r="55" spans="1:8" ht="24.95" customHeight="1" x14ac:dyDescent="0.15"/>
    <row r="56" spans="1:8" ht="24.95" customHeight="1" x14ac:dyDescent="0.15">
      <c r="A56" s="26" t="s">
        <v>467</v>
      </c>
      <c r="B56" s="26"/>
      <c r="C56" s="27" t="s">
        <v>107</v>
      </c>
      <c r="D56" s="27"/>
      <c r="E56" s="27"/>
      <c r="F56" s="27"/>
      <c r="G56" s="27"/>
      <c r="H56" s="27"/>
    </row>
    <row r="57" spans="1:8" ht="24.95" customHeight="1" x14ac:dyDescent="0.15">
      <c r="A57" s="26" t="s">
        <v>468</v>
      </c>
      <c r="B57" s="26"/>
      <c r="C57" s="27" t="s">
        <v>573</v>
      </c>
      <c r="D57" s="27"/>
      <c r="E57" s="27"/>
      <c r="F57" s="27"/>
      <c r="G57" s="27"/>
      <c r="H57" s="27"/>
    </row>
    <row r="58" spans="1:8" ht="24.95" customHeight="1" x14ac:dyDescent="0.15">
      <c r="A58" s="17" t="s">
        <v>574</v>
      </c>
      <c r="B58" s="17"/>
      <c r="C58" s="17"/>
      <c r="D58" s="17"/>
      <c r="E58" s="17"/>
      <c r="F58" s="17"/>
      <c r="G58" s="17"/>
      <c r="H58" s="17"/>
    </row>
    <row r="59" spans="1:8" ht="24.95" customHeight="1" x14ac:dyDescent="0.15"/>
    <row r="60" spans="1:8" ht="50.1" customHeight="1" x14ac:dyDescent="0.15">
      <c r="A60" s="19" t="s">
        <v>376</v>
      </c>
      <c r="B60" s="19" t="s">
        <v>471</v>
      </c>
      <c r="C60" s="19" t="s">
        <v>472</v>
      </c>
      <c r="D60" s="19" t="s">
        <v>473</v>
      </c>
      <c r="E60" s="19"/>
      <c r="F60" s="19"/>
      <c r="G60" s="19"/>
      <c r="H60" s="19" t="s">
        <v>474</v>
      </c>
    </row>
    <row r="61" spans="1:8" ht="50.1" customHeight="1" x14ac:dyDescent="0.15">
      <c r="A61" s="19"/>
      <c r="B61" s="19"/>
      <c r="C61" s="19"/>
      <c r="D61" s="19" t="s">
        <v>475</v>
      </c>
      <c r="E61" s="19" t="s">
        <v>476</v>
      </c>
      <c r="F61" s="19"/>
      <c r="G61" s="19"/>
      <c r="H61" s="19"/>
    </row>
    <row r="62" spans="1:8" ht="50.1" customHeight="1" x14ac:dyDescent="0.15">
      <c r="A62" s="19"/>
      <c r="B62" s="19"/>
      <c r="C62" s="19"/>
      <c r="D62" s="19"/>
      <c r="E62" s="6" t="s">
        <v>477</v>
      </c>
      <c r="F62" s="6" t="s">
        <v>478</v>
      </c>
      <c r="G62" s="6" t="s">
        <v>479</v>
      </c>
      <c r="H62" s="19"/>
    </row>
    <row r="63" spans="1:8" ht="24.95" customHeight="1" x14ac:dyDescent="0.15">
      <c r="A63" s="6" t="s">
        <v>383</v>
      </c>
      <c r="B63" s="6" t="s">
        <v>480</v>
      </c>
      <c r="C63" s="6" t="s">
        <v>481</v>
      </c>
      <c r="D63" s="6" t="s">
        <v>482</v>
      </c>
      <c r="E63" s="6" t="s">
        <v>483</v>
      </c>
      <c r="F63" s="6" t="s">
        <v>484</v>
      </c>
      <c r="G63" s="6" t="s">
        <v>485</v>
      </c>
      <c r="H63" s="6" t="s">
        <v>486</v>
      </c>
    </row>
    <row r="64" spans="1:8" ht="24.95" customHeight="1" x14ac:dyDescent="0.15"/>
    <row r="65" spans="1:8" ht="24.95" customHeight="1" x14ac:dyDescent="0.15">
      <c r="A65" s="26" t="s">
        <v>467</v>
      </c>
      <c r="B65" s="26"/>
      <c r="C65" s="27" t="s">
        <v>107</v>
      </c>
      <c r="D65" s="27"/>
      <c r="E65" s="27"/>
      <c r="F65" s="27"/>
      <c r="G65" s="27"/>
      <c r="H65" s="27"/>
    </row>
    <row r="66" spans="1:8" ht="24.95" customHeight="1" x14ac:dyDescent="0.15">
      <c r="A66" s="26" t="s">
        <v>468</v>
      </c>
      <c r="B66" s="26"/>
      <c r="C66" s="27" t="s">
        <v>575</v>
      </c>
      <c r="D66" s="27"/>
      <c r="E66" s="27"/>
      <c r="F66" s="27"/>
      <c r="G66" s="27"/>
      <c r="H66" s="27"/>
    </row>
    <row r="67" spans="1:8" ht="24.95" customHeight="1" x14ac:dyDescent="0.15">
      <c r="A67" s="17" t="s">
        <v>470</v>
      </c>
      <c r="B67" s="17"/>
      <c r="C67" s="17"/>
      <c r="D67" s="17"/>
      <c r="E67" s="17"/>
      <c r="F67" s="17"/>
      <c r="G67" s="17"/>
      <c r="H67" s="17"/>
    </row>
    <row r="68" spans="1:8" ht="24.95" customHeight="1" x14ac:dyDescent="0.15"/>
    <row r="69" spans="1:8" ht="50.1" customHeight="1" x14ac:dyDescent="0.15">
      <c r="A69" s="19" t="s">
        <v>376</v>
      </c>
      <c r="B69" s="19" t="s">
        <v>471</v>
      </c>
      <c r="C69" s="19" t="s">
        <v>472</v>
      </c>
      <c r="D69" s="19" t="s">
        <v>473</v>
      </c>
      <c r="E69" s="19"/>
      <c r="F69" s="19"/>
      <c r="G69" s="19"/>
      <c r="H69" s="19" t="s">
        <v>474</v>
      </c>
    </row>
    <row r="70" spans="1:8" ht="50.1" customHeight="1" x14ac:dyDescent="0.15">
      <c r="A70" s="19"/>
      <c r="B70" s="19"/>
      <c r="C70" s="19"/>
      <c r="D70" s="19" t="s">
        <v>475</v>
      </c>
      <c r="E70" s="19" t="s">
        <v>476</v>
      </c>
      <c r="F70" s="19"/>
      <c r="G70" s="19"/>
      <c r="H70" s="19"/>
    </row>
    <row r="71" spans="1:8" ht="50.1" customHeight="1" x14ac:dyDescent="0.15">
      <c r="A71" s="19"/>
      <c r="B71" s="19"/>
      <c r="C71" s="19"/>
      <c r="D71" s="19"/>
      <c r="E71" s="6" t="s">
        <v>477</v>
      </c>
      <c r="F71" s="6" t="s">
        <v>478</v>
      </c>
      <c r="G71" s="6" t="s">
        <v>479</v>
      </c>
      <c r="H71" s="19"/>
    </row>
    <row r="72" spans="1:8" ht="24.95" customHeight="1" x14ac:dyDescent="0.15">
      <c r="A72" s="6" t="s">
        <v>383</v>
      </c>
      <c r="B72" s="6" t="s">
        <v>480</v>
      </c>
      <c r="C72" s="6" t="s">
        <v>481</v>
      </c>
      <c r="D72" s="6" t="s">
        <v>482</v>
      </c>
      <c r="E72" s="6" t="s">
        <v>483</v>
      </c>
      <c r="F72" s="6" t="s">
        <v>484</v>
      </c>
      <c r="G72" s="6" t="s">
        <v>485</v>
      </c>
      <c r="H72" s="6" t="s">
        <v>486</v>
      </c>
    </row>
    <row r="73" spans="1:8" x14ac:dyDescent="0.15">
      <c r="A73" s="6" t="s">
        <v>383</v>
      </c>
      <c r="B73" s="7" t="s">
        <v>487</v>
      </c>
      <c r="C73" s="10">
        <v>1</v>
      </c>
      <c r="D73" s="10">
        <v>162040.50333000001</v>
      </c>
      <c r="E73" s="10">
        <v>31731.250830000001</v>
      </c>
      <c r="F73" s="10">
        <v>0</v>
      </c>
      <c r="G73" s="10">
        <v>130309.2525</v>
      </c>
      <c r="H73" s="10">
        <v>1944486.04</v>
      </c>
    </row>
    <row r="74" spans="1:8" ht="21" x14ac:dyDescent="0.15">
      <c r="A74" s="6" t="s">
        <v>480</v>
      </c>
      <c r="B74" s="7" t="s">
        <v>488</v>
      </c>
      <c r="C74" s="10">
        <v>6</v>
      </c>
      <c r="D74" s="10">
        <v>58726.5</v>
      </c>
      <c r="E74" s="10">
        <v>28787.5</v>
      </c>
      <c r="F74" s="10">
        <v>0</v>
      </c>
      <c r="G74" s="10">
        <v>29939</v>
      </c>
      <c r="H74" s="10">
        <v>4228308</v>
      </c>
    </row>
    <row r="75" spans="1:8" ht="21" x14ac:dyDescent="0.15">
      <c r="A75" s="6" t="s">
        <v>481</v>
      </c>
      <c r="B75" s="7" t="s">
        <v>489</v>
      </c>
      <c r="C75" s="10">
        <v>6</v>
      </c>
      <c r="D75" s="10">
        <v>61227.3</v>
      </c>
      <c r="E75" s="10">
        <v>28221</v>
      </c>
      <c r="F75" s="10">
        <v>0</v>
      </c>
      <c r="G75" s="10">
        <v>33006.300000000003</v>
      </c>
      <c r="H75" s="10">
        <v>4408365.5999999996</v>
      </c>
    </row>
    <row r="76" spans="1:8" ht="21" x14ac:dyDescent="0.15">
      <c r="A76" s="6" t="s">
        <v>483</v>
      </c>
      <c r="B76" s="7" t="s">
        <v>576</v>
      </c>
      <c r="C76" s="10">
        <v>1</v>
      </c>
      <c r="D76" s="10">
        <v>49519</v>
      </c>
      <c r="E76" s="10">
        <v>21530</v>
      </c>
      <c r="F76" s="10">
        <v>0</v>
      </c>
      <c r="G76" s="10">
        <v>27989</v>
      </c>
      <c r="H76" s="10">
        <v>594228</v>
      </c>
    </row>
    <row r="77" spans="1:8" ht="21" x14ac:dyDescent="0.15">
      <c r="A77" s="6" t="s">
        <v>485</v>
      </c>
      <c r="B77" s="7" t="s">
        <v>577</v>
      </c>
      <c r="C77" s="10">
        <v>9</v>
      </c>
      <c r="D77" s="10">
        <v>49519</v>
      </c>
      <c r="E77" s="10">
        <v>21530</v>
      </c>
      <c r="F77" s="10">
        <v>0</v>
      </c>
      <c r="G77" s="10">
        <v>27989</v>
      </c>
      <c r="H77" s="10">
        <v>5348052</v>
      </c>
    </row>
    <row r="78" spans="1:8" ht="21" x14ac:dyDescent="0.15">
      <c r="A78" s="6" t="s">
        <v>486</v>
      </c>
      <c r="B78" s="7" t="s">
        <v>578</v>
      </c>
      <c r="C78" s="10">
        <v>3</v>
      </c>
      <c r="D78" s="10">
        <v>20723</v>
      </c>
      <c r="E78" s="10">
        <v>9010</v>
      </c>
      <c r="F78" s="10">
        <v>0</v>
      </c>
      <c r="G78" s="10">
        <v>11713</v>
      </c>
      <c r="H78" s="10">
        <v>746028</v>
      </c>
    </row>
    <row r="79" spans="1:8" ht="21" x14ac:dyDescent="0.15">
      <c r="A79" s="6" t="s">
        <v>579</v>
      </c>
      <c r="B79" s="7" t="s">
        <v>580</v>
      </c>
      <c r="C79" s="10">
        <v>1.5</v>
      </c>
      <c r="D79" s="10">
        <v>20723</v>
      </c>
      <c r="E79" s="10">
        <v>9010</v>
      </c>
      <c r="F79" s="10">
        <v>0</v>
      </c>
      <c r="G79" s="10">
        <v>11713</v>
      </c>
      <c r="H79" s="10">
        <v>373014</v>
      </c>
    </row>
    <row r="80" spans="1:8" ht="21" x14ac:dyDescent="0.15">
      <c r="A80" s="6" t="s">
        <v>490</v>
      </c>
      <c r="B80" s="7" t="s">
        <v>491</v>
      </c>
      <c r="C80" s="10">
        <v>1</v>
      </c>
      <c r="D80" s="10">
        <v>44827</v>
      </c>
      <c r="E80" s="10">
        <v>19490</v>
      </c>
      <c r="F80" s="10">
        <v>0</v>
      </c>
      <c r="G80" s="10">
        <v>25337</v>
      </c>
      <c r="H80" s="10">
        <v>537924</v>
      </c>
    </row>
    <row r="81" spans="1:8" ht="21" x14ac:dyDescent="0.15">
      <c r="A81" s="6" t="s">
        <v>581</v>
      </c>
      <c r="B81" s="7" t="s">
        <v>582</v>
      </c>
      <c r="C81" s="10">
        <v>2</v>
      </c>
      <c r="D81" s="10">
        <v>22034</v>
      </c>
      <c r="E81" s="10">
        <v>9580</v>
      </c>
      <c r="F81" s="10">
        <v>0</v>
      </c>
      <c r="G81" s="10">
        <v>12454</v>
      </c>
      <c r="H81" s="10">
        <v>528816</v>
      </c>
    </row>
    <row r="82" spans="1:8" ht="21" x14ac:dyDescent="0.15">
      <c r="A82" s="6" t="s">
        <v>492</v>
      </c>
      <c r="B82" s="7" t="s">
        <v>493</v>
      </c>
      <c r="C82" s="10">
        <v>1</v>
      </c>
      <c r="D82" s="10">
        <v>50487.85</v>
      </c>
      <c r="E82" s="10">
        <v>21530</v>
      </c>
      <c r="F82" s="10">
        <v>0</v>
      </c>
      <c r="G82" s="10">
        <v>28957.85</v>
      </c>
      <c r="H82" s="10">
        <v>605854.19999999995</v>
      </c>
    </row>
    <row r="83" spans="1:8" ht="31.5" x14ac:dyDescent="0.15">
      <c r="A83" s="6" t="s">
        <v>583</v>
      </c>
      <c r="B83" s="7" t="s">
        <v>584</v>
      </c>
      <c r="C83" s="10">
        <v>1</v>
      </c>
      <c r="D83" s="10">
        <v>49519</v>
      </c>
      <c r="E83" s="10">
        <v>21530</v>
      </c>
      <c r="F83" s="10">
        <v>0</v>
      </c>
      <c r="G83" s="10">
        <v>27989</v>
      </c>
      <c r="H83" s="10">
        <v>594228</v>
      </c>
    </row>
    <row r="84" spans="1:8" x14ac:dyDescent="0.15">
      <c r="A84" s="6" t="s">
        <v>494</v>
      </c>
      <c r="B84" s="7" t="s">
        <v>495</v>
      </c>
      <c r="C84" s="10">
        <v>5</v>
      </c>
      <c r="D84" s="10">
        <v>49519</v>
      </c>
      <c r="E84" s="10">
        <v>21530</v>
      </c>
      <c r="F84" s="10">
        <v>0</v>
      </c>
      <c r="G84" s="10">
        <v>27989</v>
      </c>
      <c r="H84" s="10">
        <v>2971140</v>
      </c>
    </row>
    <row r="85" spans="1:8" ht="21" x14ac:dyDescent="0.15">
      <c r="A85" s="6" t="s">
        <v>496</v>
      </c>
      <c r="B85" s="7" t="s">
        <v>497</v>
      </c>
      <c r="C85" s="10">
        <v>1</v>
      </c>
      <c r="D85" s="10">
        <v>49519</v>
      </c>
      <c r="E85" s="10">
        <v>21530</v>
      </c>
      <c r="F85" s="10">
        <v>0</v>
      </c>
      <c r="G85" s="10">
        <v>27989</v>
      </c>
      <c r="H85" s="10">
        <v>594228</v>
      </c>
    </row>
    <row r="86" spans="1:8" ht="21" x14ac:dyDescent="0.15">
      <c r="A86" s="6" t="s">
        <v>585</v>
      </c>
      <c r="B86" s="7" t="s">
        <v>586</v>
      </c>
      <c r="C86" s="10">
        <v>1</v>
      </c>
      <c r="D86" s="10">
        <v>49519</v>
      </c>
      <c r="E86" s="10">
        <v>21530</v>
      </c>
      <c r="F86" s="10">
        <v>0</v>
      </c>
      <c r="G86" s="10">
        <v>27989</v>
      </c>
      <c r="H86" s="10">
        <v>594228</v>
      </c>
    </row>
    <row r="87" spans="1:8" x14ac:dyDescent="0.15">
      <c r="A87" s="6" t="s">
        <v>587</v>
      </c>
      <c r="B87" s="7" t="s">
        <v>588</v>
      </c>
      <c r="C87" s="10">
        <v>1</v>
      </c>
      <c r="D87" s="10">
        <v>49519</v>
      </c>
      <c r="E87" s="10">
        <v>21530</v>
      </c>
      <c r="F87" s="10">
        <v>0</v>
      </c>
      <c r="G87" s="10">
        <v>27989</v>
      </c>
      <c r="H87" s="10">
        <v>594228</v>
      </c>
    </row>
    <row r="88" spans="1:8" ht="21" x14ac:dyDescent="0.15">
      <c r="A88" s="6" t="s">
        <v>589</v>
      </c>
      <c r="B88" s="7" t="s">
        <v>590</v>
      </c>
      <c r="C88" s="10">
        <v>1</v>
      </c>
      <c r="D88" s="10">
        <v>49519</v>
      </c>
      <c r="E88" s="10">
        <v>21530</v>
      </c>
      <c r="F88" s="10">
        <v>0</v>
      </c>
      <c r="G88" s="10">
        <v>27989</v>
      </c>
      <c r="H88" s="10">
        <v>594228</v>
      </c>
    </row>
    <row r="89" spans="1:8" x14ac:dyDescent="0.15">
      <c r="A89" s="6" t="s">
        <v>498</v>
      </c>
      <c r="B89" s="7" t="s">
        <v>499</v>
      </c>
      <c r="C89" s="10">
        <v>2</v>
      </c>
      <c r="D89" s="10">
        <v>53762.5</v>
      </c>
      <c r="E89" s="10">
        <v>23375</v>
      </c>
      <c r="F89" s="10">
        <v>0</v>
      </c>
      <c r="G89" s="10">
        <v>30387.5</v>
      </c>
      <c r="H89" s="10">
        <v>1290300</v>
      </c>
    </row>
    <row r="90" spans="1:8" ht="21" x14ac:dyDescent="0.15">
      <c r="A90" s="6" t="s">
        <v>500</v>
      </c>
      <c r="B90" s="7" t="s">
        <v>501</v>
      </c>
      <c r="C90" s="10">
        <v>36</v>
      </c>
      <c r="D90" s="10">
        <v>5000</v>
      </c>
      <c r="E90" s="10">
        <v>0</v>
      </c>
      <c r="F90" s="10">
        <v>5000</v>
      </c>
      <c r="G90" s="10">
        <v>0</v>
      </c>
      <c r="H90" s="10">
        <v>2160000</v>
      </c>
    </row>
    <row r="91" spans="1:8" ht="21" x14ac:dyDescent="0.15">
      <c r="A91" s="6" t="s">
        <v>500</v>
      </c>
      <c r="B91" s="7" t="s">
        <v>501</v>
      </c>
      <c r="C91" s="10">
        <v>361.6</v>
      </c>
      <c r="D91" s="10">
        <v>43618.526810000003</v>
      </c>
      <c r="E91" s="10">
        <v>24430</v>
      </c>
      <c r="F91" s="10">
        <v>8664.5</v>
      </c>
      <c r="G91" s="10">
        <v>10524.026809999999</v>
      </c>
      <c r="H91" s="10">
        <v>189269511.53</v>
      </c>
    </row>
    <row r="92" spans="1:8" ht="21" x14ac:dyDescent="0.15">
      <c r="A92" s="6" t="s">
        <v>504</v>
      </c>
      <c r="B92" s="7" t="s">
        <v>505</v>
      </c>
      <c r="C92" s="10">
        <v>16</v>
      </c>
      <c r="D92" s="10">
        <v>59418.5</v>
      </c>
      <c r="E92" s="10">
        <v>24430</v>
      </c>
      <c r="F92" s="10">
        <v>3619.5</v>
      </c>
      <c r="G92" s="10">
        <v>31369</v>
      </c>
      <c r="H92" s="10">
        <v>11408352</v>
      </c>
    </row>
    <row r="93" spans="1:8" ht="21" x14ac:dyDescent="0.15">
      <c r="A93" s="6" t="s">
        <v>506</v>
      </c>
      <c r="B93" s="7" t="s">
        <v>507</v>
      </c>
      <c r="C93" s="10">
        <v>5</v>
      </c>
      <c r="D93" s="10">
        <v>35868.5</v>
      </c>
      <c r="E93" s="10">
        <v>15595</v>
      </c>
      <c r="F93" s="10">
        <v>0</v>
      </c>
      <c r="G93" s="10">
        <v>20273.5</v>
      </c>
      <c r="H93" s="10">
        <v>2152110</v>
      </c>
    </row>
    <row r="94" spans="1:8" ht="21" x14ac:dyDescent="0.15">
      <c r="A94" s="6" t="s">
        <v>508</v>
      </c>
      <c r="B94" s="7" t="s">
        <v>509</v>
      </c>
      <c r="C94" s="10">
        <v>1</v>
      </c>
      <c r="D94" s="10">
        <v>35868.5</v>
      </c>
      <c r="E94" s="10">
        <v>15595</v>
      </c>
      <c r="F94" s="10">
        <v>0</v>
      </c>
      <c r="G94" s="10">
        <v>20273.5</v>
      </c>
      <c r="H94" s="10">
        <v>430422</v>
      </c>
    </row>
    <row r="95" spans="1:8" ht="21" x14ac:dyDescent="0.15">
      <c r="A95" s="6" t="s">
        <v>512</v>
      </c>
      <c r="B95" s="7" t="s">
        <v>513</v>
      </c>
      <c r="C95" s="10">
        <v>4</v>
      </c>
      <c r="D95" s="10">
        <v>41986.5</v>
      </c>
      <c r="E95" s="10">
        <v>18255</v>
      </c>
      <c r="F95" s="10">
        <v>0</v>
      </c>
      <c r="G95" s="10">
        <v>23731.5</v>
      </c>
      <c r="H95" s="10">
        <v>2015352</v>
      </c>
    </row>
    <row r="96" spans="1:8" ht="21" x14ac:dyDescent="0.15">
      <c r="A96" s="6" t="s">
        <v>514</v>
      </c>
      <c r="B96" s="7" t="s">
        <v>515</v>
      </c>
      <c r="C96" s="10">
        <v>5</v>
      </c>
      <c r="D96" s="10">
        <v>53762.5</v>
      </c>
      <c r="E96" s="10">
        <v>23375</v>
      </c>
      <c r="F96" s="10">
        <v>0</v>
      </c>
      <c r="G96" s="10">
        <v>30387.5</v>
      </c>
      <c r="H96" s="10">
        <v>3225750</v>
      </c>
    </row>
    <row r="97" spans="1:8" ht="21" x14ac:dyDescent="0.15">
      <c r="A97" s="6" t="s">
        <v>518</v>
      </c>
      <c r="B97" s="7" t="s">
        <v>519</v>
      </c>
      <c r="C97" s="10">
        <v>3</v>
      </c>
      <c r="D97" s="10">
        <v>35868.5</v>
      </c>
      <c r="E97" s="10">
        <v>15595</v>
      </c>
      <c r="F97" s="10">
        <v>0</v>
      </c>
      <c r="G97" s="10">
        <v>20273.5</v>
      </c>
      <c r="H97" s="10">
        <v>1291266</v>
      </c>
    </row>
    <row r="98" spans="1:8" ht="21" x14ac:dyDescent="0.15">
      <c r="A98" s="6" t="s">
        <v>522</v>
      </c>
      <c r="B98" s="7" t="s">
        <v>523</v>
      </c>
      <c r="C98" s="10">
        <v>7</v>
      </c>
      <c r="D98" s="10">
        <v>61075</v>
      </c>
      <c r="E98" s="10">
        <v>25651.5</v>
      </c>
      <c r="F98" s="10">
        <v>3664.5</v>
      </c>
      <c r="G98" s="10">
        <v>31759</v>
      </c>
      <c r="H98" s="10">
        <v>5130300</v>
      </c>
    </row>
    <row r="99" spans="1:8" ht="21" x14ac:dyDescent="0.15">
      <c r="A99" s="6" t="s">
        <v>526</v>
      </c>
      <c r="B99" s="7" t="s">
        <v>527</v>
      </c>
      <c r="C99" s="10">
        <v>3</v>
      </c>
      <c r="D99" s="10">
        <v>35868.5</v>
      </c>
      <c r="E99" s="10">
        <v>15595</v>
      </c>
      <c r="F99" s="10">
        <v>0</v>
      </c>
      <c r="G99" s="10">
        <v>20273.5</v>
      </c>
      <c r="H99" s="10">
        <v>1291266</v>
      </c>
    </row>
    <row r="100" spans="1:8" ht="21" x14ac:dyDescent="0.15">
      <c r="A100" s="6" t="s">
        <v>528</v>
      </c>
      <c r="B100" s="7" t="s">
        <v>529</v>
      </c>
      <c r="C100" s="10">
        <v>51</v>
      </c>
      <c r="D100" s="10">
        <v>18452.900000000001</v>
      </c>
      <c r="E100" s="10">
        <v>8023</v>
      </c>
      <c r="F100" s="10">
        <v>0</v>
      </c>
      <c r="G100" s="10">
        <v>10429.9</v>
      </c>
      <c r="H100" s="10">
        <v>11293174.800000001</v>
      </c>
    </row>
    <row r="101" spans="1:8" ht="21" x14ac:dyDescent="0.15">
      <c r="A101" s="6" t="s">
        <v>530</v>
      </c>
      <c r="B101" s="7" t="s">
        <v>531</v>
      </c>
      <c r="C101" s="10">
        <v>5</v>
      </c>
      <c r="D101" s="10">
        <v>67304.649999999994</v>
      </c>
      <c r="E101" s="10">
        <v>24430</v>
      </c>
      <c r="F101" s="10">
        <v>8550.5</v>
      </c>
      <c r="G101" s="10">
        <v>34324.15</v>
      </c>
      <c r="H101" s="10">
        <v>4038279</v>
      </c>
    </row>
    <row r="102" spans="1:8" x14ac:dyDescent="0.15">
      <c r="A102" s="6" t="s">
        <v>532</v>
      </c>
      <c r="B102" s="7" t="s">
        <v>533</v>
      </c>
      <c r="C102" s="10">
        <v>1</v>
      </c>
      <c r="D102" s="10">
        <v>28807.5</v>
      </c>
      <c r="E102" s="10">
        <v>12525</v>
      </c>
      <c r="F102" s="10">
        <v>0</v>
      </c>
      <c r="G102" s="10">
        <v>16282.5</v>
      </c>
      <c r="H102" s="10">
        <v>345690</v>
      </c>
    </row>
    <row r="103" spans="1:8" ht="21" x14ac:dyDescent="0.15">
      <c r="A103" s="6" t="s">
        <v>540</v>
      </c>
      <c r="B103" s="7" t="s">
        <v>541</v>
      </c>
      <c r="C103" s="10">
        <v>4</v>
      </c>
      <c r="D103" s="10">
        <v>20723</v>
      </c>
      <c r="E103" s="10">
        <v>9010</v>
      </c>
      <c r="F103" s="10">
        <v>0</v>
      </c>
      <c r="G103" s="10">
        <v>11713</v>
      </c>
      <c r="H103" s="10">
        <v>994704</v>
      </c>
    </row>
    <row r="104" spans="1:8" ht="21" x14ac:dyDescent="0.15">
      <c r="A104" s="6" t="s">
        <v>542</v>
      </c>
      <c r="B104" s="7" t="s">
        <v>543</v>
      </c>
      <c r="C104" s="10">
        <v>8</v>
      </c>
      <c r="D104" s="10">
        <v>33764</v>
      </c>
      <c r="E104" s="10">
        <v>14680</v>
      </c>
      <c r="F104" s="10">
        <v>0</v>
      </c>
      <c r="G104" s="10">
        <v>19084</v>
      </c>
      <c r="H104" s="10">
        <v>3241344</v>
      </c>
    </row>
    <row r="105" spans="1:8" ht="21" x14ac:dyDescent="0.15">
      <c r="A105" s="6" t="s">
        <v>544</v>
      </c>
      <c r="B105" s="7" t="s">
        <v>545</v>
      </c>
      <c r="C105" s="10">
        <v>12</v>
      </c>
      <c r="D105" s="10">
        <v>17726.8</v>
      </c>
      <c r="E105" s="10">
        <v>7706</v>
      </c>
      <c r="F105" s="10">
        <v>0</v>
      </c>
      <c r="G105" s="10">
        <v>10020.799999999999</v>
      </c>
      <c r="H105" s="10">
        <v>2552659.2000000002</v>
      </c>
    </row>
    <row r="106" spans="1:8" ht="21" x14ac:dyDescent="0.15">
      <c r="A106" s="6" t="s">
        <v>546</v>
      </c>
      <c r="B106" s="7" t="s">
        <v>547</v>
      </c>
      <c r="C106" s="10">
        <v>1</v>
      </c>
      <c r="D106" s="10">
        <v>18452.900000000001</v>
      </c>
      <c r="E106" s="10">
        <v>8023</v>
      </c>
      <c r="F106" s="10">
        <v>0</v>
      </c>
      <c r="G106" s="10">
        <v>10429.9</v>
      </c>
      <c r="H106" s="10">
        <v>221434.8</v>
      </c>
    </row>
    <row r="107" spans="1:8" ht="21" x14ac:dyDescent="0.15">
      <c r="A107" s="6" t="s">
        <v>548</v>
      </c>
      <c r="B107" s="7" t="s">
        <v>549</v>
      </c>
      <c r="C107" s="10">
        <v>2</v>
      </c>
      <c r="D107" s="10">
        <v>22034</v>
      </c>
      <c r="E107" s="10">
        <v>9580</v>
      </c>
      <c r="F107" s="10">
        <v>0</v>
      </c>
      <c r="G107" s="10">
        <v>12454</v>
      </c>
      <c r="H107" s="10">
        <v>528816</v>
      </c>
    </row>
    <row r="108" spans="1:8" ht="21" x14ac:dyDescent="0.15">
      <c r="A108" s="6" t="s">
        <v>550</v>
      </c>
      <c r="B108" s="7" t="s">
        <v>551</v>
      </c>
      <c r="C108" s="10">
        <v>7</v>
      </c>
      <c r="D108" s="10">
        <v>23184</v>
      </c>
      <c r="E108" s="10">
        <v>10080</v>
      </c>
      <c r="F108" s="10">
        <v>0</v>
      </c>
      <c r="G108" s="10">
        <v>13104</v>
      </c>
      <c r="H108" s="10">
        <v>1947456</v>
      </c>
    </row>
    <row r="109" spans="1:8" ht="21" x14ac:dyDescent="0.15">
      <c r="A109" s="6" t="s">
        <v>552</v>
      </c>
      <c r="B109" s="7" t="s">
        <v>553</v>
      </c>
      <c r="C109" s="10">
        <v>7</v>
      </c>
      <c r="D109" s="10">
        <v>23184</v>
      </c>
      <c r="E109" s="10">
        <v>10080</v>
      </c>
      <c r="F109" s="10">
        <v>0</v>
      </c>
      <c r="G109" s="10">
        <v>13104</v>
      </c>
      <c r="H109" s="10">
        <v>1947456</v>
      </c>
    </row>
    <row r="110" spans="1:8" ht="21" x14ac:dyDescent="0.15">
      <c r="A110" s="6" t="s">
        <v>554</v>
      </c>
      <c r="B110" s="7" t="s">
        <v>555</v>
      </c>
      <c r="C110" s="10">
        <v>1</v>
      </c>
      <c r="D110" s="10">
        <v>23184</v>
      </c>
      <c r="E110" s="10">
        <v>10080</v>
      </c>
      <c r="F110" s="10">
        <v>0</v>
      </c>
      <c r="G110" s="10">
        <v>13104</v>
      </c>
      <c r="H110" s="10">
        <v>278208</v>
      </c>
    </row>
    <row r="111" spans="1:8" ht="21" x14ac:dyDescent="0.15">
      <c r="A111" s="6" t="s">
        <v>556</v>
      </c>
      <c r="B111" s="7" t="s">
        <v>557</v>
      </c>
      <c r="C111" s="10">
        <v>6</v>
      </c>
      <c r="D111" s="10">
        <v>22563</v>
      </c>
      <c r="E111" s="10">
        <v>9810</v>
      </c>
      <c r="F111" s="10">
        <v>0</v>
      </c>
      <c r="G111" s="10">
        <v>12753</v>
      </c>
      <c r="H111" s="10">
        <v>1624536</v>
      </c>
    </row>
    <row r="112" spans="1:8" ht="21" x14ac:dyDescent="0.15">
      <c r="A112" s="6" t="s">
        <v>560</v>
      </c>
      <c r="B112" s="7" t="s">
        <v>561</v>
      </c>
      <c r="C112" s="10">
        <v>1</v>
      </c>
      <c r="D112" s="10">
        <v>52969</v>
      </c>
      <c r="E112" s="10">
        <v>23030</v>
      </c>
      <c r="F112" s="10">
        <v>0</v>
      </c>
      <c r="G112" s="10">
        <v>29939</v>
      </c>
      <c r="H112" s="10">
        <v>635628</v>
      </c>
    </row>
    <row r="113" spans="1:8" ht="21" x14ac:dyDescent="0.15">
      <c r="A113" s="6" t="s">
        <v>562</v>
      </c>
      <c r="B113" s="7" t="s">
        <v>563</v>
      </c>
      <c r="C113" s="10">
        <v>13</v>
      </c>
      <c r="D113" s="10">
        <v>55782.619500000001</v>
      </c>
      <c r="E113" s="10">
        <v>24410</v>
      </c>
      <c r="F113" s="10">
        <v>3.6194999999999999</v>
      </c>
      <c r="G113" s="10">
        <v>31369</v>
      </c>
      <c r="H113" s="10">
        <v>8702088.6400000006</v>
      </c>
    </row>
    <row r="114" spans="1:8" ht="21" x14ac:dyDescent="0.15">
      <c r="A114" s="6" t="s">
        <v>591</v>
      </c>
      <c r="B114" s="7" t="s">
        <v>592</v>
      </c>
      <c r="C114" s="10">
        <v>1</v>
      </c>
      <c r="D114" s="10">
        <v>59853.5</v>
      </c>
      <c r="E114" s="10">
        <v>24430</v>
      </c>
      <c r="F114" s="10">
        <v>3664.5</v>
      </c>
      <c r="G114" s="10">
        <v>31759</v>
      </c>
      <c r="H114" s="10">
        <v>718242</v>
      </c>
    </row>
    <row r="115" spans="1:8" ht="31.5" x14ac:dyDescent="0.15">
      <c r="A115" s="6" t="s">
        <v>593</v>
      </c>
      <c r="B115" s="7" t="s">
        <v>594</v>
      </c>
      <c r="C115" s="10">
        <v>1</v>
      </c>
      <c r="D115" s="10">
        <v>59853.5</v>
      </c>
      <c r="E115" s="10">
        <v>24430</v>
      </c>
      <c r="F115" s="10">
        <v>3664.5</v>
      </c>
      <c r="G115" s="10">
        <v>31759</v>
      </c>
      <c r="H115" s="10">
        <v>718242</v>
      </c>
    </row>
    <row r="116" spans="1:8" ht="21" x14ac:dyDescent="0.15">
      <c r="A116" s="6" t="s">
        <v>595</v>
      </c>
      <c r="B116" s="7" t="s">
        <v>596</v>
      </c>
      <c r="C116" s="10">
        <v>2</v>
      </c>
      <c r="D116" s="10">
        <v>67304.649999999994</v>
      </c>
      <c r="E116" s="10">
        <v>24430</v>
      </c>
      <c r="F116" s="10">
        <v>8550.5</v>
      </c>
      <c r="G116" s="10">
        <v>34324.15</v>
      </c>
      <c r="H116" s="10">
        <v>1615311.6</v>
      </c>
    </row>
    <row r="117" spans="1:8" ht="21" x14ac:dyDescent="0.15">
      <c r="A117" s="6" t="s">
        <v>597</v>
      </c>
      <c r="B117" s="7" t="s">
        <v>598</v>
      </c>
      <c r="C117" s="10">
        <v>5</v>
      </c>
      <c r="D117" s="10">
        <v>67304.649999999994</v>
      </c>
      <c r="E117" s="10">
        <v>24430</v>
      </c>
      <c r="F117" s="10">
        <v>8550.5</v>
      </c>
      <c r="G117" s="10">
        <v>34324.15</v>
      </c>
      <c r="H117" s="10">
        <v>4038279</v>
      </c>
    </row>
    <row r="118" spans="1:8" ht="21" x14ac:dyDescent="0.15">
      <c r="A118" s="6" t="s">
        <v>599</v>
      </c>
      <c r="B118" s="7" t="s">
        <v>600</v>
      </c>
      <c r="C118" s="10">
        <v>3.5</v>
      </c>
      <c r="D118" s="10">
        <v>67304.649999999994</v>
      </c>
      <c r="E118" s="10">
        <v>24430</v>
      </c>
      <c r="F118" s="10">
        <v>8550.5</v>
      </c>
      <c r="G118" s="10">
        <v>34324.15</v>
      </c>
      <c r="H118" s="10">
        <v>2826795.3</v>
      </c>
    </row>
    <row r="119" spans="1:8" x14ac:dyDescent="0.15">
      <c r="A119" s="6" t="s">
        <v>564</v>
      </c>
      <c r="B119" s="7" t="s">
        <v>565</v>
      </c>
      <c r="C119" s="10">
        <v>1</v>
      </c>
      <c r="D119" s="10">
        <v>67304.649999999994</v>
      </c>
      <c r="E119" s="10">
        <v>29316</v>
      </c>
      <c r="F119" s="10">
        <v>3664.5</v>
      </c>
      <c r="G119" s="10">
        <v>34324.15</v>
      </c>
      <c r="H119" s="10">
        <v>807655.8</v>
      </c>
    </row>
    <row r="120" spans="1:8" ht="21" x14ac:dyDescent="0.15">
      <c r="A120" s="6" t="s">
        <v>601</v>
      </c>
      <c r="B120" s="7" t="s">
        <v>602</v>
      </c>
      <c r="C120" s="10">
        <v>4</v>
      </c>
      <c r="D120" s="10">
        <v>27901.9</v>
      </c>
      <c r="E120" s="10">
        <v>10538</v>
      </c>
      <c r="F120" s="10">
        <v>3664.5</v>
      </c>
      <c r="G120" s="10">
        <v>13699.4</v>
      </c>
      <c r="H120" s="10">
        <v>1339291.2</v>
      </c>
    </row>
    <row r="121" spans="1:8" ht="21" x14ac:dyDescent="0.15">
      <c r="A121" s="6" t="s">
        <v>603</v>
      </c>
      <c r="B121" s="7" t="s">
        <v>604</v>
      </c>
      <c r="C121" s="10">
        <v>5</v>
      </c>
      <c r="D121" s="10">
        <v>68526.149999999994</v>
      </c>
      <c r="E121" s="10">
        <v>25651.5</v>
      </c>
      <c r="F121" s="10">
        <v>8550.5</v>
      </c>
      <c r="G121" s="10">
        <v>34324.15</v>
      </c>
      <c r="H121" s="10">
        <v>4111569</v>
      </c>
    </row>
    <row r="122" spans="1:8" ht="21" x14ac:dyDescent="0.15">
      <c r="A122" s="6" t="s">
        <v>605</v>
      </c>
      <c r="B122" s="7" t="s">
        <v>606</v>
      </c>
      <c r="C122" s="10">
        <v>4</v>
      </c>
      <c r="D122" s="10">
        <v>35868.5</v>
      </c>
      <c r="E122" s="10">
        <v>15595</v>
      </c>
      <c r="F122" s="10">
        <v>0</v>
      </c>
      <c r="G122" s="10">
        <v>20273.5</v>
      </c>
      <c r="H122" s="10">
        <v>1721688</v>
      </c>
    </row>
    <row r="123" spans="1:8" ht="21" x14ac:dyDescent="0.15">
      <c r="A123" s="6" t="s">
        <v>566</v>
      </c>
      <c r="B123" s="7" t="s">
        <v>567</v>
      </c>
      <c r="C123" s="10">
        <v>5</v>
      </c>
      <c r="D123" s="10">
        <v>22034</v>
      </c>
      <c r="E123" s="10">
        <v>9580</v>
      </c>
      <c r="F123" s="10">
        <v>0</v>
      </c>
      <c r="G123" s="10">
        <v>12454</v>
      </c>
      <c r="H123" s="10">
        <v>1322040</v>
      </c>
    </row>
    <row r="124" spans="1:8" ht="21" x14ac:dyDescent="0.15">
      <c r="A124" s="6" t="s">
        <v>607</v>
      </c>
      <c r="B124" s="7" t="s">
        <v>608</v>
      </c>
      <c r="C124" s="10">
        <v>4</v>
      </c>
      <c r="D124" s="10">
        <v>19400.5</v>
      </c>
      <c r="E124" s="10">
        <v>8435</v>
      </c>
      <c r="F124" s="10">
        <v>0</v>
      </c>
      <c r="G124" s="10">
        <v>10965.5</v>
      </c>
      <c r="H124" s="10">
        <v>931224</v>
      </c>
    </row>
    <row r="125" spans="1:8" ht="21" x14ac:dyDescent="0.15">
      <c r="A125" s="6" t="s">
        <v>609</v>
      </c>
      <c r="B125" s="7" t="s">
        <v>610</v>
      </c>
      <c r="C125" s="10">
        <v>2</v>
      </c>
      <c r="D125" s="10">
        <v>22034</v>
      </c>
      <c r="E125" s="10">
        <v>9580</v>
      </c>
      <c r="F125" s="10">
        <v>0</v>
      </c>
      <c r="G125" s="10">
        <v>12454</v>
      </c>
      <c r="H125" s="10">
        <v>528816</v>
      </c>
    </row>
    <row r="126" spans="1:8" ht="21" x14ac:dyDescent="0.15">
      <c r="A126" s="6" t="s">
        <v>611</v>
      </c>
      <c r="B126" s="7" t="s">
        <v>612</v>
      </c>
      <c r="C126" s="10">
        <v>5</v>
      </c>
      <c r="D126" s="10">
        <v>20723</v>
      </c>
      <c r="E126" s="10">
        <v>9010</v>
      </c>
      <c r="F126" s="10">
        <v>0</v>
      </c>
      <c r="G126" s="10">
        <v>11713</v>
      </c>
      <c r="H126" s="10">
        <v>1243380</v>
      </c>
    </row>
    <row r="127" spans="1:8" ht="21" x14ac:dyDescent="0.15">
      <c r="A127" s="6" t="s">
        <v>613</v>
      </c>
      <c r="B127" s="7" t="s">
        <v>614</v>
      </c>
      <c r="C127" s="10">
        <v>4</v>
      </c>
      <c r="D127" s="10">
        <v>28807.5</v>
      </c>
      <c r="E127" s="10">
        <v>12525</v>
      </c>
      <c r="F127" s="10">
        <v>0</v>
      </c>
      <c r="G127" s="10">
        <v>16282.5</v>
      </c>
      <c r="H127" s="10">
        <v>1382760</v>
      </c>
    </row>
    <row r="128" spans="1:8" ht="21" x14ac:dyDescent="0.15">
      <c r="A128" s="6" t="s">
        <v>615</v>
      </c>
      <c r="B128" s="7" t="s">
        <v>616</v>
      </c>
      <c r="C128" s="10">
        <v>2</v>
      </c>
      <c r="D128" s="10">
        <v>28807.5</v>
      </c>
      <c r="E128" s="10">
        <v>12525</v>
      </c>
      <c r="F128" s="10">
        <v>0</v>
      </c>
      <c r="G128" s="10">
        <v>16282.5</v>
      </c>
      <c r="H128" s="10">
        <v>691380</v>
      </c>
    </row>
    <row r="129" spans="1:8" ht="21" x14ac:dyDescent="0.15">
      <c r="A129" s="6" t="s">
        <v>617</v>
      </c>
      <c r="B129" s="7" t="s">
        <v>618</v>
      </c>
      <c r="C129" s="10">
        <v>6</v>
      </c>
      <c r="D129" s="10">
        <v>35868.5</v>
      </c>
      <c r="E129" s="10">
        <v>15595</v>
      </c>
      <c r="F129" s="10">
        <v>0</v>
      </c>
      <c r="G129" s="10">
        <v>20273.5</v>
      </c>
      <c r="H129" s="10">
        <v>2582532</v>
      </c>
    </row>
    <row r="130" spans="1:8" ht="21" x14ac:dyDescent="0.15">
      <c r="A130" s="6" t="s">
        <v>619</v>
      </c>
      <c r="B130" s="7" t="s">
        <v>620</v>
      </c>
      <c r="C130" s="10">
        <v>2</v>
      </c>
      <c r="D130" s="10">
        <v>35868.5</v>
      </c>
      <c r="E130" s="10">
        <v>15595</v>
      </c>
      <c r="F130" s="10">
        <v>0</v>
      </c>
      <c r="G130" s="10">
        <v>20273.5</v>
      </c>
      <c r="H130" s="10">
        <v>860844</v>
      </c>
    </row>
    <row r="131" spans="1:8" ht="21" x14ac:dyDescent="0.15">
      <c r="A131" s="6" t="s">
        <v>621</v>
      </c>
      <c r="B131" s="7" t="s">
        <v>622</v>
      </c>
      <c r="C131" s="10">
        <v>2</v>
      </c>
      <c r="D131" s="10">
        <v>23184</v>
      </c>
      <c r="E131" s="10">
        <v>10080</v>
      </c>
      <c r="F131" s="10">
        <v>0</v>
      </c>
      <c r="G131" s="10">
        <v>13104</v>
      </c>
      <c r="H131" s="10">
        <v>556416</v>
      </c>
    </row>
    <row r="132" spans="1:8" ht="21" x14ac:dyDescent="0.15">
      <c r="A132" s="6" t="s">
        <v>623</v>
      </c>
      <c r="B132" s="7" t="s">
        <v>624</v>
      </c>
      <c r="C132" s="10">
        <v>1</v>
      </c>
      <c r="D132" s="10">
        <v>23184</v>
      </c>
      <c r="E132" s="10">
        <v>10080</v>
      </c>
      <c r="F132" s="10">
        <v>0</v>
      </c>
      <c r="G132" s="10">
        <v>13104</v>
      </c>
      <c r="H132" s="10">
        <v>278208</v>
      </c>
    </row>
    <row r="133" spans="1:8" ht="21" x14ac:dyDescent="0.15">
      <c r="A133" s="6" t="s">
        <v>625</v>
      </c>
      <c r="B133" s="7" t="s">
        <v>626</v>
      </c>
      <c r="C133" s="10">
        <v>1</v>
      </c>
      <c r="D133" s="10">
        <v>66730</v>
      </c>
      <c r="E133" s="10">
        <v>33515</v>
      </c>
      <c r="F133" s="10">
        <v>0</v>
      </c>
      <c r="G133" s="10">
        <v>33215</v>
      </c>
      <c r="H133" s="10">
        <v>800760</v>
      </c>
    </row>
    <row r="134" spans="1:8" x14ac:dyDescent="0.15">
      <c r="A134" s="6" t="s">
        <v>627</v>
      </c>
      <c r="B134" s="7" t="s">
        <v>628</v>
      </c>
      <c r="C134" s="10">
        <v>4.5</v>
      </c>
      <c r="D134" s="10">
        <v>49492</v>
      </c>
      <c r="E134" s="10">
        <v>24896</v>
      </c>
      <c r="F134" s="10">
        <v>0</v>
      </c>
      <c r="G134" s="10">
        <v>24596</v>
      </c>
      <c r="H134" s="10">
        <v>2672568</v>
      </c>
    </row>
    <row r="135" spans="1:8" ht="21" x14ac:dyDescent="0.15">
      <c r="A135" s="6" t="s">
        <v>568</v>
      </c>
      <c r="B135" s="7" t="s">
        <v>569</v>
      </c>
      <c r="C135" s="10">
        <v>1</v>
      </c>
      <c r="D135" s="10">
        <v>19400.5</v>
      </c>
      <c r="E135" s="10">
        <v>8435</v>
      </c>
      <c r="F135" s="10">
        <v>0</v>
      </c>
      <c r="G135" s="10">
        <v>10965.5</v>
      </c>
      <c r="H135" s="10">
        <v>232806</v>
      </c>
    </row>
    <row r="136" spans="1:8" ht="21" x14ac:dyDescent="0.15">
      <c r="A136" s="6" t="s">
        <v>629</v>
      </c>
      <c r="B136" s="7" t="s">
        <v>630</v>
      </c>
      <c r="C136" s="10">
        <v>2</v>
      </c>
      <c r="D136" s="10">
        <v>18452.900000000001</v>
      </c>
      <c r="E136" s="10">
        <v>8023</v>
      </c>
      <c r="F136" s="10">
        <v>0</v>
      </c>
      <c r="G136" s="10">
        <v>10429.9</v>
      </c>
      <c r="H136" s="10">
        <v>442869.6</v>
      </c>
    </row>
    <row r="137" spans="1:8" ht="21" x14ac:dyDescent="0.15">
      <c r="A137" s="6" t="s">
        <v>631</v>
      </c>
      <c r="B137" s="7" t="s">
        <v>632</v>
      </c>
      <c r="C137" s="10">
        <v>5</v>
      </c>
      <c r="D137" s="10">
        <v>18452.900000000001</v>
      </c>
      <c r="E137" s="10">
        <v>8023</v>
      </c>
      <c r="F137" s="10">
        <v>0</v>
      </c>
      <c r="G137" s="10">
        <v>10429.9</v>
      </c>
      <c r="H137" s="10">
        <v>1107174</v>
      </c>
    </row>
    <row r="138" spans="1:8" ht="21" x14ac:dyDescent="0.15">
      <c r="A138" s="6" t="s">
        <v>633</v>
      </c>
      <c r="B138" s="7" t="s">
        <v>634</v>
      </c>
      <c r="C138" s="10">
        <v>1</v>
      </c>
      <c r="D138" s="10">
        <v>34925.5</v>
      </c>
      <c r="E138" s="10">
        <v>15185</v>
      </c>
      <c r="F138" s="10">
        <v>0</v>
      </c>
      <c r="G138" s="10">
        <v>19740.5</v>
      </c>
      <c r="H138" s="10">
        <v>419106</v>
      </c>
    </row>
    <row r="139" spans="1:8" ht="21" x14ac:dyDescent="0.15">
      <c r="A139" s="6" t="s">
        <v>635</v>
      </c>
      <c r="B139" s="7" t="s">
        <v>636</v>
      </c>
      <c r="C139" s="10">
        <v>1</v>
      </c>
      <c r="D139" s="10">
        <v>36666.5</v>
      </c>
      <c r="E139" s="10">
        <v>15595</v>
      </c>
      <c r="F139" s="10">
        <v>0</v>
      </c>
      <c r="G139" s="10">
        <v>21071.5</v>
      </c>
      <c r="H139" s="10">
        <v>439998</v>
      </c>
    </row>
    <row r="140" spans="1:8" ht="21" x14ac:dyDescent="0.15">
      <c r="A140" s="6" t="s">
        <v>637</v>
      </c>
      <c r="B140" s="7" t="s">
        <v>638</v>
      </c>
      <c r="C140" s="10">
        <v>1</v>
      </c>
      <c r="D140" s="10">
        <v>53739.5</v>
      </c>
      <c r="E140" s="10">
        <v>23365</v>
      </c>
      <c r="F140" s="10">
        <v>0</v>
      </c>
      <c r="G140" s="10">
        <v>30374.5</v>
      </c>
      <c r="H140" s="10">
        <v>644874</v>
      </c>
    </row>
    <row r="141" spans="1:8" ht="21" x14ac:dyDescent="0.15">
      <c r="A141" s="6" t="s">
        <v>639</v>
      </c>
      <c r="B141" s="7" t="s">
        <v>640</v>
      </c>
      <c r="C141" s="10">
        <v>1</v>
      </c>
      <c r="D141" s="10">
        <v>42964.23</v>
      </c>
      <c r="E141" s="10">
        <v>15595</v>
      </c>
      <c r="F141" s="10">
        <v>5458.25</v>
      </c>
      <c r="G141" s="10">
        <v>21910.98</v>
      </c>
      <c r="H141" s="10">
        <v>515570.76</v>
      </c>
    </row>
    <row r="142" spans="1:8" ht="21" x14ac:dyDescent="0.15">
      <c r="A142" s="6" t="s">
        <v>641</v>
      </c>
      <c r="B142" s="7" t="s">
        <v>642</v>
      </c>
      <c r="C142" s="10">
        <v>1</v>
      </c>
      <c r="D142" s="10">
        <v>28231.35</v>
      </c>
      <c r="E142" s="10">
        <v>11523</v>
      </c>
      <c r="F142" s="10">
        <v>1728.45</v>
      </c>
      <c r="G142" s="10">
        <v>14979.9</v>
      </c>
      <c r="H142" s="10">
        <v>338776.2</v>
      </c>
    </row>
    <row r="143" spans="1:8" ht="24.95" customHeight="1" x14ac:dyDescent="0.15">
      <c r="A143" s="28" t="s">
        <v>572</v>
      </c>
      <c r="B143" s="28"/>
      <c r="C143" s="12" t="s">
        <v>387</v>
      </c>
      <c r="D143" s="12">
        <f>SUBTOTAL(9,D73:D142)</f>
        <v>2877360.0796399992</v>
      </c>
      <c r="E143" s="12" t="s">
        <v>387</v>
      </c>
      <c r="F143" s="12" t="s">
        <v>387</v>
      </c>
      <c r="G143" s="12" t="s">
        <v>387</v>
      </c>
      <c r="H143" s="12">
        <f>SUBTOTAL(9,H73:H142)</f>
        <v>319162636.27000004</v>
      </c>
    </row>
  </sheetData>
  <sheetProtection password="9A93" sheet="1" objects="1" scenarios="1"/>
  <mergeCells count="38">
    <mergeCell ref="A143:B143"/>
    <mergeCell ref="A69:A71"/>
    <mergeCell ref="B69:B71"/>
    <mergeCell ref="C69:C71"/>
    <mergeCell ref="D69:G69"/>
    <mergeCell ref="H69:H71"/>
    <mergeCell ref="D70:D71"/>
    <mergeCell ref="E70:G70"/>
    <mergeCell ref="A65:B65"/>
    <mergeCell ref="C65:H65"/>
    <mergeCell ref="A66:B66"/>
    <mergeCell ref="C66:H66"/>
    <mergeCell ref="A67:H67"/>
    <mergeCell ref="A58:H58"/>
    <mergeCell ref="A60:A62"/>
    <mergeCell ref="B60:B62"/>
    <mergeCell ref="C60:C62"/>
    <mergeCell ref="D60:G60"/>
    <mergeCell ref="H60:H62"/>
    <mergeCell ref="D61:D62"/>
    <mergeCell ref="E61:G61"/>
    <mergeCell ref="A54:B54"/>
    <mergeCell ref="A56:B56"/>
    <mergeCell ref="C56:H56"/>
    <mergeCell ref="A57:B57"/>
    <mergeCell ref="C57:H57"/>
    <mergeCell ref="A6:A8"/>
    <mergeCell ref="B6:B8"/>
    <mergeCell ref="C6:C8"/>
    <mergeCell ref="D6:G6"/>
    <mergeCell ref="H6:H8"/>
    <mergeCell ref="D7:D8"/>
    <mergeCell ref="E7:G7"/>
    <mergeCell ref="A2:B2"/>
    <mergeCell ref="C2:H2"/>
    <mergeCell ref="A3:B3"/>
    <mergeCell ref="C3:H3"/>
    <mergeCell ref="A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&amp;K00-00923850.O36.209584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12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6" t="s">
        <v>467</v>
      </c>
      <c r="B2" s="26"/>
      <c r="C2" s="27" t="s">
        <v>137</v>
      </c>
      <c r="D2" s="27"/>
      <c r="E2" s="27"/>
      <c r="F2" s="27"/>
      <c r="G2" s="27"/>
    </row>
    <row r="3" spans="1:7" ht="20.100000000000001" customHeight="1" x14ac:dyDescent="0.15">
      <c r="A3" s="26" t="s">
        <v>468</v>
      </c>
      <c r="B3" s="26"/>
      <c r="C3" s="27" t="s">
        <v>469</v>
      </c>
      <c r="D3" s="27"/>
      <c r="E3" s="27"/>
      <c r="F3" s="27"/>
      <c r="G3" s="27"/>
    </row>
    <row r="4" spans="1:7" ht="15" customHeight="1" x14ac:dyDescent="0.15"/>
    <row r="5" spans="1:7" ht="24.95" customHeight="1" x14ac:dyDescent="0.15">
      <c r="A5" s="17" t="s">
        <v>643</v>
      </c>
      <c r="B5" s="17"/>
      <c r="C5" s="17"/>
      <c r="D5" s="17"/>
      <c r="E5" s="17"/>
      <c r="F5" s="17"/>
      <c r="G5" s="17"/>
    </row>
    <row r="6" spans="1:7" ht="15" customHeight="1" x14ac:dyDescent="0.15"/>
    <row r="7" spans="1:7" ht="50.1" customHeight="1" x14ac:dyDescent="0.15">
      <c r="A7" s="6" t="s">
        <v>376</v>
      </c>
      <c r="B7" s="19" t="s">
        <v>644</v>
      </c>
      <c r="C7" s="19"/>
      <c r="D7" s="6" t="s">
        <v>645</v>
      </c>
      <c r="E7" s="6" t="s">
        <v>646</v>
      </c>
      <c r="F7" s="6" t="s">
        <v>647</v>
      </c>
      <c r="G7" s="6" t="s">
        <v>648</v>
      </c>
    </row>
    <row r="8" spans="1:7" ht="15" customHeight="1" x14ac:dyDescent="0.15">
      <c r="A8" s="6">
        <v>1</v>
      </c>
      <c r="B8" s="19">
        <v>2</v>
      </c>
      <c r="C8" s="19"/>
      <c r="D8" s="6">
        <v>3</v>
      </c>
      <c r="E8" s="6">
        <v>4</v>
      </c>
      <c r="F8" s="6">
        <v>5</v>
      </c>
      <c r="G8" s="6">
        <v>6</v>
      </c>
    </row>
    <row r="9" spans="1:7" ht="20.100000000000001" customHeight="1" x14ac:dyDescent="0.15">
      <c r="A9" s="6" t="s">
        <v>383</v>
      </c>
      <c r="B9" s="20" t="s">
        <v>649</v>
      </c>
      <c r="C9" s="20"/>
      <c r="D9" s="10">
        <v>1041.2088000000001</v>
      </c>
      <c r="E9" s="10">
        <v>7</v>
      </c>
      <c r="F9" s="10">
        <v>13</v>
      </c>
      <c r="G9" s="10">
        <v>94750</v>
      </c>
    </row>
    <row r="10" spans="1:7" ht="20.100000000000001" customHeight="1" x14ac:dyDescent="0.15">
      <c r="A10" s="6" t="s">
        <v>480</v>
      </c>
      <c r="B10" s="20" t="s">
        <v>649</v>
      </c>
      <c r="C10" s="20"/>
      <c r="D10" s="10">
        <v>1134.6153999999999</v>
      </c>
      <c r="E10" s="10">
        <v>7</v>
      </c>
      <c r="F10" s="10">
        <v>13</v>
      </c>
      <c r="G10" s="10">
        <v>103250</v>
      </c>
    </row>
    <row r="11" spans="1:7" ht="24.95" customHeight="1" x14ac:dyDescent="0.15">
      <c r="A11" s="28" t="s">
        <v>572</v>
      </c>
      <c r="B11" s="28"/>
      <c r="C11" s="28"/>
      <c r="D11" s="28"/>
      <c r="E11" s="28"/>
      <c r="F11" s="28"/>
      <c r="G11" s="12">
        <v>198000</v>
      </c>
    </row>
    <row r="12" spans="1:7" ht="24.95" customHeight="1" x14ac:dyDescent="0.15"/>
    <row r="13" spans="1:7" ht="20.100000000000001" customHeight="1" x14ac:dyDescent="0.15">
      <c r="A13" s="26" t="s">
        <v>467</v>
      </c>
      <c r="B13" s="26"/>
      <c r="C13" s="27" t="s">
        <v>137</v>
      </c>
      <c r="D13" s="27"/>
      <c r="E13" s="27"/>
      <c r="F13" s="27"/>
      <c r="G13" s="27"/>
    </row>
    <row r="14" spans="1:7" ht="20.100000000000001" customHeight="1" x14ac:dyDescent="0.15">
      <c r="A14" s="26" t="s">
        <v>468</v>
      </c>
      <c r="B14" s="26"/>
      <c r="C14" s="27" t="s">
        <v>575</v>
      </c>
      <c r="D14" s="27"/>
      <c r="E14" s="27"/>
      <c r="F14" s="27"/>
      <c r="G14" s="27"/>
    </row>
    <row r="15" spans="1:7" ht="15" customHeight="1" x14ac:dyDescent="0.15"/>
    <row r="16" spans="1:7" ht="24.95" customHeight="1" x14ac:dyDescent="0.15">
      <c r="A16" s="17" t="s">
        <v>643</v>
      </c>
      <c r="B16" s="17"/>
      <c r="C16" s="17"/>
      <c r="D16" s="17"/>
      <c r="E16" s="17"/>
      <c r="F16" s="17"/>
      <c r="G16" s="17"/>
    </row>
    <row r="17" spans="1:7" ht="15" customHeight="1" x14ac:dyDescent="0.15"/>
    <row r="18" spans="1:7" ht="50.1" customHeight="1" x14ac:dyDescent="0.15">
      <c r="A18" s="6" t="s">
        <v>376</v>
      </c>
      <c r="B18" s="19" t="s">
        <v>644</v>
      </c>
      <c r="C18" s="19"/>
      <c r="D18" s="6" t="s">
        <v>645</v>
      </c>
      <c r="E18" s="6" t="s">
        <v>646</v>
      </c>
      <c r="F18" s="6" t="s">
        <v>647</v>
      </c>
      <c r="G18" s="6" t="s">
        <v>648</v>
      </c>
    </row>
    <row r="19" spans="1:7" ht="15" customHeight="1" x14ac:dyDescent="0.15">
      <c r="A19" s="6">
        <v>1</v>
      </c>
      <c r="B19" s="19">
        <v>2</v>
      </c>
      <c r="C19" s="19"/>
      <c r="D19" s="6">
        <v>3</v>
      </c>
      <c r="E19" s="6">
        <v>4</v>
      </c>
      <c r="F19" s="6">
        <v>5</v>
      </c>
      <c r="G19" s="6">
        <v>6</v>
      </c>
    </row>
    <row r="20" spans="1:7" ht="20.100000000000001" customHeight="1" x14ac:dyDescent="0.15">
      <c r="A20" s="6" t="s">
        <v>383</v>
      </c>
      <c r="B20" s="20" t="s">
        <v>649</v>
      </c>
      <c r="C20" s="20"/>
      <c r="D20" s="10">
        <v>2768.0515</v>
      </c>
      <c r="E20" s="10">
        <v>100</v>
      </c>
      <c r="F20" s="10">
        <v>20</v>
      </c>
      <c r="G20" s="10">
        <v>5536103</v>
      </c>
    </row>
    <row r="21" spans="1:7" ht="24.95" customHeight="1" x14ac:dyDescent="0.15">
      <c r="A21" s="28" t="s">
        <v>572</v>
      </c>
      <c r="B21" s="28"/>
      <c r="C21" s="28"/>
      <c r="D21" s="28"/>
      <c r="E21" s="28"/>
      <c r="F21" s="28"/>
      <c r="G21" s="12">
        <v>5536103</v>
      </c>
    </row>
    <row r="22" spans="1:7" ht="24.95" customHeight="1" x14ac:dyDescent="0.15"/>
    <row r="23" spans="1:7" ht="20.100000000000001" customHeight="1" x14ac:dyDescent="0.15">
      <c r="A23" s="26" t="s">
        <v>467</v>
      </c>
      <c r="B23" s="26"/>
      <c r="C23" s="27" t="s">
        <v>137</v>
      </c>
      <c r="D23" s="27"/>
      <c r="E23" s="27"/>
      <c r="F23" s="27"/>
      <c r="G23" s="27"/>
    </row>
    <row r="24" spans="1:7" ht="20.100000000000001" customHeight="1" x14ac:dyDescent="0.15">
      <c r="A24" s="26" t="s">
        <v>468</v>
      </c>
      <c r="B24" s="26"/>
      <c r="C24" s="27" t="s">
        <v>573</v>
      </c>
      <c r="D24" s="27"/>
      <c r="E24" s="27"/>
      <c r="F24" s="27"/>
      <c r="G24" s="27"/>
    </row>
    <row r="25" spans="1:7" ht="15" customHeight="1" x14ac:dyDescent="0.15"/>
    <row r="26" spans="1:7" ht="24.95" customHeight="1" x14ac:dyDescent="0.15">
      <c r="A26" s="17" t="s">
        <v>650</v>
      </c>
      <c r="B26" s="17"/>
      <c r="C26" s="17"/>
      <c r="D26" s="17"/>
      <c r="E26" s="17"/>
      <c r="F26" s="17"/>
      <c r="G26" s="17"/>
    </row>
    <row r="27" spans="1:7" ht="15" customHeight="1" x14ac:dyDescent="0.15"/>
    <row r="28" spans="1:7" ht="50.1" customHeight="1" x14ac:dyDescent="0.15">
      <c r="A28" s="6" t="s">
        <v>376</v>
      </c>
      <c r="B28" s="19" t="s">
        <v>644</v>
      </c>
      <c r="C28" s="19"/>
      <c r="D28" s="6" t="s">
        <v>645</v>
      </c>
      <c r="E28" s="6" t="s">
        <v>646</v>
      </c>
      <c r="F28" s="6" t="s">
        <v>647</v>
      </c>
      <c r="G28" s="6" t="s">
        <v>648</v>
      </c>
    </row>
    <row r="29" spans="1:7" ht="15" customHeight="1" x14ac:dyDescent="0.15">
      <c r="A29" s="6">
        <v>1</v>
      </c>
      <c r="B29" s="19">
        <v>2</v>
      </c>
      <c r="C29" s="19"/>
      <c r="D29" s="6">
        <v>3</v>
      </c>
      <c r="E29" s="6">
        <v>4</v>
      </c>
      <c r="F29" s="6">
        <v>5</v>
      </c>
      <c r="G29" s="6">
        <v>6</v>
      </c>
    </row>
    <row r="30" spans="1:7" ht="24.95" customHeight="1" x14ac:dyDescent="0.15">
      <c r="A30" s="28" t="s">
        <v>572</v>
      </c>
      <c r="B30" s="28"/>
      <c r="C30" s="28"/>
      <c r="D30" s="28"/>
      <c r="E30" s="28"/>
      <c r="F30" s="28"/>
      <c r="G30" s="12">
        <v>0</v>
      </c>
    </row>
    <row r="31" spans="1:7" ht="24.95" customHeight="1" x14ac:dyDescent="0.15"/>
    <row r="32" spans="1:7" ht="20.100000000000001" customHeight="1" x14ac:dyDescent="0.15">
      <c r="A32" s="26" t="s">
        <v>467</v>
      </c>
      <c r="B32" s="26"/>
      <c r="C32" s="27" t="s">
        <v>137</v>
      </c>
      <c r="D32" s="27"/>
      <c r="E32" s="27"/>
      <c r="F32" s="27"/>
      <c r="G32" s="27"/>
    </row>
    <row r="33" spans="1:7" ht="20.100000000000001" customHeight="1" x14ac:dyDescent="0.15">
      <c r="A33" s="26" t="s">
        <v>468</v>
      </c>
      <c r="B33" s="26"/>
      <c r="C33" s="27" t="s">
        <v>469</v>
      </c>
      <c r="D33" s="27"/>
      <c r="E33" s="27"/>
      <c r="F33" s="27"/>
      <c r="G33" s="27"/>
    </row>
    <row r="34" spans="1:7" ht="15" customHeight="1" x14ac:dyDescent="0.15"/>
    <row r="35" spans="1:7" ht="24.95" customHeight="1" x14ac:dyDescent="0.15">
      <c r="A35" s="17" t="s">
        <v>651</v>
      </c>
      <c r="B35" s="17"/>
      <c r="C35" s="17"/>
      <c r="D35" s="17"/>
      <c r="E35" s="17"/>
      <c r="F35" s="17"/>
      <c r="G35" s="17"/>
    </row>
    <row r="36" spans="1:7" ht="15" customHeight="1" x14ac:dyDescent="0.15"/>
    <row r="37" spans="1:7" ht="50.1" customHeight="1" x14ac:dyDescent="0.15">
      <c r="A37" s="6" t="s">
        <v>376</v>
      </c>
      <c r="B37" s="19" t="s">
        <v>644</v>
      </c>
      <c r="C37" s="19"/>
      <c r="D37" s="6" t="s">
        <v>652</v>
      </c>
      <c r="E37" s="6" t="s">
        <v>653</v>
      </c>
      <c r="F37" s="6" t="s">
        <v>654</v>
      </c>
      <c r="G37" s="6" t="s">
        <v>648</v>
      </c>
    </row>
    <row r="38" spans="1:7" ht="15" customHeight="1" x14ac:dyDescent="0.15">
      <c r="A38" s="6">
        <v>1</v>
      </c>
      <c r="B38" s="19">
        <v>2</v>
      </c>
      <c r="C38" s="19"/>
      <c r="D38" s="6">
        <v>3</v>
      </c>
      <c r="E38" s="6">
        <v>4</v>
      </c>
      <c r="F38" s="6">
        <v>5</v>
      </c>
      <c r="G38" s="6">
        <v>6</v>
      </c>
    </row>
    <row r="39" spans="1:7" ht="20.100000000000001" customHeight="1" x14ac:dyDescent="0.15">
      <c r="A39" s="6" t="s">
        <v>383</v>
      </c>
      <c r="B39" s="20" t="s">
        <v>655</v>
      </c>
      <c r="C39" s="20"/>
      <c r="D39" s="10">
        <v>4</v>
      </c>
      <c r="E39" s="10">
        <v>10</v>
      </c>
      <c r="F39" s="10">
        <v>50</v>
      </c>
      <c r="G39" s="10">
        <v>2000</v>
      </c>
    </row>
    <row r="40" spans="1:7" ht="39.950000000000003" customHeight="1" x14ac:dyDescent="0.15">
      <c r="A40" s="6" t="s">
        <v>481</v>
      </c>
      <c r="B40" s="20" t="s">
        <v>656</v>
      </c>
      <c r="C40" s="20"/>
      <c r="D40" s="10">
        <v>25</v>
      </c>
      <c r="E40" s="10">
        <v>3920</v>
      </c>
      <c r="F40" s="10">
        <v>1</v>
      </c>
      <c r="G40" s="10">
        <v>98000</v>
      </c>
    </row>
    <row r="41" spans="1:7" ht="24.95" customHeight="1" x14ac:dyDescent="0.15">
      <c r="A41" s="28" t="s">
        <v>572</v>
      </c>
      <c r="B41" s="28"/>
      <c r="C41" s="28"/>
      <c r="D41" s="28"/>
      <c r="E41" s="28"/>
      <c r="F41" s="28"/>
      <c r="G41" s="12">
        <v>100000</v>
      </c>
    </row>
    <row r="42" spans="1:7" ht="24.95" customHeight="1" x14ac:dyDescent="0.15"/>
    <row r="43" spans="1:7" ht="20.100000000000001" customHeight="1" x14ac:dyDescent="0.15">
      <c r="A43" s="26" t="s">
        <v>467</v>
      </c>
      <c r="B43" s="26"/>
      <c r="C43" s="27" t="s">
        <v>137</v>
      </c>
      <c r="D43" s="27"/>
      <c r="E43" s="27"/>
      <c r="F43" s="27"/>
      <c r="G43" s="27"/>
    </row>
    <row r="44" spans="1:7" ht="20.100000000000001" customHeight="1" x14ac:dyDescent="0.15">
      <c r="A44" s="26" t="s">
        <v>468</v>
      </c>
      <c r="B44" s="26"/>
      <c r="C44" s="27" t="s">
        <v>575</v>
      </c>
      <c r="D44" s="27"/>
      <c r="E44" s="27"/>
      <c r="F44" s="27"/>
      <c r="G44" s="27"/>
    </row>
    <row r="45" spans="1:7" ht="15" customHeight="1" x14ac:dyDescent="0.15"/>
    <row r="46" spans="1:7" ht="24.95" customHeight="1" x14ac:dyDescent="0.15">
      <c r="A46" s="17" t="s">
        <v>651</v>
      </c>
      <c r="B46" s="17"/>
      <c r="C46" s="17"/>
      <c r="D46" s="17"/>
      <c r="E46" s="17"/>
      <c r="F46" s="17"/>
      <c r="G46" s="17"/>
    </row>
    <row r="47" spans="1:7" ht="15" customHeight="1" x14ac:dyDescent="0.15"/>
    <row r="48" spans="1:7" ht="50.1" customHeight="1" x14ac:dyDescent="0.15">
      <c r="A48" s="6" t="s">
        <v>376</v>
      </c>
      <c r="B48" s="19" t="s">
        <v>644</v>
      </c>
      <c r="C48" s="19"/>
      <c r="D48" s="6" t="s">
        <v>652</v>
      </c>
      <c r="E48" s="6" t="s">
        <v>653</v>
      </c>
      <c r="F48" s="6" t="s">
        <v>654</v>
      </c>
      <c r="G48" s="6" t="s">
        <v>648</v>
      </c>
    </row>
    <row r="49" spans="1:7" ht="15" customHeight="1" x14ac:dyDescent="0.15">
      <c r="A49" s="6">
        <v>1</v>
      </c>
      <c r="B49" s="19">
        <v>2</v>
      </c>
      <c r="C49" s="19"/>
      <c r="D49" s="6">
        <v>3</v>
      </c>
      <c r="E49" s="6">
        <v>4</v>
      </c>
      <c r="F49" s="6">
        <v>5</v>
      </c>
      <c r="G49" s="6">
        <v>6</v>
      </c>
    </row>
    <row r="50" spans="1:7" ht="20.100000000000001" customHeight="1" x14ac:dyDescent="0.15">
      <c r="A50" s="6" t="s">
        <v>383</v>
      </c>
      <c r="B50" s="20" t="s">
        <v>655</v>
      </c>
      <c r="C50" s="20"/>
      <c r="D50" s="10">
        <v>6</v>
      </c>
      <c r="E50" s="10">
        <v>12</v>
      </c>
      <c r="F50" s="10">
        <v>50</v>
      </c>
      <c r="G50" s="10">
        <v>3600</v>
      </c>
    </row>
    <row r="51" spans="1:7" ht="20.100000000000001" customHeight="1" x14ac:dyDescent="0.15">
      <c r="A51" s="6" t="s">
        <v>480</v>
      </c>
      <c r="B51" s="20" t="s">
        <v>657</v>
      </c>
      <c r="C51" s="20"/>
      <c r="D51" s="10">
        <v>17</v>
      </c>
      <c r="E51" s="10">
        <v>10</v>
      </c>
      <c r="F51" s="10">
        <v>250.69204999999999</v>
      </c>
      <c r="G51" s="10">
        <v>42617.65</v>
      </c>
    </row>
    <row r="52" spans="1:7" ht="24.95" customHeight="1" x14ac:dyDescent="0.15">
      <c r="A52" s="28" t="s">
        <v>572</v>
      </c>
      <c r="B52" s="28"/>
      <c r="C52" s="28"/>
      <c r="D52" s="28"/>
      <c r="E52" s="28"/>
      <c r="F52" s="28"/>
      <c r="G52" s="12">
        <v>46217.65</v>
      </c>
    </row>
    <row r="53" spans="1:7" ht="24.95" customHeight="1" x14ac:dyDescent="0.15"/>
    <row r="54" spans="1:7" ht="20.100000000000001" customHeight="1" x14ac:dyDescent="0.15">
      <c r="A54" s="26" t="s">
        <v>467</v>
      </c>
      <c r="B54" s="26"/>
      <c r="C54" s="27" t="s">
        <v>165</v>
      </c>
      <c r="D54" s="27"/>
      <c r="E54" s="27"/>
      <c r="F54" s="27"/>
      <c r="G54" s="27"/>
    </row>
    <row r="55" spans="1:7" ht="20.100000000000001" customHeight="1" x14ac:dyDescent="0.15">
      <c r="A55" s="26" t="s">
        <v>468</v>
      </c>
      <c r="B55" s="26"/>
      <c r="C55" s="27" t="s">
        <v>469</v>
      </c>
      <c r="D55" s="27"/>
      <c r="E55" s="27"/>
      <c r="F55" s="27"/>
      <c r="G55" s="27"/>
    </row>
    <row r="56" spans="1:7" ht="15" customHeight="1" x14ac:dyDescent="0.15"/>
    <row r="57" spans="1:7" ht="50.1" customHeight="1" x14ac:dyDescent="0.15">
      <c r="A57" s="17" t="s">
        <v>658</v>
      </c>
      <c r="B57" s="17"/>
      <c r="C57" s="17"/>
      <c r="D57" s="17"/>
      <c r="E57" s="17"/>
      <c r="F57" s="17"/>
      <c r="G57" s="17"/>
    </row>
    <row r="58" spans="1:7" ht="15" customHeight="1" x14ac:dyDescent="0.15"/>
    <row r="59" spans="1:7" ht="50.1" customHeight="1" x14ac:dyDescent="0.15">
      <c r="A59" s="6" t="s">
        <v>376</v>
      </c>
      <c r="B59" s="19" t="s">
        <v>659</v>
      </c>
      <c r="C59" s="19"/>
      <c r="D59" s="19"/>
      <c r="E59" s="19"/>
      <c r="F59" s="6" t="s">
        <v>660</v>
      </c>
      <c r="G59" s="6" t="s">
        <v>661</v>
      </c>
    </row>
    <row r="60" spans="1:7" ht="15" customHeight="1" x14ac:dyDescent="0.15">
      <c r="A60" s="6">
        <v>1</v>
      </c>
      <c r="B60" s="19">
        <v>2</v>
      </c>
      <c r="C60" s="19"/>
      <c r="D60" s="19"/>
      <c r="E60" s="19"/>
      <c r="F60" s="6">
        <v>3</v>
      </c>
      <c r="G60" s="6">
        <v>4</v>
      </c>
    </row>
    <row r="61" spans="1:7" ht="39.950000000000003" customHeight="1" x14ac:dyDescent="0.15">
      <c r="A61" s="6" t="s">
        <v>383</v>
      </c>
      <c r="B61" s="20" t="s">
        <v>662</v>
      </c>
      <c r="C61" s="20"/>
      <c r="D61" s="20"/>
      <c r="E61" s="20"/>
      <c r="F61" s="10">
        <v>55252266.359999999</v>
      </c>
      <c r="G61" s="10">
        <v>1712820.26</v>
      </c>
    </row>
    <row r="62" spans="1:7" ht="20.100000000000001" customHeight="1" x14ac:dyDescent="0.15">
      <c r="A62" s="6" t="s">
        <v>480</v>
      </c>
      <c r="B62" s="20" t="s">
        <v>663</v>
      </c>
      <c r="C62" s="20"/>
      <c r="D62" s="20"/>
      <c r="E62" s="20"/>
      <c r="F62" s="10">
        <v>55252266.359999999</v>
      </c>
      <c r="G62" s="10">
        <v>11853489.710000001</v>
      </c>
    </row>
    <row r="63" spans="1:7" ht="39.950000000000003" customHeight="1" x14ac:dyDescent="0.15">
      <c r="A63" s="6" t="s">
        <v>481</v>
      </c>
      <c r="B63" s="20" t="s">
        <v>664</v>
      </c>
      <c r="C63" s="20"/>
      <c r="D63" s="20"/>
      <c r="E63" s="20"/>
      <c r="F63" s="10">
        <v>55252266.359999999</v>
      </c>
      <c r="G63" s="10">
        <v>2817865.58</v>
      </c>
    </row>
    <row r="64" spans="1:7" ht="24.95" customHeight="1" x14ac:dyDescent="0.15">
      <c r="A64" s="28" t="s">
        <v>572</v>
      </c>
      <c r="B64" s="28"/>
      <c r="C64" s="28"/>
      <c r="D64" s="28"/>
      <c r="E64" s="28"/>
      <c r="F64" s="28"/>
      <c r="G64" s="12">
        <v>16384175.550000001</v>
      </c>
    </row>
    <row r="65" spans="1:7" ht="24.95" customHeight="1" x14ac:dyDescent="0.15"/>
    <row r="66" spans="1:7" ht="20.100000000000001" customHeight="1" x14ac:dyDescent="0.15">
      <c r="A66" s="26" t="s">
        <v>467</v>
      </c>
      <c r="B66" s="26"/>
      <c r="C66" s="27" t="s">
        <v>165</v>
      </c>
      <c r="D66" s="27"/>
      <c r="E66" s="27"/>
      <c r="F66" s="27"/>
      <c r="G66" s="27"/>
    </row>
    <row r="67" spans="1:7" ht="20.100000000000001" customHeight="1" x14ac:dyDescent="0.15">
      <c r="A67" s="26" t="s">
        <v>468</v>
      </c>
      <c r="B67" s="26"/>
      <c r="C67" s="27" t="s">
        <v>573</v>
      </c>
      <c r="D67" s="27"/>
      <c r="E67" s="27"/>
      <c r="F67" s="27"/>
      <c r="G67" s="27"/>
    </row>
    <row r="68" spans="1:7" ht="15" customHeight="1" x14ac:dyDescent="0.15"/>
    <row r="69" spans="1:7" ht="50.1" customHeight="1" x14ac:dyDescent="0.15">
      <c r="A69" s="17" t="s">
        <v>665</v>
      </c>
      <c r="B69" s="17"/>
      <c r="C69" s="17"/>
      <c r="D69" s="17"/>
      <c r="E69" s="17"/>
      <c r="F69" s="17"/>
      <c r="G69" s="17"/>
    </row>
    <row r="70" spans="1:7" ht="15" customHeight="1" x14ac:dyDescent="0.15"/>
    <row r="71" spans="1:7" ht="50.1" customHeight="1" x14ac:dyDescent="0.15">
      <c r="A71" s="6" t="s">
        <v>376</v>
      </c>
      <c r="B71" s="19" t="s">
        <v>659</v>
      </c>
      <c r="C71" s="19"/>
      <c r="D71" s="19"/>
      <c r="E71" s="19"/>
      <c r="F71" s="6" t="s">
        <v>660</v>
      </c>
      <c r="G71" s="6" t="s">
        <v>661</v>
      </c>
    </row>
    <row r="72" spans="1:7" ht="15" customHeight="1" x14ac:dyDescent="0.15">
      <c r="A72" s="6">
        <v>1</v>
      </c>
      <c r="B72" s="19">
        <v>2</v>
      </c>
      <c r="C72" s="19"/>
      <c r="D72" s="19"/>
      <c r="E72" s="19"/>
      <c r="F72" s="6">
        <v>3</v>
      </c>
      <c r="G72" s="6">
        <v>4</v>
      </c>
    </row>
    <row r="73" spans="1:7" ht="24.95" customHeight="1" x14ac:dyDescent="0.15">
      <c r="A73" s="28" t="s">
        <v>572</v>
      </c>
      <c r="B73" s="28"/>
      <c r="C73" s="28"/>
      <c r="D73" s="28"/>
      <c r="E73" s="28"/>
      <c r="F73" s="28"/>
      <c r="G73" s="12">
        <v>0</v>
      </c>
    </row>
    <row r="74" spans="1:7" ht="24.95" customHeight="1" x14ac:dyDescent="0.15"/>
    <row r="75" spans="1:7" ht="20.100000000000001" customHeight="1" x14ac:dyDescent="0.15">
      <c r="A75" s="26" t="s">
        <v>467</v>
      </c>
      <c r="B75" s="26"/>
      <c r="C75" s="27" t="s">
        <v>165</v>
      </c>
      <c r="D75" s="27"/>
      <c r="E75" s="27"/>
      <c r="F75" s="27"/>
      <c r="G75" s="27"/>
    </row>
    <row r="76" spans="1:7" ht="20.100000000000001" customHeight="1" x14ac:dyDescent="0.15">
      <c r="A76" s="26" t="s">
        <v>468</v>
      </c>
      <c r="B76" s="26"/>
      <c r="C76" s="27" t="s">
        <v>575</v>
      </c>
      <c r="D76" s="27"/>
      <c r="E76" s="27"/>
      <c r="F76" s="27"/>
      <c r="G76" s="27"/>
    </row>
    <row r="77" spans="1:7" ht="15" customHeight="1" x14ac:dyDescent="0.15"/>
    <row r="78" spans="1:7" ht="50.1" customHeight="1" x14ac:dyDescent="0.15">
      <c r="A78" s="17" t="s">
        <v>658</v>
      </c>
      <c r="B78" s="17"/>
      <c r="C78" s="17"/>
      <c r="D78" s="17"/>
      <c r="E78" s="17"/>
      <c r="F78" s="17"/>
      <c r="G78" s="17"/>
    </row>
    <row r="79" spans="1:7" ht="15" customHeight="1" x14ac:dyDescent="0.15"/>
    <row r="80" spans="1:7" ht="50.1" customHeight="1" x14ac:dyDescent="0.15">
      <c r="A80" s="6" t="s">
        <v>376</v>
      </c>
      <c r="B80" s="19" t="s">
        <v>659</v>
      </c>
      <c r="C80" s="19"/>
      <c r="D80" s="19"/>
      <c r="E80" s="19"/>
      <c r="F80" s="6" t="s">
        <v>660</v>
      </c>
      <c r="G80" s="6" t="s">
        <v>661</v>
      </c>
    </row>
    <row r="81" spans="1:7" ht="15" customHeight="1" x14ac:dyDescent="0.15">
      <c r="A81" s="6">
        <v>1</v>
      </c>
      <c r="B81" s="19">
        <v>2</v>
      </c>
      <c r="C81" s="19"/>
      <c r="D81" s="19"/>
      <c r="E81" s="19"/>
      <c r="F81" s="6">
        <v>3</v>
      </c>
      <c r="G81" s="6">
        <v>4</v>
      </c>
    </row>
    <row r="82" spans="1:7" ht="39.950000000000003" customHeight="1" x14ac:dyDescent="0.15">
      <c r="A82" s="6" t="s">
        <v>383</v>
      </c>
      <c r="B82" s="20" t="s">
        <v>662</v>
      </c>
      <c r="C82" s="20"/>
      <c r="D82" s="20"/>
      <c r="E82" s="20"/>
      <c r="F82" s="10">
        <v>319162636.26999998</v>
      </c>
      <c r="G82" s="10">
        <v>9894041.7200000007</v>
      </c>
    </row>
    <row r="83" spans="1:7" ht="20.100000000000001" customHeight="1" x14ac:dyDescent="0.15">
      <c r="A83" s="6" t="s">
        <v>480</v>
      </c>
      <c r="B83" s="20" t="s">
        <v>663</v>
      </c>
      <c r="C83" s="20"/>
      <c r="D83" s="20"/>
      <c r="E83" s="20"/>
      <c r="F83" s="10">
        <v>319162636.26999998</v>
      </c>
      <c r="G83" s="10">
        <v>70215779.980000004</v>
      </c>
    </row>
    <row r="84" spans="1:7" ht="39.950000000000003" customHeight="1" x14ac:dyDescent="0.15">
      <c r="A84" s="6" t="s">
        <v>481</v>
      </c>
      <c r="B84" s="20" t="s">
        <v>664</v>
      </c>
      <c r="C84" s="20"/>
      <c r="D84" s="20"/>
      <c r="E84" s="20"/>
      <c r="F84" s="10">
        <v>319162636.26999998</v>
      </c>
      <c r="G84" s="10">
        <v>16277294.449999999</v>
      </c>
    </row>
    <row r="85" spans="1:7" ht="24.95" customHeight="1" x14ac:dyDescent="0.15">
      <c r="A85" s="28" t="s">
        <v>572</v>
      </c>
      <c r="B85" s="28"/>
      <c r="C85" s="28"/>
      <c r="D85" s="28"/>
      <c r="E85" s="28"/>
      <c r="F85" s="28"/>
      <c r="G85" s="12">
        <v>96387116.150000006</v>
      </c>
    </row>
    <row r="86" spans="1:7" ht="24.95" customHeight="1" x14ac:dyDescent="0.15"/>
    <row r="87" spans="1:7" ht="20.100000000000001" customHeight="1" x14ac:dyDescent="0.15">
      <c r="A87" s="26" t="s">
        <v>467</v>
      </c>
      <c r="B87" s="26"/>
      <c r="C87" s="27" t="s">
        <v>181</v>
      </c>
      <c r="D87" s="27"/>
      <c r="E87" s="27"/>
      <c r="F87" s="27"/>
      <c r="G87" s="27"/>
    </row>
    <row r="88" spans="1:7" ht="20.100000000000001" customHeight="1" x14ac:dyDescent="0.15">
      <c r="A88" s="26" t="s">
        <v>468</v>
      </c>
      <c r="B88" s="26"/>
      <c r="C88" s="27" t="s">
        <v>469</v>
      </c>
      <c r="D88" s="27"/>
      <c r="E88" s="27"/>
      <c r="F88" s="27"/>
      <c r="G88" s="27"/>
    </row>
    <row r="89" spans="1:7" ht="15" customHeight="1" x14ac:dyDescent="0.15"/>
    <row r="90" spans="1:7" ht="50.1" customHeight="1" x14ac:dyDescent="0.15">
      <c r="A90" s="17" t="s">
        <v>666</v>
      </c>
      <c r="B90" s="17"/>
      <c r="C90" s="17"/>
      <c r="D90" s="17"/>
      <c r="E90" s="17"/>
      <c r="F90" s="17"/>
      <c r="G90" s="17"/>
    </row>
    <row r="91" spans="1:7" ht="15" customHeight="1" x14ac:dyDescent="0.15"/>
    <row r="92" spans="1:7" ht="50.1" customHeight="1" x14ac:dyDescent="0.15">
      <c r="A92" s="6" t="s">
        <v>376</v>
      </c>
      <c r="B92" s="19" t="s">
        <v>43</v>
      </c>
      <c r="C92" s="19"/>
      <c r="D92" s="19"/>
      <c r="E92" s="6" t="s">
        <v>667</v>
      </c>
      <c r="F92" s="6" t="s">
        <v>668</v>
      </c>
      <c r="G92" s="6" t="s">
        <v>669</v>
      </c>
    </row>
    <row r="93" spans="1:7" ht="15" customHeight="1" x14ac:dyDescent="0.15">
      <c r="A93" s="6">
        <v>1</v>
      </c>
      <c r="B93" s="19">
        <v>2</v>
      </c>
      <c r="C93" s="19"/>
      <c r="D93" s="19"/>
      <c r="E93" s="6">
        <v>3</v>
      </c>
      <c r="F93" s="6">
        <v>4</v>
      </c>
      <c r="G93" s="6">
        <v>5</v>
      </c>
    </row>
    <row r="94" spans="1:7" ht="39.950000000000003" customHeight="1" x14ac:dyDescent="0.15">
      <c r="A94" s="6" t="s">
        <v>481</v>
      </c>
      <c r="B94" s="20" t="s">
        <v>670</v>
      </c>
      <c r="C94" s="20"/>
      <c r="D94" s="20"/>
      <c r="E94" s="10">
        <v>5</v>
      </c>
      <c r="F94" s="10">
        <v>10000</v>
      </c>
      <c r="G94" s="10">
        <v>50000</v>
      </c>
    </row>
    <row r="95" spans="1:7" ht="24.95" customHeight="1" x14ac:dyDescent="0.15">
      <c r="A95" s="28" t="s">
        <v>572</v>
      </c>
      <c r="B95" s="28"/>
      <c r="C95" s="28"/>
      <c r="D95" s="28"/>
      <c r="E95" s="28"/>
      <c r="F95" s="28"/>
      <c r="G95" s="12">
        <v>50000</v>
      </c>
    </row>
    <row r="96" spans="1:7" ht="24.95" customHeight="1" x14ac:dyDescent="0.15"/>
    <row r="97" spans="1:7" ht="20.100000000000001" customHeight="1" x14ac:dyDescent="0.15">
      <c r="A97" s="26" t="s">
        <v>467</v>
      </c>
      <c r="B97" s="26"/>
      <c r="C97" s="27" t="s">
        <v>184</v>
      </c>
      <c r="D97" s="27"/>
      <c r="E97" s="27"/>
      <c r="F97" s="27"/>
      <c r="G97" s="27"/>
    </row>
    <row r="98" spans="1:7" ht="20.100000000000001" customHeight="1" x14ac:dyDescent="0.15">
      <c r="A98" s="26" t="s">
        <v>468</v>
      </c>
      <c r="B98" s="26"/>
      <c r="C98" s="27" t="s">
        <v>469</v>
      </c>
      <c r="D98" s="27"/>
      <c r="E98" s="27"/>
      <c r="F98" s="27"/>
      <c r="G98" s="27"/>
    </row>
    <row r="99" spans="1:7" ht="15" customHeight="1" x14ac:dyDescent="0.15"/>
    <row r="100" spans="1:7" ht="50.1" customHeight="1" x14ac:dyDescent="0.15">
      <c r="A100" s="17" t="s">
        <v>671</v>
      </c>
      <c r="B100" s="17"/>
      <c r="C100" s="17"/>
      <c r="D100" s="17"/>
      <c r="E100" s="17"/>
      <c r="F100" s="17"/>
      <c r="G100" s="17"/>
    </row>
    <row r="101" spans="1:7" ht="15" customHeight="1" x14ac:dyDescent="0.15"/>
    <row r="102" spans="1:7" ht="50.1" customHeight="1" x14ac:dyDescent="0.15">
      <c r="A102" s="6" t="s">
        <v>376</v>
      </c>
      <c r="B102" s="19" t="s">
        <v>43</v>
      </c>
      <c r="C102" s="19"/>
      <c r="D102" s="19"/>
      <c r="E102" s="6" t="s">
        <v>667</v>
      </c>
      <c r="F102" s="6" t="s">
        <v>668</v>
      </c>
      <c r="G102" s="6" t="s">
        <v>669</v>
      </c>
    </row>
    <row r="103" spans="1:7" ht="15" customHeight="1" x14ac:dyDescent="0.15">
      <c r="A103" s="6">
        <v>1</v>
      </c>
      <c r="B103" s="19">
        <v>2</v>
      </c>
      <c r="C103" s="19"/>
      <c r="D103" s="19"/>
      <c r="E103" s="6">
        <v>3</v>
      </c>
      <c r="F103" s="6">
        <v>4</v>
      </c>
      <c r="G103" s="6">
        <v>5</v>
      </c>
    </row>
    <row r="104" spans="1:7" ht="24.95" customHeight="1" x14ac:dyDescent="0.15">
      <c r="A104" s="28" t="s">
        <v>572</v>
      </c>
      <c r="B104" s="28"/>
      <c r="C104" s="28"/>
      <c r="D104" s="28"/>
      <c r="E104" s="28"/>
      <c r="F104" s="28"/>
      <c r="G104" s="12">
        <v>0</v>
      </c>
    </row>
    <row r="105" spans="1:7" ht="24.95" customHeight="1" x14ac:dyDescent="0.15"/>
    <row r="106" spans="1:7" ht="20.100000000000001" customHeight="1" x14ac:dyDescent="0.15">
      <c r="A106" s="26" t="s">
        <v>467</v>
      </c>
      <c r="B106" s="26"/>
      <c r="C106" s="27" t="s">
        <v>253</v>
      </c>
      <c r="D106" s="27"/>
      <c r="E106" s="27"/>
      <c r="F106" s="27"/>
      <c r="G106" s="27"/>
    </row>
    <row r="107" spans="1:7" ht="20.100000000000001" customHeight="1" x14ac:dyDescent="0.15">
      <c r="A107" s="26" t="s">
        <v>468</v>
      </c>
      <c r="B107" s="26"/>
      <c r="C107" s="27" t="s">
        <v>469</v>
      </c>
      <c r="D107" s="27"/>
      <c r="E107" s="27"/>
      <c r="F107" s="27"/>
      <c r="G107" s="27"/>
    </row>
    <row r="108" spans="1:7" ht="15" customHeight="1" x14ac:dyDescent="0.15"/>
    <row r="109" spans="1:7" ht="24.95" customHeight="1" x14ac:dyDescent="0.15">
      <c r="A109" s="17" t="s">
        <v>672</v>
      </c>
      <c r="B109" s="17"/>
      <c r="C109" s="17"/>
      <c r="D109" s="17"/>
      <c r="E109" s="17"/>
      <c r="F109" s="17"/>
      <c r="G109" s="17"/>
    </row>
    <row r="110" spans="1:7" ht="15" customHeight="1" x14ac:dyDescent="0.15"/>
    <row r="111" spans="1:7" ht="60" customHeight="1" x14ac:dyDescent="0.15">
      <c r="A111" s="6" t="s">
        <v>376</v>
      </c>
      <c r="B111" s="19" t="s">
        <v>644</v>
      </c>
      <c r="C111" s="19"/>
      <c r="D111" s="19"/>
      <c r="E111" s="6" t="s">
        <v>673</v>
      </c>
      <c r="F111" s="6" t="s">
        <v>674</v>
      </c>
      <c r="G111" s="6" t="s">
        <v>675</v>
      </c>
    </row>
    <row r="112" spans="1:7" ht="15" customHeight="1" x14ac:dyDescent="0.15">
      <c r="A112" s="6">
        <v>1</v>
      </c>
      <c r="B112" s="19">
        <v>2</v>
      </c>
      <c r="C112" s="19"/>
      <c r="D112" s="19"/>
      <c r="E112" s="6">
        <v>3</v>
      </c>
      <c r="F112" s="6">
        <v>4</v>
      </c>
      <c r="G112" s="6">
        <v>5</v>
      </c>
    </row>
    <row r="113" spans="1:7" ht="60" customHeight="1" x14ac:dyDescent="0.15">
      <c r="A113" s="6" t="s">
        <v>490</v>
      </c>
      <c r="B113" s="20" t="s">
        <v>676</v>
      </c>
      <c r="C113" s="20"/>
      <c r="D113" s="20"/>
      <c r="E113" s="10">
        <v>300000</v>
      </c>
      <c r="F113" s="10">
        <v>1</v>
      </c>
      <c r="G113" s="10">
        <v>300000</v>
      </c>
    </row>
    <row r="114" spans="1:7" ht="24.95" customHeight="1" x14ac:dyDescent="0.15">
      <c r="A114" s="28" t="s">
        <v>572</v>
      </c>
      <c r="B114" s="28"/>
      <c r="C114" s="28"/>
      <c r="D114" s="28"/>
      <c r="E114" s="28"/>
      <c r="F114" s="28"/>
      <c r="G114" s="12">
        <v>300000</v>
      </c>
    </row>
    <row r="115" spans="1:7" ht="24.95" customHeight="1" x14ac:dyDescent="0.15"/>
    <row r="116" spans="1:7" ht="20.100000000000001" customHeight="1" x14ac:dyDescent="0.15">
      <c r="A116" s="26" t="s">
        <v>467</v>
      </c>
      <c r="B116" s="26"/>
      <c r="C116" s="27" t="s">
        <v>206</v>
      </c>
      <c r="D116" s="27"/>
      <c r="E116" s="27"/>
      <c r="F116" s="27"/>
      <c r="G116" s="27"/>
    </row>
    <row r="117" spans="1:7" ht="20.100000000000001" customHeight="1" x14ac:dyDescent="0.15">
      <c r="A117" s="26" t="s">
        <v>468</v>
      </c>
      <c r="B117" s="26"/>
      <c r="C117" s="27" t="s">
        <v>575</v>
      </c>
      <c r="D117" s="27"/>
      <c r="E117" s="27"/>
      <c r="F117" s="27"/>
      <c r="G117" s="27"/>
    </row>
    <row r="118" spans="1:7" ht="15" customHeight="1" x14ac:dyDescent="0.15"/>
    <row r="119" spans="1:7" ht="24.95" customHeight="1" x14ac:dyDescent="0.15">
      <c r="A119" s="17" t="s">
        <v>677</v>
      </c>
      <c r="B119" s="17"/>
      <c r="C119" s="17"/>
      <c r="D119" s="17"/>
      <c r="E119" s="17"/>
      <c r="F119" s="17"/>
      <c r="G119" s="17"/>
    </row>
    <row r="120" spans="1:7" ht="15" customHeight="1" x14ac:dyDescent="0.15"/>
    <row r="121" spans="1:7" ht="60" customHeight="1" x14ac:dyDescent="0.15">
      <c r="A121" s="6" t="s">
        <v>376</v>
      </c>
      <c r="B121" s="19" t="s">
        <v>644</v>
      </c>
      <c r="C121" s="19"/>
      <c r="D121" s="19"/>
      <c r="E121" s="6" t="s">
        <v>673</v>
      </c>
      <c r="F121" s="6" t="s">
        <v>674</v>
      </c>
      <c r="G121" s="6" t="s">
        <v>675</v>
      </c>
    </row>
    <row r="122" spans="1:7" ht="15" customHeight="1" x14ac:dyDescent="0.15">
      <c r="A122" s="6">
        <v>1</v>
      </c>
      <c r="B122" s="19">
        <v>2</v>
      </c>
      <c r="C122" s="19"/>
      <c r="D122" s="19"/>
      <c r="E122" s="6">
        <v>3</v>
      </c>
      <c r="F122" s="6">
        <v>4</v>
      </c>
      <c r="G122" s="6">
        <v>5</v>
      </c>
    </row>
    <row r="123" spans="1:7" ht="159.94999999999999" customHeight="1" x14ac:dyDescent="0.15">
      <c r="A123" s="6" t="s">
        <v>483</v>
      </c>
      <c r="B123" s="20" t="s">
        <v>678</v>
      </c>
      <c r="C123" s="20"/>
      <c r="D123" s="20"/>
      <c r="E123" s="10">
        <v>1145.8599999999999</v>
      </c>
      <c r="F123" s="10">
        <v>34</v>
      </c>
      <c r="G123" s="10">
        <v>38959.24</v>
      </c>
    </row>
    <row r="124" spans="1:7" ht="140.1" customHeight="1" x14ac:dyDescent="0.15">
      <c r="A124" s="6" t="s">
        <v>484</v>
      </c>
      <c r="B124" s="20" t="s">
        <v>679</v>
      </c>
      <c r="C124" s="20"/>
      <c r="D124" s="20"/>
      <c r="E124" s="10">
        <v>593.07000000000005</v>
      </c>
      <c r="F124" s="10">
        <v>10</v>
      </c>
      <c r="G124" s="10">
        <v>5930.7</v>
      </c>
    </row>
    <row r="125" spans="1:7" ht="120" customHeight="1" x14ac:dyDescent="0.15">
      <c r="A125" s="6" t="s">
        <v>485</v>
      </c>
      <c r="B125" s="20" t="s">
        <v>680</v>
      </c>
      <c r="C125" s="20"/>
      <c r="D125" s="20"/>
      <c r="E125" s="10">
        <v>757.85</v>
      </c>
      <c r="F125" s="10">
        <v>40</v>
      </c>
      <c r="G125" s="10">
        <v>30314</v>
      </c>
    </row>
    <row r="126" spans="1:7" ht="180" customHeight="1" x14ac:dyDescent="0.15">
      <c r="A126" s="6" t="s">
        <v>486</v>
      </c>
      <c r="B126" s="20" t="s">
        <v>681</v>
      </c>
      <c r="C126" s="20"/>
      <c r="D126" s="20"/>
      <c r="E126" s="10">
        <v>615.9</v>
      </c>
      <c r="F126" s="10">
        <v>25</v>
      </c>
      <c r="G126" s="10">
        <v>15397.5</v>
      </c>
    </row>
    <row r="127" spans="1:7" ht="39.950000000000003" customHeight="1" x14ac:dyDescent="0.15">
      <c r="A127" s="6" t="s">
        <v>579</v>
      </c>
      <c r="B127" s="20" t="s">
        <v>682</v>
      </c>
      <c r="C127" s="20"/>
      <c r="D127" s="20"/>
      <c r="E127" s="10">
        <v>3240</v>
      </c>
      <c r="F127" s="10">
        <v>72</v>
      </c>
      <c r="G127" s="10">
        <v>233280</v>
      </c>
    </row>
    <row r="128" spans="1:7" ht="39.950000000000003" customHeight="1" x14ac:dyDescent="0.15">
      <c r="A128" s="6" t="s">
        <v>492</v>
      </c>
      <c r="B128" s="20" t="s">
        <v>683</v>
      </c>
      <c r="C128" s="20"/>
      <c r="D128" s="20"/>
      <c r="E128" s="10">
        <v>3500</v>
      </c>
      <c r="F128" s="10">
        <v>10</v>
      </c>
      <c r="G128" s="10">
        <v>35000</v>
      </c>
    </row>
    <row r="129" spans="1:7" ht="39.950000000000003" customHeight="1" x14ac:dyDescent="0.15">
      <c r="A129" s="6" t="s">
        <v>583</v>
      </c>
      <c r="B129" s="20" t="s">
        <v>684</v>
      </c>
      <c r="C129" s="20"/>
      <c r="D129" s="20"/>
      <c r="E129" s="10">
        <v>3240</v>
      </c>
      <c r="F129" s="10">
        <v>14</v>
      </c>
      <c r="G129" s="10">
        <v>45360</v>
      </c>
    </row>
    <row r="130" spans="1:7" ht="39.950000000000003" customHeight="1" x14ac:dyDescent="0.15">
      <c r="A130" s="6" t="s">
        <v>494</v>
      </c>
      <c r="B130" s="20" t="s">
        <v>685</v>
      </c>
      <c r="C130" s="20"/>
      <c r="D130" s="20"/>
      <c r="E130" s="10">
        <v>3500</v>
      </c>
      <c r="F130" s="10">
        <v>98.549730999999994</v>
      </c>
      <c r="G130" s="10">
        <v>344924.06</v>
      </c>
    </row>
    <row r="131" spans="1:7" ht="80.099999999999994" customHeight="1" x14ac:dyDescent="0.15">
      <c r="A131" s="6" t="s">
        <v>522</v>
      </c>
      <c r="B131" s="20" t="s">
        <v>686</v>
      </c>
      <c r="C131" s="20"/>
      <c r="D131" s="20"/>
      <c r="E131" s="10">
        <v>551</v>
      </c>
      <c r="F131" s="10">
        <v>50</v>
      </c>
      <c r="G131" s="10">
        <v>27550</v>
      </c>
    </row>
    <row r="132" spans="1:7" ht="39.950000000000003" customHeight="1" x14ac:dyDescent="0.15">
      <c r="A132" s="6" t="s">
        <v>524</v>
      </c>
      <c r="B132" s="20" t="s">
        <v>687</v>
      </c>
      <c r="C132" s="20"/>
      <c r="D132" s="20"/>
      <c r="E132" s="10">
        <v>273</v>
      </c>
      <c r="F132" s="10">
        <v>150</v>
      </c>
      <c r="G132" s="10">
        <v>40950</v>
      </c>
    </row>
    <row r="133" spans="1:7" ht="50.1" customHeight="1" x14ac:dyDescent="0.15">
      <c r="A133" s="6" t="s">
        <v>526</v>
      </c>
      <c r="B133" s="20" t="s">
        <v>688</v>
      </c>
      <c r="C133" s="20"/>
      <c r="D133" s="20"/>
      <c r="E133" s="10">
        <v>168.89</v>
      </c>
      <c r="F133" s="10">
        <v>33.000790000000002</v>
      </c>
      <c r="G133" s="10">
        <v>5573.5</v>
      </c>
    </row>
    <row r="134" spans="1:7" ht="20.100000000000001" customHeight="1" x14ac:dyDescent="0.15">
      <c r="A134" s="6" t="s">
        <v>528</v>
      </c>
      <c r="B134" s="20" t="s">
        <v>689</v>
      </c>
      <c r="C134" s="20"/>
      <c r="D134" s="20"/>
      <c r="E134" s="10">
        <v>190</v>
      </c>
      <c r="F134" s="10">
        <v>49</v>
      </c>
      <c r="G134" s="10">
        <v>9310</v>
      </c>
    </row>
    <row r="135" spans="1:7" ht="24.95" customHeight="1" x14ac:dyDescent="0.15">
      <c r="A135" s="28" t="s">
        <v>572</v>
      </c>
      <c r="B135" s="28"/>
      <c r="C135" s="28"/>
      <c r="D135" s="28"/>
      <c r="E135" s="28"/>
      <c r="F135" s="28"/>
      <c r="G135" s="12">
        <v>832549</v>
      </c>
    </row>
    <row r="136" spans="1:7" ht="24.95" customHeight="1" x14ac:dyDescent="0.15"/>
    <row r="137" spans="1:7" ht="20.100000000000001" customHeight="1" x14ac:dyDescent="0.15">
      <c r="A137" s="26" t="s">
        <v>467</v>
      </c>
      <c r="B137" s="26"/>
      <c r="C137" s="27" t="s">
        <v>206</v>
      </c>
      <c r="D137" s="27"/>
      <c r="E137" s="27"/>
      <c r="F137" s="27"/>
      <c r="G137" s="27"/>
    </row>
    <row r="138" spans="1:7" ht="20.100000000000001" customHeight="1" x14ac:dyDescent="0.15">
      <c r="A138" s="26" t="s">
        <v>468</v>
      </c>
      <c r="B138" s="26"/>
      <c r="C138" s="27" t="s">
        <v>469</v>
      </c>
      <c r="D138" s="27"/>
      <c r="E138" s="27"/>
      <c r="F138" s="27"/>
      <c r="G138" s="27"/>
    </row>
    <row r="139" spans="1:7" ht="15" customHeight="1" x14ac:dyDescent="0.15"/>
    <row r="140" spans="1:7" ht="24.95" customHeight="1" x14ac:dyDescent="0.15">
      <c r="A140" s="17" t="s">
        <v>677</v>
      </c>
      <c r="B140" s="17"/>
      <c r="C140" s="17"/>
      <c r="D140" s="17"/>
      <c r="E140" s="17"/>
      <c r="F140" s="17"/>
      <c r="G140" s="17"/>
    </row>
    <row r="141" spans="1:7" ht="15" customHeight="1" x14ac:dyDescent="0.15"/>
    <row r="142" spans="1:7" ht="60" customHeight="1" x14ac:dyDescent="0.15">
      <c r="A142" s="6" t="s">
        <v>376</v>
      </c>
      <c r="B142" s="19" t="s">
        <v>644</v>
      </c>
      <c r="C142" s="19"/>
      <c r="D142" s="19"/>
      <c r="E142" s="6" t="s">
        <v>673</v>
      </c>
      <c r="F142" s="6" t="s">
        <v>674</v>
      </c>
      <c r="G142" s="6" t="s">
        <v>675</v>
      </c>
    </row>
    <row r="143" spans="1:7" ht="15" customHeight="1" x14ac:dyDescent="0.15">
      <c r="A143" s="6">
        <v>1</v>
      </c>
      <c r="B143" s="19">
        <v>2</v>
      </c>
      <c r="C143" s="19"/>
      <c r="D143" s="19"/>
      <c r="E143" s="6">
        <v>3</v>
      </c>
      <c r="F143" s="6">
        <v>4</v>
      </c>
      <c r="G143" s="6">
        <v>5</v>
      </c>
    </row>
    <row r="144" spans="1:7" ht="39.950000000000003" customHeight="1" x14ac:dyDescent="0.15">
      <c r="A144" s="6" t="s">
        <v>496</v>
      </c>
      <c r="B144" s="20" t="s">
        <v>690</v>
      </c>
      <c r="C144" s="20"/>
      <c r="D144" s="20"/>
      <c r="E144" s="10">
        <v>53000</v>
      </c>
      <c r="F144" s="10">
        <v>1</v>
      </c>
      <c r="G144" s="10">
        <v>53000</v>
      </c>
    </row>
    <row r="145" spans="1:7" ht="24.95" customHeight="1" x14ac:dyDescent="0.15">
      <c r="A145" s="28" t="s">
        <v>572</v>
      </c>
      <c r="B145" s="28"/>
      <c r="C145" s="28"/>
      <c r="D145" s="28"/>
      <c r="E145" s="28"/>
      <c r="F145" s="28"/>
      <c r="G145" s="12">
        <v>53000</v>
      </c>
    </row>
    <row r="146" spans="1:7" ht="24.95" customHeight="1" x14ac:dyDescent="0.15"/>
    <row r="147" spans="1:7" ht="20.100000000000001" customHeight="1" x14ac:dyDescent="0.15">
      <c r="A147" s="26" t="s">
        <v>467</v>
      </c>
      <c r="B147" s="26"/>
      <c r="C147" s="27" t="s">
        <v>201</v>
      </c>
      <c r="D147" s="27"/>
      <c r="E147" s="27"/>
      <c r="F147" s="27"/>
      <c r="G147" s="27"/>
    </row>
    <row r="148" spans="1:7" ht="20.100000000000001" customHeight="1" x14ac:dyDescent="0.15">
      <c r="A148" s="26" t="s">
        <v>468</v>
      </c>
      <c r="B148" s="26"/>
      <c r="C148" s="27" t="s">
        <v>575</v>
      </c>
      <c r="D148" s="27"/>
      <c r="E148" s="27"/>
      <c r="F148" s="27"/>
      <c r="G148" s="27"/>
    </row>
    <row r="149" spans="1:7" ht="15" customHeight="1" x14ac:dyDescent="0.15"/>
    <row r="150" spans="1:7" ht="24.95" customHeight="1" x14ac:dyDescent="0.15">
      <c r="A150" s="17" t="s">
        <v>677</v>
      </c>
      <c r="B150" s="17"/>
      <c r="C150" s="17"/>
      <c r="D150" s="17"/>
      <c r="E150" s="17"/>
      <c r="F150" s="17"/>
      <c r="G150" s="17"/>
    </row>
    <row r="151" spans="1:7" ht="15" customHeight="1" x14ac:dyDescent="0.15"/>
    <row r="152" spans="1:7" ht="60" customHeight="1" x14ac:dyDescent="0.15">
      <c r="A152" s="6" t="s">
        <v>376</v>
      </c>
      <c r="B152" s="19" t="s">
        <v>644</v>
      </c>
      <c r="C152" s="19"/>
      <c r="D152" s="19"/>
      <c r="E152" s="6" t="s">
        <v>673</v>
      </c>
      <c r="F152" s="6" t="s">
        <v>674</v>
      </c>
      <c r="G152" s="6" t="s">
        <v>675</v>
      </c>
    </row>
    <row r="153" spans="1:7" ht="15" customHeight="1" x14ac:dyDescent="0.15">
      <c r="A153" s="6">
        <v>1</v>
      </c>
      <c r="B153" s="19">
        <v>2</v>
      </c>
      <c r="C153" s="19"/>
      <c r="D153" s="19"/>
      <c r="E153" s="6">
        <v>3</v>
      </c>
      <c r="F153" s="6">
        <v>4</v>
      </c>
      <c r="G153" s="6">
        <v>5</v>
      </c>
    </row>
    <row r="154" spans="1:7" ht="20.100000000000001" customHeight="1" x14ac:dyDescent="0.15">
      <c r="A154" s="6" t="s">
        <v>383</v>
      </c>
      <c r="B154" s="20" t="s">
        <v>691</v>
      </c>
      <c r="C154" s="20"/>
      <c r="D154" s="20"/>
      <c r="E154" s="10">
        <v>117935731.81999999</v>
      </c>
      <c r="F154" s="10">
        <v>2.2000000000000002</v>
      </c>
      <c r="G154" s="10">
        <v>2594586.1</v>
      </c>
    </row>
    <row r="155" spans="1:7" ht="39.950000000000003" customHeight="1" x14ac:dyDescent="0.15">
      <c r="A155" s="6" t="s">
        <v>480</v>
      </c>
      <c r="B155" s="20" t="s">
        <v>692</v>
      </c>
      <c r="C155" s="20"/>
      <c r="D155" s="20"/>
      <c r="E155" s="10">
        <v>59746999.840000004</v>
      </c>
      <c r="F155" s="10">
        <v>1.5</v>
      </c>
      <c r="G155" s="10">
        <v>896205</v>
      </c>
    </row>
    <row r="156" spans="1:7" ht="20.100000000000001" customHeight="1" x14ac:dyDescent="0.15">
      <c r="A156" s="6" t="s">
        <v>481</v>
      </c>
      <c r="B156" s="20" t="s">
        <v>693</v>
      </c>
      <c r="C156" s="20"/>
      <c r="D156" s="20"/>
      <c r="E156" s="10">
        <v>20459213.260000002</v>
      </c>
      <c r="F156" s="10">
        <v>1.5</v>
      </c>
      <c r="G156" s="10">
        <v>306888.2</v>
      </c>
    </row>
    <row r="157" spans="1:7" ht="39.950000000000003" customHeight="1" x14ac:dyDescent="0.15">
      <c r="A157" s="6" t="s">
        <v>482</v>
      </c>
      <c r="B157" s="20" t="s">
        <v>694</v>
      </c>
      <c r="C157" s="20"/>
      <c r="D157" s="20"/>
      <c r="E157" s="10">
        <v>21441237.079999998</v>
      </c>
      <c r="F157" s="10">
        <v>1.5</v>
      </c>
      <c r="G157" s="10">
        <v>321618.56</v>
      </c>
    </row>
    <row r="158" spans="1:7" ht="20.100000000000001" customHeight="1" x14ac:dyDescent="0.15">
      <c r="A158" s="6" t="s">
        <v>502</v>
      </c>
      <c r="B158" s="20" t="s">
        <v>695</v>
      </c>
      <c r="C158" s="20"/>
      <c r="D158" s="20"/>
      <c r="E158" s="10">
        <v>38044301.960000001</v>
      </c>
      <c r="F158" s="10">
        <v>1.5</v>
      </c>
      <c r="G158" s="10">
        <v>570664.53</v>
      </c>
    </row>
    <row r="159" spans="1:7" ht="39.950000000000003" customHeight="1" x14ac:dyDescent="0.15">
      <c r="A159" s="6" t="s">
        <v>504</v>
      </c>
      <c r="B159" s="20" t="s">
        <v>696</v>
      </c>
      <c r="C159" s="20"/>
      <c r="D159" s="20"/>
      <c r="E159" s="10">
        <v>25946178.18</v>
      </c>
      <c r="F159" s="10">
        <v>1.5</v>
      </c>
      <c r="G159" s="10">
        <v>389192.67</v>
      </c>
    </row>
    <row r="160" spans="1:7" ht="39.950000000000003" customHeight="1" x14ac:dyDescent="0.15">
      <c r="A160" s="6" t="s">
        <v>506</v>
      </c>
      <c r="B160" s="20" t="s">
        <v>697</v>
      </c>
      <c r="C160" s="20"/>
      <c r="D160" s="20"/>
      <c r="E160" s="10">
        <v>30710216</v>
      </c>
      <c r="F160" s="10">
        <v>1.5</v>
      </c>
      <c r="G160" s="10">
        <v>460653.24</v>
      </c>
    </row>
    <row r="161" spans="1:7" ht="39.950000000000003" customHeight="1" x14ac:dyDescent="0.15">
      <c r="A161" s="6" t="s">
        <v>508</v>
      </c>
      <c r="B161" s="20" t="s">
        <v>698</v>
      </c>
      <c r="C161" s="20"/>
      <c r="D161" s="20"/>
      <c r="E161" s="10">
        <v>9788388.25</v>
      </c>
      <c r="F161" s="10">
        <v>1.5</v>
      </c>
      <c r="G161" s="10">
        <v>146825.82</v>
      </c>
    </row>
    <row r="162" spans="1:7" ht="39.950000000000003" customHeight="1" x14ac:dyDescent="0.15">
      <c r="A162" s="6" t="s">
        <v>510</v>
      </c>
      <c r="B162" s="20" t="s">
        <v>699</v>
      </c>
      <c r="C162" s="20"/>
      <c r="D162" s="20"/>
      <c r="E162" s="10">
        <v>21710801</v>
      </c>
      <c r="F162" s="10">
        <v>1.5</v>
      </c>
      <c r="G162" s="10">
        <v>325662.02</v>
      </c>
    </row>
    <row r="163" spans="1:7" ht="39.950000000000003" customHeight="1" x14ac:dyDescent="0.15">
      <c r="A163" s="6" t="s">
        <v>700</v>
      </c>
      <c r="B163" s="20" t="s">
        <v>701</v>
      </c>
      <c r="C163" s="20"/>
      <c r="D163" s="20"/>
      <c r="E163" s="10">
        <v>27867503.539999999</v>
      </c>
      <c r="F163" s="10">
        <v>1.5</v>
      </c>
      <c r="G163" s="10">
        <v>418012.55</v>
      </c>
    </row>
    <row r="164" spans="1:7" ht="39.950000000000003" customHeight="1" x14ac:dyDescent="0.15">
      <c r="A164" s="6" t="s">
        <v>512</v>
      </c>
      <c r="B164" s="20" t="s">
        <v>702</v>
      </c>
      <c r="C164" s="20"/>
      <c r="D164" s="20"/>
      <c r="E164" s="10">
        <v>81469530</v>
      </c>
      <c r="F164" s="10">
        <v>1.5</v>
      </c>
      <c r="G164" s="10">
        <v>1222042.95</v>
      </c>
    </row>
    <row r="165" spans="1:7" ht="39.950000000000003" customHeight="1" x14ac:dyDescent="0.15">
      <c r="A165" s="6" t="s">
        <v>514</v>
      </c>
      <c r="B165" s="20" t="s">
        <v>703</v>
      </c>
      <c r="C165" s="20"/>
      <c r="D165" s="20"/>
      <c r="E165" s="10">
        <v>27304074.719999999</v>
      </c>
      <c r="F165" s="10">
        <v>1.5</v>
      </c>
      <c r="G165" s="10">
        <v>409561.12</v>
      </c>
    </row>
    <row r="166" spans="1:7" ht="39.950000000000003" customHeight="1" x14ac:dyDescent="0.15">
      <c r="A166" s="6" t="s">
        <v>516</v>
      </c>
      <c r="B166" s="20" t="s">
        <v>704</v>
      </c>
      <c r="C166" s="20"/>
      <c r="D166" s="20"/>
      <c r="E166" s="10">
        <v>18856046.850000001</v>
      </c>
      <c r="F166" s="10">
        <v>1.5</v>
      </c>
      <c r="G166" s="10">
        <v>282840.7</v>
      </c>
    </row>
    <row r="167" spans="1:7" ht="39.950000000000003" customHeight="1" x14ac:dyDescent="0.15">
      <c r="A167" s="6" t="s">
        <v>518</v>
      </c>
      <c r="B167" s="20" t="s">
        <v>705</v>
      </c>
      <c r="C167" s="20"/>
      <c r="D167" s="20"/>
      <c r="E167" s="10">
        <v>14727544</v>
      </c>
      <c r="F167" s="10">
        <v>1.5</v>
      </c>
      <c r="G167" s="10">
        <v>220913.16</v>
      </c>
    </row>
    <row r="168" spans="1:7" ht="20.100000000000001" customHeight="1" x14ac:dyDescent="0.15">
      <c r="A168" s="6" t="s">
        <v>520</v>
      </c>
      <c r="B168" s="20" t="s">
        <v>706</v>
      </c>
      <c r="C168" s="20"/>
      <c r="D168" s="20"/>
      <c r="E168" s="10">
        <v>169504205.33000001</v>
      </c>
      <c r="F168" s="10">
        <v>1.5</v>
      </c>
      <c r="G168" s="10">
        <v>2542563.08</v>
      </c>
    </row>
    <row r="169" spans="1:7" ht="24.95" customHeight="1" x14ac:dyDescent="0.15">
      <c r="A169" s="28" t="s">
        <v>572</v>
      </c>
      <c r="B169" s="28"/>
      <c r="C169" s="28"/>
      <c r="D169" s="28"/>
      <c r="E169" s="28"/>
      <c r="F169" s="28"/>
      <c r="G169" s="12">
        <v>11108229.699999999</v>
      </c>
    </row>
    <row r="170" spans="1:7" ht="24.95" customHeight="1" x14ac:dyDescent="0.15"/>
    <row r="171" spans="1:7" ht="20.100000000000001" customHeight="1" x14ac:dyDescent="0.15">
      <c r="A171" s="26" t="s">
        <v>467</v>
      </c>
      <c r="B171" s="26"/>
      <c r="C171" s="27" t="s">
        <v>209</v>
      </c>
      <c r="D171" s="27"/>
      <c r="E171" s="27"/>
      <c r="F171" s="27"/>
      <c r="G171" s="27"/>
    </row>
    <row r="172" spans="1:7" ht="20.100000000000001" customHeight="1" x14ac:dyDescent="0.15">
      <c r="A172" s="26" t="s">
        <v>468</v>
      </c>
      <c r="B172" s="26"/>
      <c r="C172" s="27" t="s">
        <v>469</v>
      </c>
      <c r="D172" s="27"/>
      <c r="E172" s="27"/>
      <c r="F172" s="27"/>
      <c r="G172" s="27"/>
    </row>
    <row r="173" spans="1:7" ht="15" customHeight="1" x14ac:dyDescent="0.15"/>
    <row r="174" spans="1:7" ht="24.95" customHeight="1" x14ac:dyDescent="0.15">
      <c r="A174" s="17" t="s">
        <v>707</v>
      </c>
      <c r="B174" s="17"/>
      <c r="C174" s="17"/>
      <c r="D174" s="17"/>
      <c r="E174" s="17"/>
      <c r="F174" s="17"/>
      <c r="G174" s="17"/>
    </row>
    <row r="175" spans="1:7" ht="15" customHeight="1" x14ac:dyDescent="0.15"/>
    <row r="176" spans="1:7" ht="60" customHeight="1" x14ac:dyDescent="0.15">
      <c r="A176" s="6" t="s">
        <v>376</v>
      </c>
      <c r="B176" s="19" t="s">
        <v>644</v>
      </c>
      <c r="C176" s="19"/>
      <c r="D176" s="19"/>
      <c r="E176" s="6" t="s">
        <v>673</v>
      </c>
      <c r="F176" s="6" t="s">
        <v>674</v>
      </c>
      <c r="G176" s="6" t="s">
        <v>675</v>
      </c>
    </row>
    <row r="177" spans="1:7" ht="15" customHeight="1" x14ac:dyDescent="0.15">
      <c r="A177" s="6">
        <v>1</v>
      </c>
      <c r="B177" s="19">
        <v>2</v>
      </c>
      <c r="C177" s="19"/>
      <c r="D177" s="19"/>
      <c r="E177" s="6">
        <v>3</v>
      </c>
      <c r="F177" s="6">
        <v>4</v>
      </c>
      <c r="G177" s="6">
        <v>5</v>
      </c>
    </row>
    <row r="178" spans="1:7" ht="20.100000000000001" customHeight="1" x14ac:dyDescent="0.15">
      <c r="A178" s="6" t="s">
        <v>585</v>
      </c>
      <c r="B178" s="20" t="s">
        <v>708</v>
      </c>
      <c r="C178" s="20"/>
      <c r="D178" s="20"/>
      <c r="E178" s="10">
        <v>45000</v>
      </c>
      <c r="F178" s="10">
        <v>1</v>
      </c>
      <c r="G178" s="10">
        <v>45000</v>
      </c>
    </row>
    <row r="179" spans="1:7" ht="39.950000000000003" customHeight="1" x14ac:dyDescent="0.15">
      <c r="A179" s="6" t="s">
        <v>587</v>
      </c>
      <c r="B179" s="20" t="s">
        <v>709</v>
      </c>
      <c r="C179" s="20"/>
      <c r="D179" s="20"/>
      <c r="E179" s="10">
        <v>45050</v>
      </c>
      <c r="F179" s="10">
        <v>2</v>
      </c>
      <c r="G179" s="10">
        <v>90100</v>
      </c>
    </row>
    <row r="180" spans="1:7" ht="80.099999999999994" customHeight="1" x14ac:dyDescent="0.15">
      <c r="A180" s="6" t="s">
        <v>589</v>
      </c>
      <c r="B180" s="20" t="s">
        <v>710</v>
      </c>
      <c r="C180" s="20"/>
      <c r="D180" s="20"/>
      <c r="E180" s="10">
        <v>77900</v>
      </c>
      <c r="F180" s="10">
        <v>1</v>
      </c>
      <c r="G180" s="10">
        <v>77900</v>
      </c>
    </row>
    <row r="181" spans="1:7" ht="39.950000000000003" customHeight="1" x14ac:dyDescent="0.15">
      <c r="A181" s="6" t="s">
        <v>711</v>
      </c>
      <c r="B181" s="20" t="s">
        <v>712</v>
      </c>
      <c r="C181" s="20"/>
      <c r="D181" s="20"/>
      <c r="E181" s="10">
        <v>50000</v>
      </c>
      <c r="F181" s="10">
        <v>2</v>
      </c>
      <c r="G181" s="10">
        <v>100000</v>
      </c>
    </row>
    <row r="182" spans="1:7" ht="39.950000000000003" customHeight="1" x14ac:dyDescent="0.15">
      <c r="A182" s="6" t="s">
        <v>498</v>
      </c>
      <c r="B182" s="20" t="s">
        <v>713</v>
      </c>
      <c r="C182" s="20"/>
      <c r="D182" s="20"/>
      <c r="E182" s="10">
        <v>50000</v>
      </c>
      <c r="F182" s="10">
        <v>1</v>
      </c>
      <c r="G182" s="10">
        <v>50000</v>
      </c>
    </row>
    <row r="183" spans="1:7" ht="39.950000000000003" customHeight="1" x14ac:dyDescent="0.15">
      <c r="A183" s="6" t="s">
        <v>500</v>
      </c>
      <c r="B183" s="20" t="s">
        <v>714</v>
      </c>
      <c r="C183" s="20"/>
      <c r="D183" s="20"/>
      <c r="E183" s="10">
        <v>50000</v>
      </c>
      <c r="F183" s="10">
        <v>1</v>
      </c>
      <c r="G183" s="10">
        <v>50000</v>
      </c>
    </row>
    <row r="184" spans="1:7" ht="60" customHeight="1" x14ac:dyDescent="0.15">
      <c r="A184" s="6" t="s">
        <v>715</v>
      </c>
      <c r="B184" s="20" t="s">
        <v>716</v>
      </c>
      <c r="C184" s="20"/>
      <c r="D184" s="20"/>
      <c r="E184" s="10">
        <v>2000</v>
      </c>
      <c r="F184" s="10">
        <v>10</v>
      </c>
      <c r="G184" s="10">
        <v>20000</v>
      </c>
    </row>
    <row r="185" spans="1:7" ht="24.95" customHeight="1" x14ac:dyDescent="0.15">
      <c r="A185" s="28" t="s">
        <v>572</v>
      </c>
      <c r="B185" s="28"/>
      <c r="C185" s="28"/>
      <c r="D185" s="28"/>
      <c r="E185" s="28"/>
      <c r="F185" s="28"/>
      <c r="G185" s="12">
        <v>433000</v>
      </c>
    </row>
    <row r="186" spans="1:7" ht="24.95" customHeight="1" x14ac:dyDescent="0.15"/>
    <row r="187" spans="1:7" ht="24.95" customHeight="1" x14ac:dyDescent="0.15">
      <c r="A187" s="26" t="s">
        <v>467</v>
      </c>
      <c r="B187" s="26"/>
      <c r="C187" s="27"/>
      <c r="D187" s="27"/>
      <c r="E187" s="27"/>
      <c r="F187" s="27"/>
      <c r="G187" s="27"/>
    </row>
    <row r="188" spans="1:7" ht="24.95" customHeight="1" x14ac:dyDescent="0.15">
      <c r="A188" s="26" t="s">
        <v>468</v>
      </c>
      <c r="B188" s="26"/>
      <c r="C188" s="27"/>
      <c r="D188" s="27"/>
      <c r="E188" s="27"/>
      <c r="F188" s="27"/>
      <c r="G188" s="27"/>
    </row>
    <row r="189" spans="1:7" ht="15" customHeight="1" x14ac:dyDescent="0.15"/>
    <row r="190" spans="1:7" ht="24.95" customHeight="1" x14ac:dyDescent="0.15">
      <c r="A190" s="17" t="s">
        <v>717</v>
      </c>
      <c r="B190" s="17"/>
      <c r="C190" s="17"/>
      <c r="D190" s="17"/>
      <c r="E190" s="17"/>
      <c r="F190" s="17"/>
      <c r="G190" s="17"/>
    </row>
    <row r="191" spans="1:7" ht="15" customHeight="1" x14ac:dyDescent="0.15"/>
    <row r="192" spans="1:7" ht="50.1" customHeight="1" x14ac:dyDescent="0.15">
      <c r="A192" s="6" t="s">
        <v>376</v>
      </c>
      <c r="B192" s="19" t="s">
        <v>43</v>
      </c>
      <c r="C192" s="19"/>
      <c r="D192" s="19"/>
      <c r="E192" s="6" t="s">
        <v>667</v>
      </c>
      <c r="F192" s="6" t="s">
        <v>668</v>
      </c>
      <c r="G192" s="6" t="s">
        <v>669</v>
      </c>
    </row>
    <row r="193" spans="1:7" ht="24.95" customHeight="1" x14ac:dyDescent="0.15">
      <c r="A193" s="6" t="s">
        <v>386</v>
      </c>
      <c r="B193" s="19" t="s">
        <v>386</v>
      </c>
      <c r="C193" s="19"/>
      <c r="D193" s="19"/>
      <c r="E193" s="6" t="s">
        <v>386</v>
      </c>
      <c r="F193" s="6" t="s">
        <v>386</v>
      </c>
      <c r="G193" s="6" t="s">
        <v>386</v>
      </c>
    </row>
    <row r="194" spans="1:7" ht="24.95" customHeight="1" x14ac:dyDescent="0.15"/>
    <row r="195" spans="1:7" ht="20.100000000000001" customHeight="1" x14ac:dyDescent="0.15">
      <c r="A195" s="26" t="s">
        <v>467</v>
      </c>
      <c r="B195" s="26"/>
      <c r="C195" s="27" t="s">
        <v>158</v>
      </c>
      <c r="D195" s="27"/>
      <c r="E195" s="27"/>
      <c r="F195" s="27"/>
      <c r="G195" s="27"/>
    </row>
    <row r="196" spans="1:7" ht="20.100000000000001" customHeight="1" x14ac:dyDescent="0.15">
      <c r="A196" s="26" t="s">
        <v>468</v>
      </c>
      <c r="B196" s="26"/>
      <c r="C196" s="27" t="s">
        <v>469</v>
      </c>
      <c r="D196" s="27"/>
      <c r="E196" s="27"/>
      <c r="F196" s="27"/>
      <c r="G196" s="27"/>
    </row>
    <row r="197" spans="1:7" ht="15" customHeight="1" x14ac:dyDescent="0.15"/>
    <row r="198" spans="1:7" ht="24.95" customHeight="1" x14ac:dyDescent="0.15">
      <c r="A198" s="17" t="s">
        <v>718</v>
      </c>
      <c r="B198" s="17"/>
      <c r="C198" s="17"/>
      <c r="D198" s="17"/>
      <c r="E198" s="17"/>
      <c r="F198" s="17"/>
      <c r="G198" s="17"/>
    </row>
    <row r="199" spans="1:7" ht="15" customHeight="1" x14ac:dyDescent="0.15"/>
    <row r="200" spans="1:7" ht="50.1" customHeight="1" x14ac:dyDescent="0.15">
      <c r="A200" s="6" t="s">
        <v>376</v>
      </c>
      <c r="B200" s="19" t="s">
        <v>43</v>
      </c>
      <c r="C200" s="19"/>
      <c r="D200" s="19"/>
      <c r="E200" s="6" t="s">
        <v>667</v>
      </c>
      <c r="F200" s="6" t="s">
        <v>668</v>
      </c>
      <c r="G200" s="6" t="s">
        <v>669</v>
      </c>
    </row>
    <row r="201" spans="1:7" ht="15" customHeight="1" x14ac:dyDescent="0.15">
      <c r="A201" s="6">
        <v>1</v>
      </c>
      <c r="B201" s="19">
        <v>2</v>
      </c>
      <c r="C201" s="19"/>
      <c r="D201" s="19"/>
      <c r="E201" s="6">
        <v>3</v>
      </c>
      <c r="F201" s="6">
        <v>4</v>
      </c>
      <c r="G201" s="6">
        <v>5</v>
      </c>
    </row>
    <row r="202" spans="1:7" ht="99.95" customHeight="1" x14ac:dyDescent="0.15">
      <c r="A202" s="6" t="s">
        <v>383</v>
      </c>
      <c r="B202" s="20" t="s">
        <v>719</v>
      </c>
      <c r="C202" s="20"/>
      <c r="D202" s="20"/>
      <c r="E202" s="10">
        <v>10000</v>
      </c>
      <c r="F202" s="10">
        <v>10</v>
      </c>
      <c r="G202" s="10">
        <v>100000</v>
      </c>
    </row>
    <row r="203" spans="1:7" ht="24.95" customHeight="1" x14ac:dyDescent="0.15">
      <c r="A203" s="28" t="s">
        <v>572</v>
      </c>
      <c r="B203" s="28"/>
      <c r="C203" s="28"/>
      <c r="D203" s="28"/>
      <c r="E203" s="28"/>
      <c r="F203" s="28"/>
      <c r="G203" s="12">
        <v>100000</v>
      </c>
    </row>
    <row r="204" spans="1:7" ht="24.95" customHeight="1" x14ac:dyDescent="0.15"/>
    <row r="205" spans="1:7" ht="20.100000000000001" customHeight="1" x14ac:dyDescent="0.15">
      <c r="A205" s="26" t="s">
        <v>467</v>
      </c>
      <c r="B205" s="26"/>
      <c r="C205" s="27" t="s">
        <v>158</v>
      </c>
      <c r="D205" s="27"/>
      <c r="E205" s="27"/>
      <c r="F205" s="27"/>
      <c r="G205" s="27"/>
    </row>
    <row r="206" spans="1:7" ht="20.100000000000001" customHeight="1" x14ac:dyDescent="0.15">
      <c r="A206" s="26" t="s">
        <v>468</v>
      </c>
      <c r="B206" s="26"/>
      <c r="C206" s="27" t="s">
        <v>573</v>
      </c>
      <c r="D206" s="27"/>
      <c r="E206" s="27"/>
      <c r="F206" s="27"/>
      <c r="G206" s="27"/>
    </row>
    <row r="207" spans="1:7" ht="15" customHeight="1" x14ac:dyDescent="0.15"/>
    <row r="208" spans="1:7" ht="24.95" customHeight="1" x14ac:dyDescent="0.15">
      <c r="A208" s="17" t="s">
        <v>720</v>
      </c>
      <c r="B208" s="17"/>
      <c r="C208" s="17"/>
      <c r="D208" s="17"/>
      <c r="E208" s="17"/>
      <c r="F208" s="17"/>
      <c r="G208" s="17"/>
    </row>
    <row r="209" spans="1:7" ht="15" customHeight="1" x14ac:dyDescent="0.15"/>
    <row r="210" spans="1:7" ht="50.1" customHeight="1" x14ac:dyDescent="0.15">
      <c r="A210" s="6" t="s">
        <v>376</v>
      </c>
      <c r="B210" s="19" t="s">
        <v>43</v>
      </c>
      <c r="C210" s="19"/>
      <c r="D210" s="19"/>
      <c r="E210" s="6" t="s">
        <v>667</v>
      </c>
      <c r="F210" s="6" t="s">
        <v>668</v>
      </c>
      <c r="G210" s="6" t="s">
        <v>669</v>
      </c>
    </row>
    <row r="211" spans="1:7" ht="15" customHeight="1" x14ac:dyDescent="0.15">
      <c r="A211" s="6">
        <v>1</v>
      </c>
      <c r="B211" s="19">
        <v>2</v>
      </c>
      <c r="C211" s="19"/>
      <c r="D211" s="19"/>
      <c r="E211" s="6">
        <v>3</v>
      </c>
      <c r="F211" s="6">
        <v>4</v>
      </c>
      <c r="G211" s="6">
        <v>5</v>
      </c>
    </row>
    <row r="212" spans="1:7" ht="24.95" customHeight="1" x14ac:dyDescent="0.15">
      <c r="A212" s="28" t="s">
        <v>572</v>
      </c>
      <c r="B212" s="28"/>
      <c r="C212" s="28"/>
      <c r="D212" s="28"/>
      <c r="E212" s="28"/>
      <c r="F212" s="28"/>
      <c r="G212" s="12">
        <v>0</v>
      </c>
    </row>
  </sheetData>
  <sheetProtection password="9A93" sheet="1" objects="1" scenarios="1"/>
  <mergeCells count="194">
    <mergeCell ref="A212:F212"/>
    <mergeCell ref="A206:B206"/>
    <mergeCell ref="C206:G206"/>
    <mergeCell ref="A208:G208"/>
    <mergeCell ref="B210:D210"/>
    <mergeCell ref="B211:D211"/>
    <mergeCell ref="B200:D200"/>
    <mergeCell ref="B201:D201"/>
    <mergeCell ref="B202:D202"/>
    <mergeCell ref="A203:F203"/>
    <mergeCell ref="A205:B205"/>
    <mergeCell ref="C205:G205"/>
    <mergeCell ref="A195:B195"/>
    <mergeCell ref="C195:G195"/>
    <mergeCell ref="A196:B196"/>
    <mergeCell ref="C196:G196"/>
    <mergeCell ref="A198:G198"/>
    <mergeCell ref="A188:B188"/>
    <mergeCell ref="C188:G188"/>
    <mergeCell ref="A190:G190"/>
    <mergeCell ref="B192:D192"/>
    <mergeCell ref="B193:D193"/>
    <mergeCell ref="B183:D183"/>
    <mergeCell ref="B184:D184"/>
    <mergeCell ref="A185:F185"/>
    <mergeCell ref="A187:B187"/>
    <mergeCell ref="C187:G187"/>
    <mergeCell ref="B178:D178"/>
    <mergeCell ref="B179:D179"/>
    <mergeCell ref="B180:D180"/>
    <mergeCell ref="B181:D181"/>
    <mergeCell ref="B182:D182"/>
    <mergeCell ref="A172:B172"/>
    <mergeCell ref="C172:G172"/>
    <mergeCell ref="A174:G174"/>
    <mergeCell ref="B176:D176"/>
    <mergeCell ref="B177:D177"/>
    <mergeCell ref="B167:D167"/>
    <mergeCell ref="B168:D168"/>
    <mergeCell ref="A169:F169"/>
    <mergeCell ref="A171:B171"/>
    <mergeCell ref="C171:G171"/>
    <mergeCell ref="B162:D162"/>
    <mergeCell ref="B163:D163"/>
    <mergeCell ref="B164:D164"/>
    <mergeCell ref="B165:D165"/>
    <mergeCell ref="B166:D166"/>
    <mergeCell ref="B157:D157"/>
    <mergeCell ref="B158:D158"/>
    <mergeCell ref="B159:D159"/>
    <mergeCell ref="B160:D160"/>
    <mergeCell ref="B161:D161"/>
    <mergeCell ref="B152:D152"/>
    <mergeCell ref="B153:D153"/>
    <mergeCell ref="B154:D154"/>
    <mergeCell ref="B155:D155"/>
    <mergeCell ref="B156:D156"/>
    <mergeCell ref="A147:B147"/>
    <mergeCell ref="C147:G147"/>
    <mergeCell ref="A148:B148"/>
    <mergeCell ref="C148:G148"/>
    <mergeCell ref="A150:G150"/>
    <mergeCell ref="A140:G140"/>
    <mergeCell ref="B142:D142"/>
    <mergeCell ref="B143:D143"/>
    <mergeCell ref="B144:D144"/>
    <mergeCell ref="A145:F145"/>
    <mergeCell ref="A135:F135"/>
    <mergeCell ref="A137:B137"/>
    <mergeCell ref="C137:G137"/>
    <mergeCell ref="A138:B138"/>
    <mergeCell ref="C138:G138"/>
    <mergeCell ref="B130:D130"/>
    <mergeCell ref="B131:D131"/>
    <mergeCell ref="B132:D132"/>
    <mergeCell ref="B133:D133"/>
    <mergeCell ref="B134:D134"/>
    <mergeCell ref="B125:D125"/>
    <mergeCell ref="B126:D126"/>
    <mergeCell ref="B127:D127"/>
    <mergeCell ref="B128:D128"/>
    <mergeCell ref="B129:D129"/>
    <mergeCell ref="A119:G119"/>
    <mergeCell ref="B121:D121"/>
    <mergeCell ref="B122:D122"/>
    <mergeCell ref="B123:D123"/>
    <mergeCell ref="B124:D124"/>
    <mergeCell ref="B113:D113"/>
    <mergeCell ref="A114:F114"/>
    <mergeCell ref="A116:B116"/>
    <mergeCell ref="C116:G116"/>
    <mergeCell ref="A117:B117"/>
    <mergeCell ref="C117:G117"/>
    <mergeCell ref="A107:B107"/>
    <mergeCell ref="C107:G107"/>
    <mergeCell ref="A109:G109"/>
    <mergeCell ref="B111:D111"/>
    <mergeCell ref="B112:D112"/>
    <mergeCell ref="A100:G100"/>
    <mergeCell ref="B102:D102"/>
    <mergeCell ref="B103:D103"/>
    <mergeCell ref="A104:F104"/>
    <mergeCell ref="A106:B106"/>
    <mergeCell ref="C106:G106"/>
    <mergeCell ref="B94:D94"/>
    <mergeCell ref="A95:F95"/>
    <mergeCell ref="A97:B97"/>
    <mergeCell ref="C97:G97"/>
    <mergeCell ref="A98:B98"/>
    <mergeCell ref="C98:G98"/>
    <mergeCell ref="A88:B88"/>
    <mergeCell ref="C88:G88"/>
    <mergeCell ref="A90:G90"/>
    <mergeCell ref="B92:D92"/>
    <mergeCell ref="B93:D93"/>
    <mergeCell ref="B82:E82"/>
    <mergeCell ref="B83:E83"/>
    <mergeCell ref="B84:E84"/>
    <mergeCell ref="A85:F85"/>
    <mergeCell ref="A87:B87"/>
    <mergeCell ref="C87:G87"/>
    <mergeCell ref="A76:B76"/>
    <mergeCell ref="C76:G76"/>
    <mergeCell ref="A78:G78"/>
    <mergeCell ref="B80:E80"/>
    <mergeCell ref="B81:E81"/>
    <mergeCell ref="A69:G69"/>
    <mergeCell ref="B71:E71"/>
    <mergeCell ref="B72:E72"/>
    <mergeCell ref="A73:F73"/>
    <mergeCell ref="A75:B75"/>
    <mergeCell ref="C75:G75"/>
    <mergeCell ref="B63:E63"/>
    <mergeCell ref="A64:F64"/>
    <mergeCell ref="A66:B66"/>
    <mergeCell ref="C66:G66"/>
    <mergeCell ref="A67:B67"/>
    <mergeCell ref="C67:G67"/>
    <mergeCell ref="A57:G57"/>
    <mergeCell ref="B59:E59"/>
    <mergeCell ref="B60:E60"/>
    <mergeCell ref="B61:E61"/>
    <mergeCell ref="B62:E62"/>
    <mergeCell ref="A52:F52"/>
    <mergeCell ref="A54:B54"/>
    <mergeCell ref="C54:G54"/>
    <mergeCell ref="A55:B55"/>
    <mergeCell ref="C55:G55"/>
    <mergeCell ref="A46:G46"/>
    <mergeCell ref="B48:C48"/>
    <mergeCell ref="B49:C49"/>
    <mergeCell ref="B50:C50"/>
    <mergeCell ref="B51:C51"/>
    <mergeCell ref="A41:F41"/>
    <mergeCell ref="A43:B43"/>
    <mergeCell ref="C43:G43"/>
    <mergeCell ref="A44:B44"/>
    <mergeCell ref="C44:G44"/>
    <mergeCell ref="A35:G35"/>
    <mergeCell ref="B37:C37"/>
    <mergeCell ref="B38:C38"/>
    <mergeCell ref="B39:C39"/>
    <mergeCell ref="B40:C40"/>
    <mergeCell ref="A30:F30"/>
    <mergeCell ref="A32:B32"/>
    <mergeCell ref="C32:G32"/>
    <mergeCell ref="A33:B33"/>
    <mergeCell ref="C33:G33"/>
    <mergeCell ref="A24:B24"/>
    <mergeCell ref="C24:G24"/>
    <mergeCell ref="A26:G26"/>
    <mergeCell ref="B28:C28"/>
    <mergeCell ref="B29:C29"/>
    <mergeCell ref="B18:C18"/>
    <mergeCell ref="B19:C19"/>
    <mergeCell ref="B20:C20"/>
    <mergeCell ref="A21:F21"/>
    <mergeCell ref="A23:B23"/>
    <mergeCell ref="C23:G23"/>
    <mergeCell ref="A13:B13"/>
    <mergeCell ref="C13:G13"/>
    <mergeCell ref="A14:B14"/>
    <mergeCell ref="C14:G14"/>
    <mergeCell ref="A16:G16"/>
    <mergeCell ref="B7:C7"/>
    <mergeCell ref="B8:C8"/>
    <mergeCell ref="B9:C9"/>
    <mergeCell ref="B10:C10"/>
    <mergeCell ref="A11:F11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&amp;K00-00923850.O36.209584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42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6" t="s">
        <v>467</v>
      </c>
      <c r="B2" s="26"/>
      <c r="C2" s="27" t="s">
        <v>275</v>
      </c>
      <c r="D2" s="27"/>
      <c r="E2" s="27"/>
      <c r="F2" s="27"/>
      <c r="G2" s="27"/>
    </row>
    <row r="3" spans="1:7" ht="20.100000000000001" customHeight="1" x14ac:dyDescent="0.15">
      <c r="A3" s="26" t="s">
        <v>468</v>
      </c>
      <c r="B3" s="26"/>
      <c r="C3" s="27" t="s">
        <v>469</v>
      </c>
      <c r="D3" s="27"/>
      <c r="E3" s="27"/>
      <c r="F3" s="27"/>
      <c r="G3" s="27"/>
    </row>
    <row r="4" spans="1:7" ht="15" customHeight="1" x14ac:dyDescent="0.15"/>
    <row r="5" spans="1:7" ht="24.95" customHeight="1" x14ac:dyDescent="0.15">
      <c r="A5" s="17" t="s">
        <v>721</v>
      </c>
      <c r="B5" s="17"/>
      <c r="C5" s="17"/>
      <c r="D5" s="17"/>
      <c r="E5" s="17"/>
      <c r="F5" s="17"/>
      <c r="G5" s="17"/>
    </row>
    <row r="6" spans="1:7" ht="15" customHeight="1" x14ac:dyDescent="0.15"/>
    <row r="7" spans="1:7" ht="50.1" customHeight="1" x14ac:dyDescent="0.15">
      <c r="A7" s="6" t="s">
        <v>376</v>
      </c>
      <c r="B7" s="19" t="s">
        <v>644</v>
      </c>
      <c r="C7" s="19"/>
      <c r="D7" s="6" t="s">
        <v>722</v>
      </c>
      <c r="E7" s="6" t="s">
        <v>723</v>
      </c>
      <c r="F7" s="6" t="s">
        <v>724</v>
      </c>
      <c r="G7" s="6" t="s">
        <v>725</v>
      </c>
    </row>
    <row r="8" spans="1:7" ht="15" customHeight="1" x14ac:dyDescent="0.15">
      <c r="A8" s="6">
        <v>1</v>
      </c>
      <c r="B8" s="19">
        <v>2</v>
      </c>
      <c r="C8" s="19"/>
      <c r="D8" s="6">
        <v>3</v>
      </c>
      <c r="E8" s="6">
        <v>4</v>
      </c>
      <c r="F8" s="6">
        <v>5</v>
      </c>
      <c r="G8" s="6">
        <v>6</v>
      </c>
    </row>
    <row r="9" spans="1:7" ht="39.950000000000003" customHeight="1" x14ac:dyDescent="0.15">
      <c r="A9" s="6" t="s">
        <v>536</v>
      </c>
      <c r="B9" s="20" t="s">
        <v>726</v>
      </c>
      <c r="C9" s="20"/>
      <c r="D9" s="6" t="s">
        <v>443</v>
      </c>
      <c r="E9" s="10">
        <v>12</v>
      </c>
      <c r="F9" s="10">
        <v>60959.291666999998</v>
      </c>
      <c r="G9" s="10">
        <v>731511.5</v>
      </c>
    </row>
    <row r="10" spans="1:7" ht="39.950000000000003" customHeight="1" x14ac:dyDescent="0.15">
      <c r="A10" s="6" t="s">
        <v>627</v>
      </c>
      <c r="B10" s="20" t="s">
        <v>727</v>
      </c>
      <c r="C10" s="20"/>
      <c r="D10" s="6" t="s">
        <v>443</v>
      </c>
      <c r="E10" s="10">
        <v>12</v>
      </c>
      <c r="F10" s="10">
        <v>375000</v>
      </c>
      <c r="G10" s="10">
        <v>4500000</v>
      </c>
    </row>
    <row r="11" spans="1:7" ht="24.95" customHeight="1" x14ac:dyDescent="0.15">
      <c r="A11" s="28" t="s">
        <v>572</v>
      </c>
      <c r="B11" s="28"/>
      <c r="C11" s="28"/>
      <c r="D11" s="28"/>
      <c r="E11" s="28"/>
      <c r="F11" s="28"/>
      <c r="G11" s="12">
        <f>SUM(G9:G10)</f>
        <v>5231511.5</v>
      </c>
    </row>
    <row r="12" spans="1:7" ht="24.95" customHeight="1" x14ac:dyDescent="0.15"/>
    <row r="13" spans="1:7" ht="20.100000000000001" customHeight="1" x14ac:dyDescent="0.15">
      <c r="A13" s="26" t="s">
        <v>467</v>
      </c>
      <c r="B13" s="26"/>
      <c r="C13" s="27" t="s">
        <v>275</v>
      </c>
      <c r="D13" s="27"/>
      <c r="E13" s="27"/>
      <c r="F13" s="27"/>
      <c r="G13" s="27"/>
    </row>
    <row r="14" spans="1:7" ht="20.100000000000001" customHeight="1" x14ac:dyDescent="0.15">
      <c r="A14" s="26" t="s">
        <v>468</v>
      </c>
      <c r="B14" s="26"/>
      <c r="C14" s="27" t="s">
        <v>469</v>
      </c>
      <c r="D14" s="27"/>
      <c r="E14" s="27"/>
      <c r="F14" s="27"/>
      <c r="G14" s="27"/>
    </row>
    <row r="15" spans="1:7" ht="15" customHeight="1" x14ac:dyDescent="0.15"/>
    <row r="16" spans="1:7" ht="24.95" customHeight="1" x14ac:dyDescent="0.15">
      <c r="A16" s="17" t="s">
        <v>728</v>
      </c>
      <c r="B16" s="17"/>
      <c r="C16" s="17"/>
      <c r="D16" s="17"/>
      <c r="E16" s="17"/>
      <c r="F16" s="17"/>
      <c r="G16" s="17"/>
    </row>
    <row r="17" spans="1:7" ht="15" customHeight="1" x14ac:dyDescent="0.15"/>
    <row r="18" spans="1:7" ht="50.1" customHeight="1" x14ac:dyDescent="0.15">
      <c r="A18" s="6" t="s">
        <v>376</v>
      </c>
      <c r="B18" s="19" t="s">
        <v>644</v>
      </c>
      <c r="C18" s="19"/>
      <c r="D18" s="6" t="s">
        <v>722</v>
      </c>
      <c r="E18" s="6" t="s">
        <v>723</v>
      </c>
      <c r="F18" s="6" t="s">
        <v>724</v>
      </c>
      <c r="G18" s="6" t="s">
        <v>725</v>
      </c>
    </row>
    <row r="19" spans="1:7" ht="15" customHeight="1" x14ac:dyDescent="0.15">
      <c r="A19" s="6">
        <v>1</v>
      </c>
      <c r="B19" s="19">
        <v>2</v>
      </c>
      <c r="C19" s="19"/>
      <c r="D19" s="6">
        <v>3</v>
      </c>
      <c r="E19" s="6">
        <v>4</v>
      </c>
      <c r="F19" s="6">
        <v>5</v>
      </c>
      <c r="G19" s="6">
        <v>6</v>
      </c>
    </row>
    <row r="20" spans="1:7" ht="60" customHeight="1" x14ac:dyDescent="0.15">
      <c r="A20" s="6" t="s">
        <v>480</v>
      </c>
      <c r="B20" s="20" t="s">
        <v>729</v>
      </c>
      <c r="C20" s="20"/>
      <c r="D20" s="6" t="s">
        <v>443</v>
      </c>
      <c r="E20" s="10">
        <v>896.41</v>
      </c>
      <c r="F20" s="10">
        <v>3939.7490990000001</v>
      </c>
      <c r="G20" s="10">
        <v>3531630.49</v>
      </c>
    </row>
    <row r="21" spans="1:7" ht="39.950000000000003" customHeight="1" x14ac:dyDescent="0.15">
      <c r="A21" s="6" t="s">
        <v>504</v>
      </c>
      <c r="B21" s="20" t="s">
        <v>730</v>
      </c>
      <c r="C21" s="20"/>
      <c r="D21" s="6" t="s">
        <v>443</v>
      </c>
      <c r="E21" s="10">
        <v>13464</v>
      </c>
      <c r="F21" s="10">
        <v>25.85</v>
      </c>
      <c r="G21" s="10">
        <v>348044.4</v>
      </c>
    </row>
    <row r="22" spans="1:7" ht="99.95" customHeight="1" x14ac:dyDescent="0.15">
      <c r="A22" s="6" t="s">
        <v>566</v>
      </c>
      <c r="B22" s="20" t="s">
        <v>731</v>
      </c>
      <c r="C22" s="20"/>
      <c r="D22" s="6" t="s">
        <v>443</v>
      </c>
      <c r="E22" s="10">
        <v>1546.5</v>
      </c>
      <c r="F22" s="10">
        <v>785.25633400000004</v>
      </c>
      <c r="G22" s="10">
        <v>1214398.92</v>
      </c>
    </row>
    <row r="23" spans="1:7" ht="60" customHeight="1" x14ac:dyDescent="0.15">
      <c r="A23" s="6" t="s">
        <v>607</v>
      </c>
      <c r="B23" s="20" t="s">
        <v>732</v>
      </c>
      <c r="C23" s="20"/>
      <c r="D23" s="6" t="s">
        <v>443</v>
      </c>
      <c r="E23" s="10">
        <v>24657.184827500001</v>
      </c>
      <c r="F23" s="10">
        <v>50.75</v>
      </c>
      <c r="G23" s="10">
        <v>1251352.1299999999</v>
      </c>
    </row>
    <row r="24" spans="1:7" ht="60" customHeight="1" x14ac:dyDescent="0.15">
      <c r="A24" s="6" t="s">
        <v>607</v>
      </c>
      <c r="B24" s="20" t="s">
        <v>733</v>
      </c>
      <c r="C24" s="20"/>
      <c r="D24" s="6" t="s">
        <v>443</v>
      </c>
      <c r="E24" s="10">
        <v>6800</v>
      </c>
      <c r="F24" s="10">
        <v>39.463521</v>
      </c>
      <c r="G24" s="10">
        <v>268351.94</v>
      </c>
    </row>
    <row r="25" spans="1:7" ht="60" customHeight="1" x14ac:dyDescent="0.15">
      <c r="A25" s="6" t="s">
        <v>607</v>
      </c>
      <c r="B25" s="20" t="s">
        <v>734</v>
      </c>
      <c r="C25" s="20"/>
      <c r="D25" s="6" t="s">
        <v>443</v>
      </c>
      <c r="E25" s="10">
        <v>5600</v>
      </c>
      <c r="F25" s="10">
        <v>47.917867999999999</v>
      </c>
      <c r="G25" s="10">
        <v>268340.06</v>
      </c>
    </row>
    <row r="26" spans="1:7" ht="60" customHeight="1" x14ac:dyDescent="0.15">
      <c r="A26" s="6" t="s">
        <v>609</v>
      </c>
      <c r="B26" s="20" t="s">
        <v>735</v>
      </c>
      <c r="C26" s="20"/>
      <c r="D26" s="6" t="s">
        <v>443</v>
      </c>
      <c r="E26" s="10">
        <v>33048</v>
      </c>
      <c r="F26" s="10">
        <v>39.300238999999998</v>
      </c>
      <c r="G26" s="10">
        <v>1298794.3</v>
      </c>
    </row>
    <row r="27" spans="1:7" ht="60" customHeight="1" x14ac:dyDescent="0.15">
      <c r="A27" s="6" t="s">
        <v>609</v>
      </c>
      <c r="B27" s="20" t="s">
        <v>736</v>
      </c>
      <c r="C27" s="20"/>
      <c r="D27" s="6" t="s">
        <v>443</v>
      </c>
      <c r="E27" s="10">
        <v>32010</v>
      </c>
      <c r="F27" s="10">
        <v>31.983692999999999</v>
      </c>
      <c r="G27" s="10">
        <v>1023798.01</v>
      </c>
    </row>
    <row r="28" spans="1:7" ht="60" customHeight="1" x14ac:dyDescent="0.15">
      <c r="A28" s="6" t="s">
        <v>611</v>
      </c>
      <c r="B28" s="20" t="s">
        <v>737</v>
      </c>
      <c r="C28" s="20"/>
      <c r="D28" s="6" t="s">
        <v>443</v>
      </c>
      <c r="E28" s="10">
        <v>695.84647515500001</v>
      </c>
      <c r="F28" s="10">
        <v>4791.6975210000001</v>
      </c>
      <c r="G28" s="10">
        <v>3334285.83</v>
      </c>
    </row>
    <row r="29" spans="1:7" ht="80.099999999999994" customHeight="1" x14ac:dyDescent="0.15">
      <c r="A29" s="6" t="s">
        <v>613</v>
      </c>
      <c r="B29" s="20" t="s">
        <v>738</v>
      </c>
      <c r="C29" s="20"/>
      <c r="D29" s="6" t="s">
        <v>443</v>
      </c>
      <c r="E29" s="10">
        <v>192.43</v>
      </c>
      <c r="F29" s="10">
        <v>3791.6835729999998</v>
      </c>
      <c r="G29" s="10">
        <v>729633.67</v>
      </c>
    </row>
    <row r="30" spans="1:7" ht="24.95" customHeight="1" x14ac:dyDescent="0.15">
      <c r="A30" s="28" t="s">
        <v>572</v>
      </c>
      <c r="B30" s="28"/>
      <c r="C30" s="28"/>
      <c r="D30" s="28"/>
      <c r="E30" s="28"/>
      <c r="F30" s="28"/>
      <c r="G30" s="12">
        <f>SUM(G20:G29)</f>
        <v>13268629.75</v>
      </c>
    </row>
    <row r="31" spans="1:7" ht="24.95" customHeight="1" x14ac:dyDescent="0.15"/>
    <row r="32" spans="1:7" ht="20.100000000000001" customHeight="1" x14ac:dyDescent="0.15">
      <c r="A32" s="26" t="s">
        <v>467</v>
      </c>
      <c r="B32" s="26"/>
      <c r="C32" s="27" t="s">
        <v>275</v>
      </c>
      <c r="D32" s="27"/>
      <c r="E32" s="27"/>
      <c r="F32" s="27"/>
      <c r="G32" s="27"/>
    </row>
    <row r="33" spans="1:7" ht="20.100000000000001" customHeight="1" x14ac:dyDescent="0.15">
      <c r="A33" s="26" t="s">
        <v>468</v>
      </c>
      <c r="B33" s="26"/>
      <c r="C33" s="27" t="s">
        <v>469</v>
      </c>
      <c r="D33" s="27"/>
      <c r="E33" s="27"/>
      <c r="F33" s="27"/>
      <c r="G33" s="27"/>
    </row>
    <row r="34" spans="1:7" ht="15" customHeight="1" x14ac:dyDescent="0.15"/>
    <row r="35" spans="1:7" ht="24.95" customHeight="1" x14ac:dyDescent="0.15">
      <c r="A35" s="17" t="s">
        <v>739</v>
      </c>
      <c r="B35" s="17"/>
      <c r="C35" s="17"/>
      <c r="D35" s="17"/>
      <c r="E35" s="17"/>
      <c r="F35" s="17"/>
      <c r="G35" s="17"/>
    </row>
    <row r="36" spans="1:7" ht="15" customHeight="1" x14ac:dyDescent="0.15"/>
    <row r="37" spans="1:7" ht="50.1" customHeight="1" x14ac:dyDescent="0.15">
      <c r="A37" s="6" t="s">
        <v>376</v>
      </c>
      <c r="B37" s="19" t="s">
        <v>644</v>
      </c>
      <c r="C37" s="19"/>
      <c r="D37" s="6" t="s">
        <v>722</v>
      </c>
      <c r="E37" s="6" t="s">
        <v>723</v>
      </c>
      <c r="F37" s="6" t="s">
        <v>724</v>
      </c>
      <c r="G37" s="6" t="s">
        <v>725</v>
      </c>
    </row>
    <row r="38" spans="1:7" ht="15" customHeight="1" x14ac:dyDescent="0.15">
      <c r="A38" s="6">
        <v>1</v>
      </c>
      <c r="B38" s="19">
        <v>2</v>
      </c>
      <c r="C38" s="19"/>
      <c r="D38" s="6">
        <v>3</v>
      </c>
      <c r="E38" s="6">
        <v>4</v>
      </c>
      <c r="F38" s="6">
        <v>5</v>
      </c>
      <c r="G38" s="6">
        <v>6</v>
      </c>
    </row>
    <row r="39" spans="1:7" ht="39.950000000000003" customHeight="1" x14ac:dyDescent="0.15">
      <c r="A39" s="6" t="s">
        <v>740</v>
      </c>
      <c r="B39" s="20" t="s">
        <v>741</v>
      </c>
      <c r="C39" s="20"/>
      <c r="D39" s="6" t="s">
        <v>742</v>
      </c>
      <c r="E39" s="10">
        <v>12</v>
      </c>
      <c r="F39" s="10">
        <v>65333.333333000002</v>
      </c>
      <c r="G39" s="10">
        <v>784000</v>
      </c>
    </row>
    <row r="40" spans="1:7" ht="24.95" customHeight="1" x14ac:dyDescent="0.15">
      <c r="A40" s="28" t="s">
        <v>572</v>
      </c>
      <c r="B40" s="28"/>
      <c r="C40" s="28"/>
      <c r="D40" s="28"/>
      <c r="E40" s="28"/>
      <c r="F40" s="28"/>
      <c r="G40" s="12">
        <f>SUM(G39:G39)</f>
        <v>784000</v>
      </c>
    </row>
    <row r="41" spans="1:7" ht="24.95" customHeight="1" x14ac:dyDescent="0.15"/>
    <row r="42" spans="1:7" ht="20.100000000000001" customHeight="1" x14ac:dyDescent="0.15">
      <c r="A42" s="26" t="s">
        <v>467</v>
      </c>
      <c r="B42" s="26"/>
      <c r="C42" s="27" t="s">
        <v>275</v>
      </c>
      <c r="D42" s="27"/>
      <c r="E42" s="27"/>
      <c r="F42" s="27"/>
      <c r="G42" s="27"/>
    </row>
    <row r="43" spans="1:7" ht="20.100000000000001" customHeight="1" x14ac:dyDescent="0.15">
      <c r="A43" s="26" t="s">
        <v>468</v>
      </c>
      <c r="B43" s="26"/>
      <c r="C43" s="27" t="s">
        <v>469</v>
      </c>
      <c r="D43" s="27"/>
      <c r="E43" s="27"/>
      <c r="F43" s="27"/>
      <c r="G43" s="27"/>
    </row>
    <row r="44" spans="1:7" ht="15" customHeight="1" x14ac:dyDescent="0.15"/>
    <row r="45" spans="1:7" ht="24.95" customHeight="1" x14ac:dyDescent="0.15">
      <c r="A45" s="17" t="s">
        <v>743</v>
      </c>
      <c r="B45" s="17"/>
      <c r="C45" s="17"/>
      <c r="D45" s="17"/>
      <c r="E45" s="17"/>
      <c r="F45" s="17"/>
      <c r="G45" s="17"/>
    </row>
    <row r="46" spans="1:7" ht="15" customHeight="1" x14ac:dyDescent="0.15"/>
    <row r="47" spans="1:7" ht="50.1" customHeight="1" x14ac:dyDescent="0.15">
      <c r="A47" s="6" t="s">
        <v>376</v>
      </c>
      <c r="B47" s="19" t="s">
        <v>644</v>
      </c>
      <c r="C47" s="19"/>
      <c r="D47" s="6" t="s">
        <v>722</v>
      </c>
      <c r="E47" s="6" t="s">
        <v>723</v>
      </c>
      <c r="F47" s="6" t="s">
        <v>724</v>
      </c>
      <c r="G47" s="6" t="s">
        <v>725</v>
      </c>
    </row>
    <row r="48" spans="1:7" ht="15" customHeight="1" x14ac:dyDescent="0.15">
      <c r="A48" s="6">
        <v>1</v>
      </c>
      <c r="B48" s="19">
        <v>2</v>
      </c>
      <c r="C48" s="19"/>
      <c r="D48" s="6">
        <v>3</v>
      </c>
      <c r="E48" s="6">
        <v>4</v>
      </c>
      <c r="F48" s="6">
        <v>5</v>
      </c>
      <c r="G48" s="6">
        <v>6</v>
      </c>
    </row>
    <row r="49" spans="1:7" ht="60" customHeight="1" x14ac:dyDescent="0.15">
      <c r="A49" s="6" t="s">
        <v>579</v>
      </c>
      <c r="B49" s="20" t="s">
        <v>744</v>
      </c>
      <c r="C49" s="20"/>
      <c r="D49" s="6" t="s">
        <v>443</v>
      </c>
      <c r="E49" s="10">
        <v>12</v>
      </c>
      <c r="F49" s="10">
        <v>267453.939166</v>
      </c>
      <c r="G49" s="10">
        <v>3209447.27</v>
      </c>
    </row>
    <row r="50" spans="1:7" ht="80.099999999999994" customHeight="1" x14ac:dyDescent="0.15">
      <c r="A50" s="6" t="s">
        <v>585</v>
      </c>
      <c r="B50" s="20" t="s">
        <v>745</v>
      </c>
      <c r="C50" s="20"/>
      <c r="D50" s="6" t="s">
        <v>443</v>
      </c>
      <c r="E50" s="10">
        <v>12</v>
      </c>
      <c r="F50" s="10">
        <v>48597.518333</v>
      </c>
      <c r="G50" s="10">
        <v>583170.22</v>
      </c>
    </row>
    <row r="51" spans="1:7" ht="60" customHeight="1" x14ac:dyDescent="0.15">
      <c r="A51" s="6" t="s">
        <v>711</v>
      </c>
      <c r="B51" s="20" t="s">
        <v>746</v>
      </c>
      <c r="C51" s="20"/>
      <c r="D51" s="6" t="s">
        <v>443</v>
      </c>
      <c r="E51" s="10">
        <v>12</v>
      </c>
      <c r="F51" s="10">
        <v>27034.03</v>
      </c>
      <c r="G51" s="10">
        <v>324408.36</v>
      </c>
    </row>
    <row r="52" spans="1:7" ht="80.099999999999994" customHeight="1" x14ac:dyDescent="0.15">
      <c r="A52" s="6" t="s">
        <v>500</v>
      </c>
      <c r="B52" s="20" t="s">
        <v>747</v>
      </c>
      <c r="C52" s="20"/>
      <c r="D52" s="6" t="s">
        <v>443</v>
      </c>
      <c r="E52" s="10">
        <v>12</v>
      </c>
      <c r="F52" s="10">
        <v>25089.416667000001</v>
      </c>
      <c r="G52" s="10">
        <v>301073</v>
      </c>
    </row>
    <row r="53" spans="1:7" ht="60" customHeight="1" x14ac:dyDescent="0.15">
      <c r="A53" s="6" t="s">
        <v>715</v>
      </c>
      <c r="B53" s="20" t="s">
        <v>748</v>
      </c>
      <c r="C53" s="20"/>
      <c r="D53" s="6" t="s">
        <v>443</v>
      </c>
      <c r="E53" s="10">
        <v>12</v>
      </c>
      <c r="F53" s="10">
        <v>5416</v>
      </c>
      <c r="G53" s="10">
        <v>64992</v>
      </c>
    </row>
    <row r="54" spans="1:7" ht="80.099999999999994" customHeight="1" x14ac:dyDescent="0.15">
      <c r="A54" s="6" t="s">
        <v>502</v>
      </c>
      <c r="B54" s="20" t="s">
        <v>749</v>
      </c>
      <c r="C54" s="20"/>
      <c r="D54" s="6" t="s">
        <v>443</v>
      </c>
      <c r="E54" s="10">
        <v>12</v>
      </c>
      <c r="F54" s="10">
        <v>3783.333333</v>
      </c>
      <c r="G54" s="10">
        <v>45400</v>
      </c>
    </row>
    <row r="55" spans="1:7" ht="80.099999999999994" customHeight="1" x14ac:dyDescent="0.15">
      <c r="A55" s="6" t="s">
        <v>558</v>
      </c>
      <c r="B55" s="20" t="s">
        <v>750</v>
      </c>
      <c r="C55" s="20"/>
      <c r="D55" s="6" t="s">
        <v>443</v>
      </c>
      <c r="E55" s="10">
        <v>12</v>
      </c>
      <c r="F55" s="10">
        <v>71666.666666999998</v>
      </c>
      <c r="G55" s="10">
        <v>860000</v>
      </c>
    </row>
    <row r="56" spans="1:7" ht="80.099999999999994" customHeight="1" x14ac:dyDescent="0.15">
      <c r="A56" s="6" t="s">
        <v>560</v>
      </c>
      <c r="B56" s="20" t="s">
        <v>751</v>
      </c>
      <c r="C56" s="20"/>
      <c r="D56" s="6" t="s">
        <v>443</v>
      </c>
      <c r="E56" s="10">
        <v>12</v>
      </c>
      <c r="F56" s="10">
        <v>23500</v>
      </c>
      <c r="G56" s="10">
        <v>282000</v>
      </c>
    </row>
    <row r="57" spans="1:7" ht="80.099999999999994" customHeight="1" x14ac:dyDescent="0.15">
      <c r="A57" s="6" t="s">
        <v>562</v>
      </c>
      <c r="B57" s="20" t="s">
        <v>752</v>
      </c>
      <c r="C57" s="20"/>
      <c r="D57" s="6" t="s">
        <v>443</v>
      </c>
      <c r="E57" s="10">
        <v>12</v>
      </c>
      <c r="F57" s="10">
        <v>46666.666666999998</v>
      </c>
      <c r="G57" s="10">
        <v>560000</v>
      </c>
    </row>
    <row r="58" spans="1:7" ht="60" customHeight="1" x14ac:dyDescent="0.15">
      <c r="A58" s="6" t="s">
        <v>591</v>
      </c>
      <c r="B58" s="20" t="s">
        <v>753</v>
      </c>
      <c r="C58" s="20"/>
      <c r="D58" s="6" t="s">
        <v>443</v>
      </c>
      <c r="E58" s="10">
        <v>5</v>
      </c>
      <c r="F58" s="10">
        <v>2199931.284</v>
      </c>
      <c r="G58" s="10">
        <v>10999656.42</v>
      </c>
    </row>
    <row r="59" spans="1:7" ht="24.95" customHeight="1" x14ac:dyDescent="0.15">
      <c r="A59" s="28" t="s">
        <v>572</v>
      </c>
      <c r="B59" s="28"/>
      <c r="C59" s="28"/>
      <c r="D59" s="28"/>
      <c r="E59" s="28"/>
      <c r="F59" s="28"/>
      <c r="G59" s="12">
        <f>SUM(G49:G58)</f>
        <v>17230147.27</v>
      </c>
    </row>
    <row r="60" spans="1:7" ht="24.95" customHeight="1" x14ac:dyDescent="0.15"/>
    <row r="61" spans="1:7" ht="20.100000000000001" customHeight="1" x14ac:dyDescent="0.15">
      <c r="A61" s="26" t="s">
        <v>467</v>
      </c>
      <c r="B61" s="26"/>
      <c r="C61" s="27" t="s">
        <v>275</v>
      </c>
      <c r="D61" s="27"/>
      <c r="E61" s="27"/>
      <c r="F61" s="27"/>
      <c r="G61" s="27"/>
    </row>
    <row r="62" spans="1:7" ht="20.100000000000001" customHeight="1" x14ac:dyDescent="0.15">
      <c r="A62" s="26" t="s">
        <v>468</v>
      </c>
      <c r="B62" s="26"/>
      <c r="C62" s="27" t="s">
        <v>469</v>
      </c>
      <c r="D62" s="27"/>
      <c r="E62" s="27"/>
      <c r="F62" s="27"/>
      <c r="G62" s="27"/>
    </row>
    <row r="63" spans="1:7" ht="15" customHeight="1" x14ac:dyDescent="0.15"/>
    <row r="64" spans="1:7" ht="24.95" customHeight="1" x14ac:dyDescent="0.15">
      <c r="A64" s="17" t="s">
        <v>754</v>
      </c>
      <c r="B64" s="17"/>
      <c r="C64" s="17"/>
      <c r="D64" s="17"/>
      <c r="E64" s="17"/>
      <c r="F64" s="17"/>
      <c r="G64" s="17"/>
    </row>
    <row r="65" spans="1:7" ht="15" customHeight="1" x14ac:dyDescent="0.15"/>
    <row r="66" spans="1:7" ht="50.1" customHeight="1" x14ac:dyDescent="0.15">
      <c r="A66" s="6" t="s">
        <v>376</v>
      </c>
      <c r="B66" s="19" t="s">
        <v>644</v>
      </c>
      <c r="C66" s="19"/>
      <c r="D66" s="6" t="s">
        <v>722</v>
      </c>
      <c r="E66" s="6" t="s">
        <v>723</v>
      </c>
      <c r="F66" s="6" t="s">
        <v>724</v>
      </c>
      <c r="G66" s="6" t="s">
        <v>725</v>
      </c>
    </row>
    <row r="67" spans="1:7" ht="15" customHeight="1" x14ac:dyDescent="0.15">
      <c r="A67" s="6">
        <v>1</v>
      </c>
      <c r="B67" s="19">
        <v>2</v>
      </c>
      <c r="C67" s="19"/>
      <c r="D67" s="6">
        <v>3</v>
      </c>
      <c r="E67" s="6">
        <v>4</v>
      </c>
      <c r="F67" s="6">
        <v>5</v>
      </c>
      <c r="G67" s="6">
        <v>6</v>
      </c>
    </row>
    <row r="68" spans="1:7" ht="60" customHeight="1" x14ac:dyDescent="0.15">
      <c r="A68" s="6" t="s">
        <v>481</v>
      </c>
      <c r="B68" s="20" t="s">
        <v>755</v>
      </c>
      <c r="C68" s="20"/>
      <c r="D68" s="6" t="s">
        <v>443</v>
      </c>
      <c r="E68" s="10">
        <v>12</v>
      </c>
      <c r="F68" s="10">
        <v>591973.36</v>
      </c>
      <c r="G68" s="10">
        <v>7103680.3200000003</v>
      </c>
    </row>
    <row r="69" spans="1:7" ht="60" customHeight="1" x14ac:dyDescent="0.15">
      <c r="A69" s="6" t="s">
        <v>482</v>
      </c>
      <c r="B69" s="20" t="s">
        <v>756</v>
      </c>
      <c r="C69" s="20"/>
      <c r="D69" s="6" t="s">
        <v>443</v>
      </c>
      <c r="E69" s="10">
        <v>30</v>
      </c>
      <c r="F69" s="10">
        <v>38275.74</v>
      </c>
      <c r="G69" s="10">
        <v>1148272.2</v>
      </c>
    </row>
    <row r="70" spans="1:7" ht="60" customHeight="1" x14ac:dyDescent="0.15">
      <c r="A70" s="6" t="s">
        <v>483</v>
      </c>
      <c r="B70" s="20" t="s">
        <v>757</v>
      </c>
      <c r="C70" s="20"/>
      <c r="D70" s="6" t="s">
        <v>443</v>
      </c>
      <c r="E70" s="10">
        <v>12</v>
      </c>
      <c r="F70" s="10">
        <v>166968.99666599999</v>
      </c>
      <c r="G70" s="10">
        <v>2003627.96</v>
      </c>
    </row>
    <row r="71" spans="1:7" ht="60" customHeight="1" x14ac:dyDescent="0.15">
      <c r="A71" s="6" t="s">
        <v>758</v>
      </c>
      <c r="B71" s="20" t="s">
        <v>759</v>
      </c>
      <c r="C71" s="20"/>
      <c r="D71" s="6" t="s">
        <v>443</v>
      </c>
      <c r="E71" s="10">
        <v>12</v>
      </c>
      <c r="F71" s="10">
        <v>100034.96</v>
      </c>
      <c r="G71" s="10">
        <v>1200419.52</v>
      </c>
    </row>
    <row r="72" spans="1:7" ht="60" customHeight="1" x14ac:dyDescent="0.15">
      <c r="A72" s="6" t="s">
        <v>629</v>
      </c>
      <c r="B72" s="20" t="s">
        <v>760</v>
      </c>
      <c r="C72" s="20"/>
      <c r="D72" s="6" t="s">
        <v>443</v>
      </c>
      <c r="E72" s="10">
        <v>21342</v>
      </c>
      <c r="F72" s="10">
        <v>135.20487299999999</v>
      </c>
      <c r="G72" s="10">
        <v>2885542.4</v>
      </c>
    </row>
    <row r="73" spans="1:7" ht="24.95" customHeight="1" x14ac:dyDescent="0.15">
      <c r="A73" s="28" t="s">
        <v>572</v>
      </c>
      <c r="B73" s="28"/>
      <c r="C73" s="28"/>
      <c r="D73" s="28"/>
      <c r="E73" s="28"/>
      <c r="F73" s="28"/>
      <c r="G73" s="12">
        <f>SUM(G68:G72)</f>
        <v>14341542.4</v>
      </c>
    </row>
    <row r="74" spans="1:7" ht="24.95" customHeight="1" x14ac:dyDescent="0.15"/>
    <row r="75" spans="1:7" ht="20.100000000000001" customHeight="1" x14ac:dyDescent="0.15">
      <c r="A75" s="26" t="s">
        <v>467</v>
      </c>
      <c r="B75" s="26"/>
      <c r="C75" s="27" t="s">
        <v>275</v>
      </c>
      <c r="D75" s="27"/>
      <c r="E75" s="27"/>
      <c r="F75" s="27"/>
      <c r="G75" s="27"/>
    </row>
    <row r="76" spans="1:7" ht="20.100000000000001" customHeight="1" x14ac:dyDescent="0.15">
      <c r="A76" s="26" t="s">
        <v>468</v>
      </c>
      <c r="B76" s="26"/>
      <c r="C76" s="27" t="s">
        <v>469</v>
      </c>
      <c r="D76" s="27"/>
      <c r="E76" s="27"/>
      <c r="F76" s="27"/>
      <c r="G76" s="27"/>
    </row>
    <row r="77" spans="1:7" ht="15" customHeight="1" x14ac:dyDescent="0.15"/>
    <row r="78" spans="1:7" ht="24.95" customHeight="1" x14ac:dyDescent="0.15">
      <c r="A78" s="17" t="s">
        <v>761</v>
      </c>
      <c r="B78" s="17"/>
      <c r="C78" s="17"/>
      <c r="D78" s="17"/>
      <c r="E78" s="17"/>
      <c r="F78" s="17"/>
      <c r="G78" s="17"/>
    </row>
    <row r="79" spans="1:7" ht="15" customHeight="1" x14ac:dyDescent="0.15"/>
    <row r="80" spans="1:7" ht="50.1" customHeight="1" x14ac:dyDescent="0.15">
      <c r="A80" s="6" t="s">
        <v>376</v>
      </c>
      <c r="B80" s="19" t="s">
        <v>644</v>
      </c>
      <c r="C80" s="19"/>
      <c r="D80" s="6" t="s">
        <v>722</v>
      </c>
      <c r="E80" s="6" t="s">
        <v>723</v>
      </c>
      <c r="F80" s="6" t="s">
        <v>724</v>
      </c>
      <c r="G80" s="6" t="s">
        <v>725</v>
      </c>
    </row>
    <row r="81" spans="1:7" ht="15" customHeight="1" x14ac:dyDescent="0.15">
      <c r="A81" s="6">
        <v>1</v>
      </c>
      <c r="B81" s="19">
        <v>2</v>
      </c>
      <c r="C81" s="19"/>
      <c r="D81" s="6">
        <v>3</v>
      </c>
      <c r="E81" s="6">
        <v>4</v>
      </c>
      <c r="F81" s="6">
        <v>5</v>
      </c>
      <c r="G81" s="6">
        <v>6</v>
      </c>
    </row>
    <row r="82" spans="1:7" ht="60" customHeight="1" x14ac:dyDescent="0.15">
      <c r="A82" s="6" t="s">
        <v>762</v>
      </c>
      <c r="B82" s="20" t="s">
        <v>763</v>
      </c>
      <c r="C82" s="20"/>
      <c r="D82" s="6" t="s">
        <v>443</v>
      </c>
      <c r="E82" s="10">
        <v>1</v>
      </c>
      <c r="F82" s="10">
        <v>1500</v>
      </c>
      <c r="G82" s="10">
        <v>1500</v>
      </c>
    </row>
    <row r="83" spans="1:7" ht="24.95" customHeight="1" x14ac:dyDescent="0.15">
      <c r="A83" s="28" t="s">
        <v>572</v>
      </c>
      <c r="B83" s="28"/>
      <c r="C83" s="28"/>
      <c r="D83" s="28"/>
      <c r="E83" s="28"/>
      <c r="F83" s="28"/>
      <c r="G83" s="12">
        <f>SUM(G82:G82)</f>
        <v>1500</v>
      </c>
    </row>
    <row r="84" spans="1:7" ht="24.95" customHeight="1" x14ac:dyDescent="0.15"/>
    <row r="85" spans="1:7" ht="20.100000000000001" customHeight="1" x14ac:dyDescent="0.15">
      <c r="A85" s="26" t="s">
        <v>467</v>
      </c>
      <c r="B85" s="26"/>
      <c r="C85" s="27" t="s">
        <v>275</v>
      </c>
      <c r="D85" s="27"/>
      <c r="E85" s="27"/>
      <c r="F85" s="27"/>
      <c r="G85" s="27"/>
    </row>
    <row r="86" spans="1:7" ht="20.100000000000001" customHeight="1" x14ac:dyDescent="0.15">
      <c r="A86" s="26" t="s">
        <v>468</v>
      </c>
      <c r="B86" s="26"/>
      <c r="C86" s="27" t="s">
        <v>469</v>
      </c>
      <c r="D86" s="27"/>
      <c r="E86" s="27"/>
      <c r="F86" s="27"/>
      <c r="G86" s="27"/>
    </row>
    <row r="87" spans="1:7" ht="15" customHeight="1" x14ac:dyDescent="0.15"/>
    <row r="88" spans="1:7" ht="24.95" customHeight="1" x14ac:dyDescent="0.15">
      <c r="A88" s="17" t="s">
        <v>764</v>
      </c>
      <c r="B88" s="17"/>
      <c r="C88" s="17"/>
      <c r="D88" s="17"/>
      <c r="E88" s="17"/>
      <c r="F88" s="17"/>
      <c r="G88" s="17"/>
    </row>
    <row r="89" spans="1:7" ht="15" customHeight="1" x14ac:dyDescent="0.15"/>
    <row r="90" spans="1:7" ht="50.1" customHeight="1" x14ac:dyDescent="0.15">
      <c r="A90" s="6" t="s">
        <v>376</v>
      </c>
      <c r="B90" s="19" t="s">
        <v>644</v>
      </c>
      <c r="C90" s="19"/>
      <c r="D90" s="6" t="s">
        <v>722</v>
      </c>
      <c r="E90" s="6" t="s">
        <v>723</v>
      </c>
      <c r="F90" s="6" t="s">
        <v>724</v>
      </c>
      <c r="G90" s="6" t="s">
        <v>725</v>
      </c>
    </row>
    <row r="91" spans="1:7" ht="15" customHeight="1" x14ac:dyDescent="0.15">
      <c r="A91" s="6">
        <v>1</v>
      </c>
      <c r="B91" s="19">
        <v>2</v>
      </c>
      <c r="C91" s="19"/>
      <c r="D91" s="6">
        <v>3</v>
      </c>
      <c r="E91" s="6">
        <v>4</v>
      </c>
      <c r="F91" s="6">
        <v>5</v>
      </c>
      <c r="G91" s="6">
        <v>6</v>
      </c>
    </row>
    <row r="92" spans="1:7" ht="80.099999999999994" customHeight="1" x14ac:dyDescent="0.15">
      <c r="A92" s="6" t="s">
        <v>554</v>
      </c>
      <c r="B92" s="20" t="s">
        <v>765</v>
      </c>
      <c r="C92" s="20"/>
      <c r="D92" s="6" t="s">
        <v>443</v>
      </c>
      <c r="E92" s="10">
        <v>1</v>
      </c>
      <c r="F92" s="10">
        <v>6000</v>
      </c>
      <c r="G92" s="10">
        <v>6000</v>
      </c>
    </row>
    <row r="93" spans="1:7" ht="24.95" customHeight="1" x14ac:dyDescent="0.15">
      <c r="A93" s="28" t="s">
        <v>572</v>
      </c>
      <c r="B93" s="28"/>
      <c r="C93" s="28"/>
      <c r="D93" s="28"/>
      <c r="E93" s="28"/>
      <c r="F93" s="28"/>
      <c r="G93" s="12">
        <f>SUM(G92:G92)</f>
        <v>6000</v>
      </c>
    </row>
    <row r="94" spans="1:7" ht="24.95" customHeight="1" x14ac:dyDescent="0.15"/>
    <row r="95" spans="1:7" ht="20.100000000000001" customHeight="1" x14ac:dyDescent="0.15">
      <c r="A95" s="26" t="s">
        <v>467</v>
      </c>
      <c r="B95" s="26"/>
      <c r="C95" s="27" t="s">
        <v>275</v>
      </c>
      <c r="D95" s="27"/>
      <c r="E95" s="27"/>
      <c r="F95" s="27"/>
      <c r="G95" s="27"/>
    </row>
    <row r="96" spans="1:7" ht="20.100000000000001" customHeight="1" x14ac:dyDescent="0.15">
      <c r="A96" s="26" t="s">
        <v>468</v>
      </c>
      <c r="B96" s="26"/>
      <c r="C96" s="27" t="s">
        <v>469</v>
      </c>
      <c r="D96" s="27"/>
      <c r="E96" s="27"/>
      <c r="F96" s="27"/>
      <c r="G96" s="27"/>
    </row>
    <row r="97" spans="1:7" ht="15" customHeight="1" x14ac:dyDescent="0.15"/>
    <row r="98" spans="1:7" ht="24.95" customHeight="1" x14ac:dyDescent="0.15">
      <c r="A98" s="17" t="s">
        <v>766</v>
      </c>
      <c r="B98" s="17"/>
      <c r="C98" s="17"/>
      <c r="D98" s="17"/>
      <c r="E98" s="17"/>
      <c r="F98" s="17"/>
      <c r="G98" s="17"/>
    </row>
    <row r="99" spans="1:7" ht="15" customHeight="1" x14ac:dyDescent="0.15"/>
    <row r="100" spans="1:7" ht="50.1" customHeight="1" x14ac:dyDescent="0.15">
      <c r="A100" s="6" t="s">
        <v>376</v>
      </c>
      <c r="B100" s="19" t="s">
        <v>644</v>
      </c>
      <c r="C100" s="19"/>
      <c r="D100" s="6" t="s">
        <v>722</v>
      </c>
      <c r="E100" s="6" t="s">
        <v>723</v>
      </c>
      <c r="F100" s="6" t="s">
        <v>724</v>
      </c>
      <c r="G100" s="6" t="s">
        <v>725</v>
      </c>
    </row>
    <row r="101" spans="1:7" ht="15" customHeight="1" x14ac:dyDescent="0.15">
      <c r="A101" s="6">
        <v>1</v>
      </c>
      <c r="B101" s="19">
        <v>2</v>
      </c>
      <c r="C101" s="19"/>
      <c r="D101" s="6">
        <v>3</v>
      </c>
      <c r="E101" s="6">
        <v>4</v>
      </c>
      <c r="F101" s="6">
        <v>5</v>
      </c>
      <c r="G101" s="6">
        <v>6</v>
      </c>
    </row>
    <row r="102" spans="1:7" ht="60" customHeight="1" x14ac:dyDescent="0.15">
      <c r="A102" s="6" t="s">
        <v>579</v>
      </c>
      <c r="B102" s="20" t="s">
        <v>767</v>
      </c>
      <c r="C102" s="20"/>
      <c r="D102" s="6" t="s">
        <v>443</v>
      </c>
      <c r="E102" s="10">
        <v>5</v>
      </c>
      <c r="F102" s="10">
        <v>4083.4659999999999</v>
      </c>
      <c r="G102" s="10">
        <v>20417.330000000002</v>
      </c>
    </row>
    <row r="103" spans="1:7" ht="99.95" customHeight="1" x14ac:dyDescent="0.15">
      <c r="A103" s="6" t="s">
        <v>490</v>
      </c>
      <c r="B103" s="20" t="s">
        <v>768</v>
      </c>
      <c r="C103" s="20"/>
      <c r="D103" s="6" t="s">
        <v>443</v>
      </c>
      <c r="E103" s="10">
        <v>56</v>
      </c>
      <c r="F103" s="10">
        <v>1628.6875</v>
      </c>
      <c r="G103" s="10">
        <v>91206.5</v>
      </c>
    </row>
    <row r="104" spans="1:7" ht="80.099999999999994" customHeight="1" x14ac:dyDescent="0.15">
      <c r="A104" s="6" t="s">
        <v>581</v>
      </c>
      <c r="B104" s="20" t="s">
        <v>769</v>
      </c>
      <c r="C104" s="20"/>
      <c r="D104" s="6" t="s">
        <v>443</v>
      </c>
      <c r="E104" s="10">
        <v>200</v>
      </c>
      <c r="F104" s="10">
        <v>7347.3119999999999</v>
      </c>
      <c r="G104" s="10">
        <v>1469462.4</v>
      </c>
    </row>
    <row r="105" spans="1:7" ht="99.95" customHeight="1" x14ac:dyDescent="0.15">
      <c r="A105" s="6" t="s">
        <v>492</v>
      </c>
      <c r="B105" s="20" t="s">
        <v>770</v>
      </c>
      <c r="C105" s="20"/>
      <c r="D105" s="6" t="s">
        <v>443</v>
      </c>
      <c r="E105" s="10">
        <v>50</v>
      </c>
      <c r="F105" s="10">
        <v>8588.2857000000004</v>
      </c>
      <c r="G105" s="10">
        <v>429414.29</v>
      </c>
    </row>
    <row r="106" spans="1:7" ht="80.099999999999994" customHeight="1" x14ac:dyDescent="0.15">
      <c r="A106" s="6" t="s">
        <v>494</v>
      </c>
      <c r="B106" s="20" t="s">
        <v>771</v>
      </c>
      <c r="C106" s="20"/>
      <c r="D106" s="6" t="s">
        <v>443</v>
      </c>
      <c r="E106" s="10">
        <v>1000</v>
      </c>
      <c r="F106" s="10">
        <v>4779.3739100000003</v>
      </c>
      <c r="G106" s="10">
        <v>4779373.91</v>
      </c>
    </row>
    <row r="107" spans="1:7" ht="80.099999999999994" customHeight="1" x14ac:dyDescent="0.15">
      <c r="A107" s="6" t="s">
        <v>498</v>
      </c>
      <c r="B107" s="20" t="s">
        <v>772</v>
      </c>
      <c r="C107" s="20"/>
      <c r="D107" s="6" t="s">
        <v>443</v>
      </c>
      <c r="E107" s="10">
        <v>1000</v>
      </c>
      <c r="F107" s="10">
        <v>18167.219270000001</v>
      </c>
      <c r="G107" s="10">
        <v>18167219.27</v>
      </c>
    </row>
    <row r="108" spans="1:7" ht="60" customHeight="1" x14ac:dyDescent="0.15">
      <c r="A108" s="6" t="s">
        <v>773</v>
      </c>
      <c r="B108" s="20" t="s">
        <v>774</v>
      </c>
      <c r="C108" s="20"/>
      <c r="D108" s="6" t="s">
        <v>443</v>
      </c>
      <c r="E108" s="10">
        <v>100</v>
      </c>
      <c r="F108" s="10">
        <v>30180.101900000001</v>
      </c>
      <c r="G108" s="10">
        <v>3018010.19</v>
      </c>
    </row>
    <row r="109" spans="1:7" ht="24.95" customHeight="1" x14ac:dyDescent="0.15">
      <c r="A109" s="28" t="s">
        <v>572</v>
      </c>
      <c r="B109" s="28"/>
      <c r="C109" s="28"/>
      <c r="D109" s="28"/>
      <c r="E109" s="28"/>
      <c r="F109" s="28"/>
      <c r="G109" s="12">
        <f>SUM(G102:G108)</f>
        <v>27975103.890000001</v>
      </c>
    </row>
    <row r="110" spans="1:7" ht="24.95" customHeight="1" x14ac:dyDescent="0.15"/>
    <row r="111" spans="1:7" ht="20.100000000000001" customHeight="1" x14ac:dyDescent="0.15">
      <c r="A111" s="26" t="s">
        <v>467</v>
      </c>
      <c r="B111" s="26"/>
      <c r="C111" s="27" t="s">
        <v>275</v>
      </c>
      <c r="D111" s="27"/>
      <c r="E111" s="27"/>
      <c r="F111" s="27"/>
      <c r="G111" s="27"/>
    </row>
    <row r="112" spans="1:7" ht="20.100000000000001" customHeight="1" x14ac:dyDescent="0.15">
      <c r="A112" s="26" t="s">
        <v>468</v>
      </c>
      <c r="B112" s="26"/>
      <c r="C112" s="27" t="s">
        <v>469</v>
      </c>
      <c r="D112" s="27"/>
      <c r="E112" s="27"/>
      <c r="F112" s="27"/>
      <c r="G112" s="27"/>
    </row>
    <row r="113" spans="1:7" ht="15" customHeight="1" x14ac:dyDescent="0.15"/>
    <row r="114" spans="1:7" ht="24.95" customHeight="1" x14ac:dyDescent="0.15">
      <c r="A114" s="17" t="s">
        <v>775</v>
      </c>
      <c r="B114" s="17"/>
      <c r="C114" s="17"/>
      <c r="D114" s="17"/>
      <c r="E114" s="17"/>
      <c r="F114" s="17"/>
      <c r="G114" s="17"/>
    </row>
    <row r="115" spans="1:7" ht="15" customHeight="1" x14ac:dyDescent="0.15"/>
    <row r="116" spans="1:7" ht="50.1" customHeight="1" x14ac:dyDescent="0.15">
      <c r="A116" s="6" t="s">
        <v>376</v>
      </c>
      <c r="B116" s="19" t="s">
        <v>644</v>
      </c>
      <c r="C116" s="19"/>
      <c r="D116" s="6" t="s">
        <v>722</v>
      </c>
      <c r="E116" s="6" t="s">
        <v>723</v>
      </c>
      <c r="F116" s="6" t="s">
        <v>724</v>
      </c>
      <c r="G116" s="6" t="s">
        <v>725</v>
      </c>
    </row>
    <row r="117" spans="1:7" ht="15" customHeight="1" x14ac:dyDescent="0.15">
      <c r="A117" s="6">
        <v>1</v>
      </c>
      <c r="B117" s="19">
        <v>2</v>
      </c>
      <c r="C117" s="19"/>
      <c r="D117" s="6">
        <v>3</v>
      </c>
      <c r="E117" s="6">
        <v>4</v>
      </c>
      <c r="F117" s="6">
        <v>5</v>
      </c>
      <c r="G117" s="6">
        <v>6</v>
      </c>
    </row>
    <row r="118" spans="1:7" ht="60" customHeight="1" x14ac:dyDescent="0.15">
      <c r="A118" s="6" t="s">
        <v>583</v>
      </c>
      <c r="B118" s="20" t="s">
        <v>776</v>
      </c>
      <c r="C118" s="20"/>
      <c r="D118" s="6" t="s">
        <v>443</v>
      </c>
      <c r="E118" s="10">
        <v>10000</v>
      </c>
      <c r="F118" s="10">
        <v>350</v>
      </c>
      <c r="G118" s="10">
        <v>3500000</v>
      </c>
    </row>
    <row r="119" spans="1:7" ht="24.95" customHeight="1" x14ac:dyDescent="0.15">
      <c r="A119" s="28" t="s">
        <v>572</v>
      </c>
      <c r="B119" s="28"/>
      <c r="C119" s="28"/>
      <c r="D119" s="28"/>
      <c r="E119" s="28"/>
      <c r="F119" s="28"/>
      <c r="G119" s="12">
        <f>SUM(G118:G118)</f>
        <v>3500000</v>
      </c>
    </row>
    <row r="120" spans="1:7" ht="24.95" customHeight="1" x14ac:dyDescent="0.15"/>
    <row r="121" spans="1:7" ht="20.100000000000001" customHeight="1" x14ac:dyDescent="0.15">
      <c r="A121" s="26" t="s">
        <v>467</v>
      </c>
      <c r="B121" s="26"/>
      <c r="C121" s="27" t="s">
        <v>275</v>
      </c>
      <c r="D121" s="27"/>
      <c r="E121" s="27"/>
      <c r="F121" s="27"/>
      <c r="G121" s="27"/>
    </row>
    <row r="122" spans="1:7" ht="20.100000000000001" customHeight="1" x14ac:dyDescent="0.15">
      <c r="A122" s="26" t="s">
        <v>468</v>
      </c>
      <c r="B122" s="26"/>
      <c r="C122" s="27" t="s">
        <v>469</v>
      </c>
      <c r="D122" s="27"/>
      <c r="E122" s="27"/>
      <c r="F122" s="27"/>
      <c r="G122" s="27"/>
    </row>
    <row r="123" spans="1:7" ht="15" customHeight="1" x14ac:dyDescent="0.15"/>
    <row r="124" spans="1:7" ht="24.95" customHeight="1" x14ac:dyDescent="0.15">
      <c r="A124" s="17" t="s">
        <v>777</v>
      </c>
      <c r="B124" s="17"/>
      <c r="C124" s="17"/>
      <c r="D124" s="17"/>
      <c r="E124" s="17"/>
      <c r="F124" s="17"/>
      <c r="G124" s="17"/>
    </row>
    <row r="125" spans="1:7" ht="15" customHeight="1" x14ac:dyDescent="0.15"/>
    <row r="126" spans="1:7" ht="50.1" customHeight="1" x14ac:dyDescent="0.15">
      <c r="A126" s="6" t="s">
        <v>376</v>
      </c>
      <c r="B126" s="19" t="s">
        <v>644</v>
      </c>
      <c r="C126" s="19"/>
      <c r="D126" s="6" t="s">
        <v>722</v>
      </c>
      <c r="E126" s="6" t="s">
        <v>723</v>
      </c>
      <c r="F126" s="6" t="s">
        <v>724</v>
      </c>
      <c r="G126" s="6" t="s">
        <v>725</v>
      </c>
    </row>
    <row r="127" spans="1:7" ht="15" customHeight="1" x14ac:dyDescent="0.15">
      <c r="A127" s="6">
        <v>1</v>
      </c>
      <c r="B127" s="19">
        <v>2</v>
      </c>
      <c r="C127" s="19"/>
      <c r="D127" s="6">
        <v>3</v>
      </c>
      <c r="E127" s="6">
        <v>4</v>
      </c>
      <c r="F127" s="6">
        <v>5</v>
      </c>
      <c r="G127" s="6">
        <v>6</v>
      </c>
    </row>
    <row r="128" spans="1:7" ht="60" customHeight="1" x14ac:dyDescent="0.15">
      <c r="A128" s="6" t="s">
        <v>496</v>
      </c>
      <c r="B128" s="20" t="s">
        <v>778</v>
      </c>
      <c r="C128" s="20"/>
      <c r="D128" s="6" t="s">
        <v>443</v>
      </c>
      <c r="E128" s="10">
        <v>1000</v>
      </c>
      <c r="F128" s="10">
        <v>27</v>
      </c>
      <c r="G128" s="10">
        <v>27000</v>
      </c>
    </row>
    <row r="129" spans="1:7" ht="60" customHeight="1" x14ac:dyDescent="0.15">
      <c r="A129" s="6" t="s">
        <v>496</v>
      </c>
      <c r="B129" s="20" t="s">
        <v>778</v>
      </c>
      <c r="C129" s="20"/>
      <c r="D129" s="6" t="s">
        <v>443</v>
      </c>
      <c r="E129" s="10">
        <v>5</v>
      </c>
      <c r="F129" s="10">
        <v>337.5</v>
      </c>
      <c r="G129" s="10">
        <v>1687.5</v>
      </c>
    </row>
    <row r="130" spans="1:7" ht="39.950000000000003" customHeight="1" x14ac:dyDescent="0.15">
      <c r="A130" s="6" t="s">
        <v>526</v>
      </c>
      <c r="B130" s="20" t="s">
        <v>779</v>
      </c>
      <c r="C130" s="20"/>
      <c r="D130" s="6" t="s">
        <v>443</v>
      </c>
      <c r="E130" s="10">
        <v>10000</v>
      </c>
      <c r="F130" s="10">
        <v>327.40627699999999</v>
      </c>
      <c r="G130" s="10">
        <v>3274062.77</v>
      </c>
    </row>
    <row r="131" spans="1:7" ht="39.950000000000003" customHeight="1" x14ac:dyDescent="0.15">
      <c r="A131" s="6" t="s">
        <v>780</v>
      </c>
      <c r="B131" s="20" t="s">
        <v>781</v>
      </c>
      <c r="C131" s="20"/>
      <c r="D131" s="6" t="s">
        <v>443</v>
      </c>
      <c r="E131" s="10">
        <v>70</v>
      </c>
      <c r="F131" s="10">
        <v>651.51</v>
      </c>
      <c r="G131" s="10">
        <v>45605.7</v>
      </c>
    </row>
    <row r="132" spans="1:7" ht="60" customHeight="1" x14ac:dyDescent="0.15">
      <c r="A132" s="6" t="s">
        <v>780</v>
      </c>
      <c r="B132" s="20" t="s">
        <v>782</v>
      </c>
      <c r="C132" s="20"/>
      <c r="D132" s="6" t="s">
        <v>443</v>
      </c>
      <c r="E132" s="10">
        <v>60</v>
      </c>
      <c r="F132" s="10">
        <v>1619.58</v>
      </c>
      <c r="G132" s="10">
        <v>97174.8</v>
      </c>
    </row>
    <row r="133" spans="1:7" ht="60" customHeight="1" x14ac:dyDescent="0.15">
      <c r="A133" s="6" t="s">
        <v>780</v>
      </c>
      <c r="B133" s="20" t="s">
        <v>783</v>
      </c>
      <c r="C133" s="20"/>
      <c r="D133" s="6" t="s">
        <v>443</v>
      </c>
      <c r="E133" s="10">
        <v>100</v>
      </c>
      <c r="F133" s="10">
        <v>207.34</v>
      </c>
      <c r="G133" s="10">
        <v>20734</v>
      </c>
    </row>
    <row r="134" spans="1:7" ht="60" customHeight="1" x14ac:dyDescent="0.15">
      <c r="A134" s="6" t="s">
        <v>780</v>
      </c>
      <c r="B134" s="20" t="s">
        <v>784</v>
      </c>
      <c r="C134" s="20"/>
      <c r="D134" s="6" t="s">
        <v>443</v>
      </c>
      <c r="E134" s="10">
        <v>140</v>
      </c>
      <c r="F134" s="10">
        <v>46.74</v>
      </c>
      <c r="G134" s="10">
        <v>6543.6</v>
      </c>
    </row>
    <row r="135" spans="1:7" ht="60" customHeight="1" x14ac:dyDescent="0.15">
      <c r="A135" s="6" t="s">
        <v>780</v>
      </c>
      <c r="B135" s="20" t="s">
        <v>785</v>
      </c>
      <c r="C135" s="20"/>
      <c r="D135" s="6" t="s">
        <v>443</v>
      </c>
      <c r="E135" s="10">
        <v>12</v>
      </c>
      <c r="F135" s="10">
        <v>64.72</v>
      </c>
      <c r="G135" s="10">
        <v>776.64</v>
      </c>
    </row>
    <row r="136" spans="1:7" ht="60" customHeight="1" x14ac:dyDescent="0.15">
      <c r="A136" s="6" t="s">
        <v>780</v>
      </c>
      <c r="B136" s="20" t="s">
        <v>786</v>
      </c>
      <c r="C136" s="20"/>
      <c r="D136" s="6" t="s">
        <v>443</v>
      </c>
      <c r="E136" s="10">
        <v>2</v>
      </c>
      <c r="F136" s="10">
        <v>1054.5</v>
      </c>
      <c r="G136" s="10">
        <v>2109</v>
      </c>
    </row>
    <row r="137" spans="1:7" ht="39.950000000000003" customHeight="1" x14ac:dyDescent="0.15">
      <c r="A137" s="6" t="s">
        <v>780</v>
      </c>
      <c r="B137" s="20" t="s">
        <v>787</v>
      </c>
      <c r="C137" s="20"/>
      <c r="D137" s="6" t="s">
        <v>443</v>
      </c>
      <c r="E137" s="10">
        <v>12</v>
      </c>
      <c r="F137" s="10">
        <v>31.39</v>
      </c>
      <c r="G137" s="10">
        <v>376.68</v>
      </c>
    </row>
    <row r="138" spans="1:7" ht="60" customHeight="1" x14ac:dyDescent="0.15">
      <c r="A138" s="6" t="s">
        <v>780</v>
      </c>
      <c r="B138" s="20" t="s">
        <v>788</v>
      </c>
      <c r="C138" s="20"/>
      <c r="D138" s="6" t="s">
        <v>443</v>
      </c>
      <c r="E138" s="10">
        <v>100</v>
      </c>
      <c r="F138" s="10">
        <v>139.47</v>
      </c>
      <c r="G138" s="10">
        <v>13947</v>
      </c>
    </row>
    <row r="139" spans="1:7" ht="60" customHeight="1" x14ac:dyDescent="0.15">
      <c r="A139" s="6" t="s">
        <v>780</v>
      </c>
      <c r="B139" s="20" t="s">
        <v>789</v>
      </c>
      <c r="C139" s="20"/>
      <c r="D139" s="6" t="s">
        <v>443</v>
      </c>
      <c r="E139" s="10">
        <v>1200</v>
      </c>
      <c r="F139" s="10">
        <v>2.19</v>
      </c>
      <c r="G139" s="10">
        <v>2628</v>
      </c>
    </row>
    <row r="140" spans="1:7" ht="60" customHeight="1" x14ac:dyDescent="0.15">
      <c r="A140" s="6" t="s">
        <v>780</v>
      </c>
      <c r="B140" s="20" t="s">
        <v>790</v>
      </c>
      <c r="C140" s="20"/>
      <c r="D140" s="6" t="s">
        <v>443</v>
      </c>
      <c r="E140" s="10">
        <v>10</v>
      </c>
      <c r="F140" s="10">
        <v>7027.5</v>
      </c>
      <c r="G140" s="10">
        <v>70275</v>
      </c>
    </row>
    <row r="141" spans="1:7" ht="39.950000000000003" customHeight="1" x14ac:dyDescent="0.15">
      <c r="A141" s="6" t="s">
        <v>780</v>
      </c>
      <c r="B141" s="20" t="s">
        <v>791</v>
      </c>
      <c r="C141" s="20"/>
      <c r="D141" s="6" t="s">
        <v>443</v>
      </c>
      <c r="E141" s="10">
        <v>50</v>
      </c>
      <c r="F141" s="10">
        <v>283.37</v>
      </c>
      <c r="G141" s="10">
        <v>14168.5</v>
      </c>
    </row>
    <row r="142" spans="1:7" ht="60" customHeight="1" x14ac:dyDescent="0.15">
      <c r="A142" s="6" t="s">
        <v>780</v>
      </c>
      <c r="B142" s="20" t="s">
        <v>792</v>
      </c>
      <c r="C142" s="20"/>
      <c r="D142" s="6" t="s">
        <v>443</v>
      </c>
      <c r="E142" s="10">
        <v>4</v>
      </c>
      <c r="F142" s="10">
        <v>186.04</v>
      </c>
      <c r="G142" s="10">
        <v>744.16</v>
      </c>
    </row>
    <row r="143" spans="1:7" ht="39.950000000000003" customHeight="1" x14ac:dyDescent="0.15">
      <c r="A143" s="6" t="s">
        <v>780</v>
      </c>
      <c r="B143" s="20" t="s">
        <v>793</v>
      </c>
      <c r="C143" s="20"/>
      <c r="D143" s="6" t="s">
        <v>443</v>
      </c>
      <c r="E143" s="10">
        <v>10000</v>
      </c>
      <c r="F143" s="10">
        <v>83.351405999999997</v>
      </c>
      <c r="G143" s="10">
        <v>833514.06</v>
      </c>
    </row>
    <row r="144" spans="1:7" ht="39.950000000000003" customHeight="1" x14ac:dyDescent="0.15">
      <c r="A144" s="6" t="s">
        <v>780</v>
      </c>
      <c r="B144" s="20" t="s">
        <v>794</v>
      </c>
      <c r="C144" s="20"/>
      <c r="D144" s="6" t="s">
        <v>443</v>
      </c>
      <c r="E144" s="10">
        <v>300</v>
      </c>
      <c r="F144" s="10">
        <v>77.11</v>
      </c>
      <c r="G144" s="10">
        <v>23133</v>
      </c>
    </row>
    <row r="145" spans="1:7" ht="60" customHeight="1" x14ac:dyDescent="0.15">
      <c r="A145" s="6" t="s">
        <v>780</v>
      </c>
      <c r="B145" s="20" t="s">
        <v>795</v>
      </c>
      <c r="C145" s="20"/>
      <c r="D145" s="6" t="s">
        <v>443</v>
      </c>
      <c r="E145" s="10">
        <v>8</v>
      </c>
      <c r="F145" s="10">
        <v>532.77</v>
      </c>
      <c r="G145" s="10">
        <v>4262.16</v>
      </c>
    </row>
    <row r="146" spans="1:7" ht="39.950000000000003" customHeight="1" x14ac:dyDescent="0.15">
      <c r="A146" s="6" t="s">
        <v>780</v>
      </c>
      <c r="B146" s="20" t="s">
        <v>796</v>
      </c>
      <c r="C146" s="20"/>
      <c r="D146" s="6" t="s">
        <v>443</v>
      </c>
      <c r="E146" s="10">
        <v>550</v>
      </c>
      <c r="F146" s="10">
        <v>53.4</v>
      </c>
      <c r="G146" s="10">
        <v>29370</v>
      </c>
    </row>
    <row r="147" spans="1:7" ht="39.950000000000003" customHeight="1" x14ac:dyDescent="0.15">
      <c r="A147" s="6" t="s">
        <v>780</v>
      </c>
      <c r="B147" s="20" t="s">
        <v>797</v>
      </c>
      <c r="C147" s="20"/>
      <c r="D147" s="6" t="s">
        <v>443</v>
      </c>
      <c r="E147" s="10">
        <v>60</v>
      </c>
      <c r="F147" s="10">
        <v>42.87</v>
      </c>
      <c r="G147" s="10">
        <v>2572.1999999999998</v>
      </c>
    </row>
    <row r="148" spans="1:7" ht="24.95" customHeight="1" x14ac:dyDescent="0.15">
      <c r="A148" s="28" t="s">
        <v>572</v>
      </c>
      <c r="B148" s="28"/>
      <c r="C148" s="28"/>
      <c r="D148" s="28"/>
      <c r="E148" s="28"/>
      <c r="F148" s="28"/>
      <c r="G148" s="12">
        <f>SUM(G128:G147)</f>
        <v>4470684.7700000005</v>
      </c>
    </row>
    <row r="149" spans="1:7" ht="24.95" customHeight="1" x14ac:dyDescent="0.15"/>
    <row r="150" spans="1:7" ht="20.100000000000001" customHeight="1" x14ac:dyDescent="0.15">
      <c r="A150" s="26" t="s">
        <v>467</v>
      </c>
      <c r="B150" s="26"/>
      <c r="C150" s="27" t="s">
        <v>275</v>
      </c>
      <c r="D150" s="27"/>
      <c r="E150" s="27"/>
      <c r="F150" s="27"/>
      <c r="G150" s="27"/>
    </row>
    <row r="151" spans="1:7" ht="20.100000000000001" customHeight="1" x14ac:dyDescent="0.15">
      <c r="A151" s="26" t="s">
        <v>468</v>
      </c>
      <c r="B151" s="26"/>
      <c r="C151" s="27" t="s">
        <v>575</v>
      </c>
      <c r="D151" s="27"/>
      <c r="E151" s="27"/>
      <c r="F151" s="27"/>
      <c r="G151" s="27"/>
    </row>
    <row r="152" spans="1:7" ht="15" customHeight="1" x14ac:dyDescent="0.15"/>
    <row r="153" spans="1:7" ht="24.95" customHeight="1" x14ac:dyDescent="0.15">
      <c r="A153" s="17" t="s">
        <v>721</v>
      </c>
      <c r="B153" s="17"/>
      <c r="C153" s="17"/>
      <c r="D153" s="17"/>
      <c r="E153" s="17"/>
      <c r="F153" s="17"/>
      <c r="G153" s="17"/>
    </row>
    <row r="154" spans="1:7" ht="15" customHeight="1" x14ac:dyDescent="0.15"/>
    <row r="155" spans="1:7" ht="50.1" customHeight="1" x14ac:dyDescent="0.15">
      <c r="A155" s="6" t="s">
        <v>376</v>
      </c>
      <c r="B155" s="19" t="s">
        <v>644</v>
      </c>
      <c r="C155" s="19"/>
      <c r="D155" s="6" t="s">
        <v>722</v>
      </c>
      <c r="E155" s="6" t="s">
        <v>723</v>
      </c>
      <c r="F155" s="6" t="s">
        <v>724</v>
      </c>
      <c r="G155" s="6" t="s">
        <v>725</v>
      </c>
    </row>
    <row r="156" spans="1:7" ht="15" customHeight="1" x14ac:dyDescent="0.15">
      <c r="A156" s="6">
        <v>1</v>
      </c>
      <c r="B156" s="19">
        <v>2</v>
      </c>
      <c r="C156" s="19"/>
      <c r="D156" s="6">
        <v>3</v>
      </c>
      <c r="E156" s="6">
        <v>4</v>
      </c>
      <c r="F156" s="6">
        <v>5</v>
      </c>
      <c r="G156" s="6">
        <v>6</v>
      </c>
    </row>
    <row r="157" spans="1:7" ht="39.950000000000003" customHeight="1" x14ac:dyDescent="0.15">
      <c r="A157" s="6" t="s">
        <v>536</v>
      </c>
      <c r="B157" s="20" t="s">
        <v>798</v>
      </c>
      <c r="C157" s="20"/>
      <c r="D157" s="6" t="s">
        <v>443</v>
      </c>
      <c r="E157" s="10">
        <v>12</v>
      </c>
      <c r="F157" s="10">
        <v>22730.333330000001</v>
      </c>
      <c r="G157" s="10">
        <v>272764</v>
      </c>
    </row>
    <row r="158" spans="1:7" ht="60" customHeight="1" x14ac:dyDescent="0.15">
      <c r="A158" s="6" t="s">
        <v>627</v>
      </c>
      <c r="B158" s="20" t="s">
        <v>799</v>
      </c>
      <c r="C158" s="20"/>
      <c r="D158" s="6" t="s">
        <v>443</v>
      </c>
      <c r="E158" s="10">
        <v>12</v>
      </c>
      <c r="F158" s="10">
        <v>83018.828332999998</v>
      </c>
      <c r="G158" s="10">
        <v>996225.94</v>
      </c>
    </row>
    <row r="159" spans="1:7" ht="24.95" customHeight="1" x14ac:dyDescent="0.15">
      <c r="A159" s="28" t="s">
        <v>572</v>
      </c>
      <c r="B159" s="28"/>
      <c r="C159" s="28"/>
      <c r="D159" s="28"/>
      <c r="E159" s="28"/>
      <c r="F159" s="28"/>
      <c r="G159" s="12">
        <f>SUM(G157:G158)</f>
        <v>1268989.94</v>
      </c>
    </row>
    <row r="160" spans="1:7" ht="24.95" customHeight="1" x14ac:dyDescent="0.15"/>
    <row r="161" spans="1:7" ht="20.100000000000001" customHeight="1" x14ac:dyDescent="0.15">
      <c r="A161" s="26" t="s">
        <v>467</v>
      </c>
      <c r="B161" s="26"/>
      <c r="C161" s="27" t="s">
        <v>275</v>
      </c>
      <c r="D161" s="27"/>
      <c r="E161" s="27"/>
      <c r="F161" s="27"/>
      <c r="G161" s="27"/>
    </row>
    <row r="162" spans="1:7" ht="20.100000000000001" customHeight="1" x14ac:dyDescent="0.15">
      <c r="A162" s="26" t="s">
        <v>468</v>
      </c>
      <c r="B162" s="26"/>
      <c r="C162" s="27" t="s">
        <v>575</v>
      </c>
      <c r="D162" s="27"/>
      <c r="E162" s="27"/>
      <c r="F162" s="27"/>
      <c r="G162" s="27"/>
    </row>
    <row r="163" spans="1:7" ht="15" customHeight="1" x14ac:dyDescent="0.15"/>
    <row r="164" spans="1:7" ht="24.95" customHeight="1" x14ac:dyDescent="0.15">
      <c r="A164" s="17" t="s">
        <v>800</v>
      </c>
      <c r="B164" s="17"/>
      <c r="C164" s="17"/>
      <c r="D164" s="17"/>
      <c r="E164" s="17"/>
      <c r="F164" s="17"/>
      <c r="G164" s="17"/>
    </row>
    <row r="165" spans="1:7" ht="15" customHeight="1" x14ac:dyDescent="0.15"/>
    <row r="166" spans="1:7" ht="50.1" customHeight="1" x14ac:dyDescent="0.15">
      <c r="A166" s="6" t="s">
        <v>376</v>
      </c>
      <c r="B166" s="19" t="s">
        <v>644</v>
      </c>
      <c r="C166" s="19"/>
      <c r="D166" s="6" t="s">
        <v>722</v>
      </c>
      <c r="E166" s="6" t="s">
        <v>723</v>
      </c>
      <c r="F166" s="6" t="s">
        <v>724</v>
      </c>
      <c r="G166" s="6" t="s">
        <v>725</v>
      </c>
    </row>
    <row r="167" spans="1:7" ht="15" customHeight="1" x14ac:dyDescent="0.15">
      <c r="A167" s="6">
        <v>1</v>
      </c>
      <c r="B167" s="19">
        <v>2</v>
      </c>
      <c r="C167" s="19"/>
      <c r="D167" s="6">
        <v>3</v>
      </c>
      <c r="E167" s="6">
        <v>4</v>
      </c>
      <c r="F167" s="6">
        <v>5</v>
      </c>
      <c r="G167" s="6">
        <v>6</v>
      </c>
    </row>
    <row r="168" spans="1:7" ht="24.95" customHeight="1" x14ac:dyDescent="0.15">
      <c r="A168" s="28" t="s">
        <v>572</v>
      </c>
      <c r="B168" s="28"/>
      <c r="C168" s="28"/>
      <c r="D168" s="28"/>
      <c r="E168" s="28"/>
      <c r="F168" s="28"/>
      <c r="G168" s="12"/>
    </row>
    <row r="169" spans="1:7" ht="24.95" customHeight="1" x14ac:dyDescent="0.15"/>
    <row r="170" spans="1:7" ht="20.100000000000001" customHeight="1" x14ac:dyDescent="0.15">
      <c r="A170" s="26" t="s">
        <v>467</v>
      </c>
      <c r="B170" s="26"/>
      <c r="C170" s="27" t="s">
        <v>275</v>
      </c>
      <c r="D170" s="27"/>
      <c r="E170" s="27"/>
      <c r="F170" s="27"/>
      <c r="G170" s="27"/>
    </row>
    <row r="171" spans="1:7" ht="20.100000000000001" customHeight="1" x14ac:dyDescent="0.15">
      <c r="A171" s="26" t="s">
        <v>468</v>
      </c>
      <c r="B171" s="26"/>
      <c r="C171" s="27" t="s">
        <v>575</v>
      </c>
      <c r="D171" s="27"/>
      <c r="E171" s="27"/>
      <c r="F171" s="27"/>
      <c r="G171" s="27"/>
    </row>
    <row r="172" spans="1:7" ht="15" customHeight="1" x14ac:dyDescent="0.15"/>
    <row r="173" spans="1:7" ht="24.95" customHeight="1" x14ac:dyDescent="0.15">
      <c r="A173" s="17" t="s">
        <v>728</v>
      </c>
      <c r="B173" s="17"/>
      <c r="C173" s="17"/>
      <c r="D173" s="17"/>
      <c r="E173" s="17"/>
      <c r="F173" s="17"/>
      <c r="G173" s="17"/>
    </row>
    <row r="174" spans="1:7" ht="15" customHeight="1" x14ac:dyDescent="0.15"/>
    <row r="175" spans="1:7" ht="50.1" customHeight="1" x14ac:dyDescent="0.15">
      <c r="A175" s="6" t="s">
        <v>376</v>
      </c>
      <c r="B175" s="19" t="s">
        <v>644</v>
      </c>
      <c r="C175" s="19"/>
      <c r="D175" s="6" t="s">
        <v>722</v>
      </c>
      <c r="E175" s="6" t="s">
        <v>723</v>
      </c>
      <c r="F175" s="6" t="s">
        <v>724</v>
      </c>
      <c r="G175" s="6" t="s">
        <v>725</v>
      </c>
    </row>
    <row r="176" spans="1:7" ht="15" customHeight="1" x14ac:dyDescent="0.15">
      <c r="A176" s="6">
        <v>1</v>
      </c>
      <c r="B176" s="19">
        <v>2</v>
      </c>
      <c r="C176" s="19"/>
      <c r="D176" s="6">
        <v>3</v>
      </c>
      <c r="E176" s="6">
        <v>4</v>
      </c>
      <c r="F176" s="6">
        <v>5</v>
      </c>
      <c r="G176" s="6">
        <v>6</v>
      </c>
    </row>
    <row r="177" spans="1:7" ht="60" customHeight="1" x14ac:dyDescent="0.15">
      <c r="A177" s="6" t="s">
        <v>480</v>
      </c>
      <c r="B177" s="20" t="s">
        <v>801</v>
      </c>
      <c r="C177" s="20"/>
      <c r="D177" s="6" t="s">
        <v>443</v>
      </c>
      <c r="E177" s="10">
        <v>466.720030216</v>
      </c>
      <c r="F177" s="10">
        <v>4236.1000000000004</v>
      </c>
      <c r="G177" s="10">
        <v>1977072.72</v>
      </c>
    </row>
    <row r="178" spans="1:7" ht="39.950000000000003" customHeight="1" x14ac:dyDescent="0.15">
      <c r="A178" s="6" t="s">
        <v>589</v>
      </c>
      <c r="B178" s="20" t="s">
        <v>802</v>
      </c>
      <c r="C178" s="20"/>
      <c r="D178" s="6" t="s">
        <v>443</v>
      </c>
      <c r="E178" s="10">
        <v>59768.906772000002</v>
      </c>
      <c r="F178" s="10">
        <v>42.497999999999998</v>
      </c>
      <c r="G178" s="10">
        <v>2540059</v>
      </c>
    </row>
    <row r="179" spans="1:7" ht="39.950000000000003" customHeight="1" x14ac:dyDescent="0.15">
      <c r="A179" s="6" t="s">
        <v>607</v>
      </c>
      <c r="B179" s="20" t="s">
        <v>803</v>
      </c>
      <c r="C179" s="20"/>
      <c r="D179" s="6" t="s">
        <v>443</v>
      </c>
      <c r="E179" s="10">
        <v>24020</v>
      </c>
      <c r="F179" s="10">
        <v>36.364510000000003</v>
      </c>
      <c r="G179" s="10">
        <v>873475.53</v>
      </c>
    </row>
    <row r="180" spans="1:7" ht="39.950000000000003" customHeight="1" x14ac:dyDescent="0.15">
      <c r="A180" s="6" t="s">
        <v>607</v>
      </c>
      <c r="B180" s="20" t="s">
        <v>803</v>
      </c>
      <c r="C180" s="20"/>
      <c r="D180" s="6" t="s">
        <v>443</v>
      </c>
      <c r="E180" s="10">
        <v>21527</v>
      </c>
      <c r="F180" s="10">
        <v>40.575809999999997</v>
      </c>
      <c r="G180" s="10">
        <v>873475.46</v>
      </c>
    </row>
    <row r="181" spans="1:7" ht="24.95" customHeight="1" x14ac:dyDescent="0.15">
      <c r="A181" s="28" t="s">
        <v>572</v>
      </c>
      <c r="B181" s="28"/>
      <c r="C181" s="28"/>
      <c r="D181" s="28"/>
      <c r="E181" s="28"/>
      <c r="F181" s="28"/>
      <c r="G181" s="12">
        <f>SUM(G177:G180)</f>
        <v>6264082.71</v>
      </c>
    </row>
    <row r="182" spans="1:7" ht="24.95" customHeight="1" x14ac:dyDescent="0.15"/>
    <row r="183" spans="1:7" ht="20.100000000000001" customHeight="1" x14ac:dyDescent="0.15">
      <c r="A183" s="26" t="s">
        <v>467</v>
      </c>
      <c r="B183" s="26"/>
      <c r="C183" s="27" t="s">
        <v>275</v>
      </c>
      <c r="D183" s="27"/>
      <c r="E183" s="27"/>
      <c r="F183" s="27"/>
      <c r="G183" s="27"/>
    </row>
    <row r="184" spans="1:7" ht="20.100000000000001" customHeight="1" x14ac:dyDescent="0.15">
      <c r="A184" s="26" t="s">
        <v>468</v>
      </c>
      <c r="B184" s="26"/>
      <c r="C184" s="27" t="s">
        <v>575</v>
      </c>
      <c r="D184" s="27"/>
      <c r="E184" s="27"/>
      <c r="F184" s="27"/>
      <c r="G184" s="27"/>
    </row>
    <row r="185" spans="1:7" ht="15" customHeight="1" x14ac:dyDescent="0.15"/>
    <row r="186" spans="1:7" ht="24.95" customHeight="1" x14ac:dyDescent="0.15">
      <c r="A186" s="17" t="s">
        <v>743</v>
      </c>
      <c r="B186" s="17"/>
      <c r="C186" s="17"/>
      <c r="D186" s="17"/>
      <c r="E186" s="17"/>
      <c r="F186" s="17"/>
      <c r="G186" s="17"/>
    </row>
    <row r="187" spans="1:7" ht="15" customHeight="1" x14ac:dyDescent="0.15"/>
    <row r="188" spans="1:7" ht="50.1" customHeight="1" x14ac:dyDescent="0.15">
      <c r="A188" s="6" t="s">
        <v>376</v>
      </c>
      <c r="B188" s="19" t="s">
        <v>644</v>
      </c>
      <c r="C188" s="19"/>
      <c r="D188" s="6" t="s">
        <v>722</v>
      </c>
      <c r="E188" s="6" t="s">
        <v>723</v>
      </c>
      <c r="F188" s="6" t="s">
        <v>724</v>
      </c>
      <c r="G188" s="6" t="s">
        <v>725</v>
      </c>
    </row>
    <row r="189" spans="1:7" ht="15" customHeight="1" x14ac:dyDescent="0.15">
      <c r="A189" s="6">
        <v>1</v>
      </c>
      <c r="B189" s="19">
        <v>2</v>
      </c>
      <c r="C189" s="19"/>
      <c r="D189" s="6">
        <v>3</v>
      </c>
      <c r="E189" s="6">
        <v>4</v>
      </c>
      <c r="F189" s="6">
        <v>5</v>
      </c>
      <c r="G189" s="6">
        <v>6</v>
      </c>
    </row>
    <row r="190" spans="1:7" ht="80.099999999999994" customHeight="1" x14ac:dyDescent="0.15">
      <c r="A190" s="6" t="s">
        <v>585</v>
      </c>
      <c r="B190" s="20" t="s">
        <v>745</v>
      </c>
      <c r="C190" s="20"/>
      <c r="D190" s="6" t="s">
        <v>443</v>
      </c>
      <c r="E190" s="10">
        <v>5</v>
      </c>
      <c r="F190" s="10">
        <v>25200</v>
      </c>
      <c r="G190" s="10">
        <v>126000</v>
      </c>
    </row>
    <row r="191" spans="1:7" ht="60" customHeight="1" x14ac:dyDescent="0.15">
      <c r="A191" s="6" t="s">
        <v>500</v>
      </c>
      <c r="B191" s="20" t="s">
        <v>746</v>
      </c>
      <c r="C191" s="20"/>
      <c r="D191" s="6" t="s">
        <v>443</v>
      </c>
      <c r="E191" s="10">
        <v>12</v>
      </c>
      <c r="F191" s="10">
        <v>5228.96</v>
      </c>
      <c r="G191" s="10">
        <v>62747.519999999997</v>
      </c>
    </row>
    <row r="192" spans="1:7" ht="60" customHeight="1" x14ac:dyDescent="0.15">
      <c r="A192" s="6" t="s">
        <v>514</v>
      </c>
      <c r="B192" s="20" t="s">
        <v>804</v>
      </c>
      <c r="C192" s="20"/>
      <c r="D192" s="6" t="s">
        <v>443</v>
      </c>
      <c r="E192" s="10">
        <v>12</v>
      </c>
      <c r="F192" s="10">
        <v>62500</v>
      </c>
      <c r="G192" s="10">
        <v>750000</v>
      </c>
    </row>
    <row r="193" spans="1:7" ht="60" customHeight="1" x14ac:dyDescent="0.15">
      <c r="A193" s="6" t="s">
        <v>560</v>
      </c>
      <c r="B193" s="20" t="s">
        <v>805</v>
      </c>
      <c r="C193" s="20"/>
      <c r="D193" s="6" t="s">
        <v>443</v>
      </c>
      <c r="E193" s="10">
        <v>12</v>
      </c>
      <c r="F193" s="10">
        <v>13500</v>
      </c>
      <c r="G193" s="10">
        <v>162000</v>
      </c>
    </row>
    <row r="194" spans="1:7" ht="80.099999999999994" customHeight="1" x14ac:dyDescent="0.15">
      <c r="A194" s="6" t="s">
        <v>591</v>
      </c>
      <c r="B194" s="20" t="s">
        <v>806</v>
      </c>
      <c r="C194" s="20"/>
      <c r="D194" s="6" t="s">
        <v>443</v>
      </c>
      <c r="E194" s="10">
        <v>1</v>
      </c>
      <c r="F194" s="10">
        <v>15474500.568299999</v>
      </c>
      <c r="G194" s="10">
        <v>15474500.57</v>
      </c>
    </row>
    <row r="195" spans="1:7" ht="80.099999999999994" customHeight="1" x14ac:dyDescent="0.15">
      <c r="A195" s="6" t="s">
        <v>591</v>
      </c>
      <c r="B195" s="20" t="s">
        <v>807</v>
      </c>
      <c r="C195" s="20"/>
      <c r="D195" s="6" t="s">
        <v>443</v>
      </c>
      <c r="E195" s="10">
        <v>1</v>
      </c>
      <c r="F195" s="10">
        <v>15474500.568299999</v>
      </c>
      <c r="G195" s="10">
        <v>15474500.57</v>
      </c>
    </row>
    <row r="196" spans="1:7" ht="60" customHeight="1" x14ac:dyDescent="0.15">
      <c r="A196" s="6" t="s">
        <v>591</v>
      </c>
      <c r="B196" s="20" t="s">
        <v>808</v>
      </c>
      <c r="C196" s="20"/>
      <c r="D196" s="6" t="s">
        <v>443</v>
      </c>
      <c r="E196" s="10">
        <v>1</v>
      </c>
      <c r="F196" s="10">
        <v>15474500.568299999</v>
      </c>
      <c r="G196" s="10">
        <v>15474500.57</v>
      </c>
    </row>
    <row r="197" spans="1:7" ht="60" customHeight="1" x14ac:dyDescent="0.15">
      <c r="A197" s="6" t="s">
        <v>591</v>
      </c>
      <c r="B197" s="20" t="s">
        <v>809</v>
      </c>
      <c r="C197" s="20"/>
      <c r="D197" s="6" t="s">
        <v>443</v>
      </c>
      <c r="E197" s="10">
        <v>1</v>
      </c>
      <c r="F197" s="10">
        <v>15474500.568299999</v>
      </c>
      <c r="G197" s="10">
        <v>15474500.57</v>
      </c>
    </row>
    <row r="198" spans="1:7" ht="60" customHeight="1" x14ac:dyDescent="0.15">
      <c r="A198" s="6" t="s">
        <v>591</v>
      </c>
      <c r="B198" s="20" t="s">
        <v>810</v>
      </c>
      <c r="C198" s="20"/>
      <c r="D198" s="6" t="s">
        <v>443</v>
      </c>
      <c r="E198" s="10">
        <v>1</v>
      </c>
      <c r="F198" s="10">
        <v>15474500.58</v>
      </c>
      <c r="G198" s="10">
        <v>15474500.58</v>
      </c>
    </row>
    <row r="199" spans="1:7" ht="60" customHeight="1" x14ac:dyDescent="0.15">
      <c r="A199" s="6" t="s">
        <v>591</v>
      </c>
      <c r="B199" s="20" t="s">
        <v>811</v>
      </c>
      <c r="C199" s="20"/>
      <c r="D199" s="6" t="s">
        <v>443</v>
      </c>
      <c r="E199" s="10">
        <v>1</v>
      </c>
      <c r="F199" s="10">
        <v>15474500.568299999</v>
      </c>
      <c r="G199" s="10">
        <v>15474500.57</v>
      </c>
    </row>
    <row r="200" spans="1:7" ht="99.95" customHeight="1" x14ac:dyDescent="0.15">
      <c r="A200" s="6" t="s">
        <v>593</v>
      </c>
      <c r="B200" s="20" t="s">
        <v>812</v>
      </c>
      <c r="C200" s="20"/>
      <c r="D200" s="6" t="s">
        <v>443</v>
      </c>
      <c r="E200" s="10">
        <v>12</v>
      </c>
      <c r="F200" s="10">
        <v>258225</v>
      </c>
      <c r="G200" s="10">
        <v>3098700</v>
      </c>
    </row>
    <row r="201" spans="1:7" ht="80.099999999999994" customHeight="1" x14ac:dyDescent="0.15">
      <c r="A201" s="6" t="s">
        <v>813</v>
      </c>
      <c r="B201" s="20" t="s">
        <v>814</v>
      </c>
      <c r="C201" s="20"/>
      <c r="D201" s="6" t="s">
        <v>443</v>
      </c>
      <c r="E201" s="10">
        <v>12</v>
      </c>
      <c r="F201" s="10">
        <v>141750</v>
      </c>
      <c r="G201" s="10">
        <v>1701000</v>
      </c>
    </row>
    <row r="202" spans="1:7" ht="99.95" customHeight="1" x14ac:dyDescent="0.15">
      <c r="A202" s="6" t="s">
        <v>595</v>
      </c>
      <c r="B202" s="20" t="s">
        <v>815</v>
      </c>
      <c r="C202" s="20"/>
      <c r="D202" s="6" t="s">
        <v>443</v>
      </c>
      <c r="E202" s="10">
        <v>12</v>
      </c>
      <c r="F202" s="10">
        <v>78540</v>
      </c>
      <c r="G202" s="10">
        <v>942480</v>
      </c>
    </row>
    <row r="203" spans="1:7" ht="60" customHeight="1" x14ac:dyDescent="0.15">
      <c r="A203" s="6" t="s">
        <v>597</v>
      </c>
      <c r="B203" s="20" t="s">
        <v>816</v>
      </c>
      <c r="C203" s="20"/>
      <c r="D203" s="6" t="s">
        <v>443</v>
      </c>
      <c r="E203" s="10">
        <v>12</v>
      </c>
      <c r="F203" s="10">
        <v>25000</v>
      </c>
      <c r="G203" s="10">
        <v>300000</v>
      </c>
    </row>
    <row r="204" spans="1:7" ht="60" customHeight="1" x14ac:dyDescent="0.15">
      <c r="A204" s="6" t="s">
        <v>599</v>
      </c>
      <c r="B204" s="20" t="s">
        <v>817</v>
      </c>
      <c r="C204" s="20"/>
      <c r="D204" s="6" t="s">
        <v>443</v>
      </c>
      <c r="E204" s="10">
        <v>1</v>
      </c>
      <c r="F204" s="10">
        <v>172000</v>
      </c>
      <c r="G204" s="10">
        <v>172000</v>
      </c>
    </row>
    <row r="205" spans="1:7" ht="60" customHeight="1" x14ac:dyDescent="0.15">
      <c r="A205" s="6" t="s">
        <v>564</v>
      </c>
      <c r="B205" s="20" t="s">
        <v>818</v>
      </c>
      <c r="C205" s="20"/>
      <c r="D205" s="6" t="s">
        <v>443</v>
      </c>
      <c r="E205" s="10">
        <v>12</v>
      </c>
      <c r="F205" s="10">
        <v>454777.44</v>
      </c>
      <c r="G205" s="10">
        <v>5457329.2800000003</v>
      </c>
    </row>
    <row r="206" spans="1:7" ht="24.95" customHeight="1" x14ac:dyDescent="0.15">
      <c r="A206" s="28" t="s">
        <v>572</v>
      </c>
      <c r="B206" s="28"/>
      <c r="C206" s="28"/>
      <c r="D206" s="28"/>
      <c r="E206" s="28"/>
      <c r="F206" s="28"/>
      <c r="G206" s="12">
        <f>SUM(G190:G205)</f>
        <v>105619260.23000002</v>
      </c>
    </row>
    <row r="207" spans="1:7" ht="24.95" customHeight="1" x14ac:dyDescent="0.15"/>
    <row r="208" spans="1:7" ht="20.100000000000001" customHeight="1" x14ac:dyDescent="0.15">
      <c r="A208" s="26" t="s">
        <v>467</v>
      </c>
      <c r="B208" s="26"/>
      <c r="C208" s="27" t="s">
        <v>275</v>
      </c>
      <c r="D208" s="27"/>
      <c r="E208" s="27"/>
      <c r="F208" s="27"/>
      <c r="G208" s="27"/>
    </row>
    <row r="209" spans="1:7" ht="20.100000000000001" customHeight="1" x14ac:dyDescent="0.15">
      <c r="A209" s="26" t="s">
        <v>468</v>
      </c>
      <c r="B209" s="26"/>
      <c r="C209" s="27" t="s">
        <v>575</v>
      </c>
      <c r="D209" s="27"/>
      <c r="E209" s="27"/>
      <c r="F209" s="27"/>
      <c r="G209" s="27"/>
    </row>
    <row r="210" spans="1:7" ht="15" customHeight="1" x14ac:dyDescent="0.15"/>
    <row r="211" spans="1:7" ht="24.95" customHeight="1" x14ac:dyDescent="0.15">
      <c r="A211" s="17" t="s">
        <v>754</v>
      </c>
      <c r="B211" s="17"/>
      <c r="C211" s="17"/>
      <c r="D211" s="17"/>
      <c r="E211" s="17"/>
      <c r="F211" s="17"/>
      <c r="G211" s="17"/>
    </row>
    <row r="212" spans="1:7" ht="15" customHeight="1" x14ac:dyDescent="0.15"/>
    <row r="213" spans="1:7" ht="50.1" customHeight="1" x14ac:dyDescent="0.15">
      <c r="A213" s="6" t="s">
        <v>376</v>
      </c>
      <c r="B213" s="19" t="s">
        <v>644</v>
      </c>
      <c r="C213" s="19"/>
      <c r="D213" s="6" t="s">
        <v>722</v>
      </c>
      <c r="E213" s="6" t="s">
        <v>723</v>
      </c>
      <c r="F213" s="6" t="s">
        <v>724</v>
      </c>
      <c r="G213" s="6" t="s">
        <v>725</v>
      </c>
    </row>
    <row r="214" spans="1:7" ht="15" customHeight="1" x14ac:dyDescent="0.15">
      <c r="A214" s="6">
        <v>1</v>
      </c>
      <c r="B214" s="19">
        <v>2</v>
      </c>
      <c r="C214" s="19"/>
      <c r="D214" s="6">
        <v>3</v>
      </c>
      <c r="E214" s="6">
        <v>4</v>
      </c>
      <c r="F214" s="6">
        <v>5</v>
      </c>
      <c r="G214" s="6">
        <v>6</v>
      </c>
    </row>
    <row r="215" spans="1:7" ht="60" customHeight="1" x14ac:dyDescent="0.15">
      <c r="A215" s="6" t="s">
        <v>481</v>
      </c>
      <c r="B215" s="20" t="s">
        <v>819</v>
      </c>
      <c r="C215" s="20"/>
      <c r="D215" s="6" t="s">
        <v>443</v>
      </c>
      <c r="E215" s="10">
        <v>12</v>
      </c>
      <c r="F215" s="10">
        <v>1816278.4391600001</v>
      </c>
      <c r="G215" s="10">
        <v>21795341.27</v>
      </c>
    </row>
    <row r="216" spans="1:7" ht="60" customHeight="1" x14ac:dyDescent="0.15">
      <c r="A216" s="6" t="s">
        <v>483</v>
      </c>
      <c r="B216" s="20" t="s">
        <v>820</v>
      </c>
      <c r="C216" s="20"/>
      <c r="D216" s="6" t="s">
        <v>443</v>
      </c>
      <c r="E216" s="10">
        <v>12</v>
      </c>
      <c r="F216" s="10">
        <v>39936</v>
      </c>
      <c r="G216" s="10">
        <v>479232</v>
      </c>
    </row>
    <row r="217" spans="1:7" ht="60" customHeight="1" x14ac:dyDescent="0.15">
      <c r="A217" s="6" t="s">
        <v>587</v>
      </c>
      <c r="B217" s="20" t="s">
        <v>821</v>
      </c>
      <c r="C217" s="20"/>
      <c r="D217" s="6" t="s">
        <v>443</v>
      </c>
      <c r="E217" s="10">
        <v>2000</v>
      </c>
      <c r="F217" s="10">
        <v>24</v>
      </c>
      <c r="G217" s="10">
        <v>48000</v>
      </c>
    </row>
    <row r="218" spans="1:7" ht="60" customHeight="1" x14ac:dyDescent="0.15">
      <c r="A218" s="6" t="s">
        <v>510</v>
      </c>
      <c r="B218" s="20" t="s">
        <v>822</v>
      </c>
      <c r="C218" s="20"/>
      <c r="D218" s="6" t="s">
        <v>443</v>
      </c>
      <c r="E218" s="10">
        <v>6</v>
      </c>
      <c r="F218" s="10">
        <v>36000</v>
      </c>
      <c r="G218" s="10">
        <v>216000</v>
      </c>
    </row>
    <row r="219" spans="1:7" ht="80.099999999999994" customHeight="1" x14ac:dyDescent="0.15">
      <c r="A219" s="6" t="s">
        <v>512</v>
      </c>
      <c r="B219" s="20" t="s">
        <v>823</v>
      </c>
      <c r="C219" s="20"/>
      <c r="D219" s="6" t="s">
        <v>443</v>
      </c>
      <c r="E219" s="10">
        <v>10</v>
      </c>
      <c r="F219" s="10">
        <v>54660</v>
      </c>
      <c r="G219" s="10">
        <v>546600</v>
      </c>
    </row>
    <row r="220" spans="1:7" ht="60" customHeight="1" x14ac:dyDescent="0.15">
      <c r="A220" s="6" t="s">
        <v>758</v>
      </c>
      <c r="B220" s="20" t="s">
        <v>824</v>
      </c>
      <c r="C220" s="20"/>
      <c r="D220" s="6" t="s">
        <v>443</v>
      </c>
      <c r="E220" s="10">
        <v>10</v>
      </c>
      <c r="F220" s="10">
        <v>97836.989000000001</v>
      </c>
      <c r="G220" s="10">
        <v>978369.89</v>
      </c>
    </row>
    <row r="221" spans="1:7" ht="120" customHeight="1" x14ac:dyDescent="0.15">
      <c r="A221" s="6" t="s">
        <v>825</v>
      </c>
      <c r="B221" s="20" t="s">
        <v>826</v>
      </c>
      <c r="C221" s="20"/>
      <c r="D221" s="6" t="s">
        <v>443</v>
      </c>
      <c r="E221" s="10">
        <v>1</v>
      </c>
      <c r="F221" s="10">
        <v>80000</v>
      </c>
      <c r="G221" s="10">
        <v>80000</v>
      </c>
    </row>
    <row r="222" spans="1:7" ht="39.950000000000003" customHeight="1" x14ac:dyDescent="0.15">
      <c r="A222" s="6" t="s">
        <v>637</v>
      </c>
      <c r="B222" s="20" t="s">
        <v>827</v>
      </c>
      <c r="C222" s="20"/>
      <c r="D222" s="6" t="s">
        <v>443</v>
      </c>
      <c r="E222" s="10">
        <v>12</v>
      </c>
      <c r="F222" s="10">
        <v>15146.403333</v>
      </c>
      <c r="G222" s="10">
        <v>181756.84</v>
      </c>
    </row>
    <row r="223" spans="1:7" ht="24.95" customHeight="1" x14ac:dyDescent="0.15">
      <c r="A223" s="28" t="s">
        <v>572</v>
      </c>
      <c r="B223" s="28"/>
      <c r="C223" s="28"/>
      <c r="D223" s="28"/>
      <c r="E223" s="28"/>
      <c r="F223" s="28"/>
      <c r="G223" s="12">
        <f>SUM(G215:G222)</f>
        <v>24325300</v>
      </c>
    </row>
    <row r="224" spans="1:7" ht="24.95" customHeight="1" x14ac:dyDescent="0.15"/>
    <row r="225" spans="1:7" ht="20.100000000000001" customHeight="1" x14ac:dyDescent="0.15">
      <c r="A225" s="26" t="s">
        <v>467</v>
      </c>
      <c r="B225" s="26"/>
      <c r="C225" s="27" t="s">
        <v>275</v>
      </c>
      <c r="D225" s="27"/>
      <c r="E225" s="27"/>
      <c r="F225" s="27"/>
      <c r="G225" s="27"/>
    </row>
    <row r="226" spans="1:7" ht="20.100000000000001" customHeight="1" x14ac:dyDescent="0.15">
      <c r="A226" s="26" t="s">
        <v>468</v>
      </c>
      <c r="B226" s="26"/>
      <c r="C226" s="27" t="s">
        <v>575</v>
      </c>
      <c r="D226" s="27"/>
      <c r="E226" s="27"/>
      <c r="F226" s="27"/>
      <c r="G226" s="27"/>
    </row>
    <row r="227" spans="1:7" ht="15" customHeight="1" x14ac:dyDescent="0.15"/>
    <row r="228" spans="1:7" ht="24.95" customHeight="1" x14ac:dyDescent="0.15">
      <c r="A228" s="17" t="s">
        <v>761</v>
      </c>
      <c r="B228" s="17"/>
      <c r="C228" s="17"/>
      <c r="D228" s="17"/>
      <c r="E228" s="17"/>
      <c r="F228" s="17"/>
      <c r="G228" s="17"/>
    </row>
    <row r="229" spans="1:7" ht="15" customHeight="1" x14ac:dyDescent="0.15"/>
    <row r="230" spans="1:7" ht="50.1" customHeight="1" x14ac:dyDescent="0.15">
      <c r="A230" s="6" t="s">
        <v>376</v>
      </c>
      <c r="B230" s="19" t="s">
        <v>644</v>
      </c>
      <c r="C230" s="19"/>
      <c r="D230" s="6" t="s">
        <v>722</v>
      </c>
      <c r="E230" s="6" t="s">
        <v>723</v>
      </c>
      <c r="F230" s="6" t="s">
        <v>724</v>
      </c>
      <c r="G230" s="6" t="s">
        <v>725</v>
      </c>
    </row>
    <row r="231" spans="1:7" ht="15" customHeight="1" x14ac:dyDescent="0.15">
      <c r="A231" s="6">
        <v>1</v>
      </c>
      <c r="B231" s="19">
        <v>2</v>
      </c>
      <c r="C231" s="19"/>
      <c r="D231" s="6">
        <v>3</v>
      </c>
      <c r="E231" s="6">
        <v>4</v>
      </c>
      <c r="F231" s="6">
        <v>5</v>
      </c>
      <c r="G231" s="6">
        <v>6</v>
      </c>
    </row>
    <row r="232" spans="1:7" ht="39.950000000000003" customHeight="1" x14ac:dyDescent="0.15">
      <c r="A232" s="6" t="s">
        <v>542</v>
      </c>
      <c r="B232" s="20" t="s">
        <v>828</v>
      </c>
      <c r="C232" s="20"/>
      <c r="D232" s="6" t="s">
        <v>443</v>
      </c>
      <c r="E232" s="10">
        <v>20</v>
      </c>
      <c r="F232" s="10">
        <v>10250</v>
      </c>
      <c r="G232" s="10">
        <v>205000</v>
      </c>
    </row>
    <row r="233" spans="1:7" ht="24.95" customHeight="1" x14ac:dyDescent="0.15">
      <c r="A233" s="28" t="s">
        <v>572</v>
      </c>
      <c r="B233" s="28"/>
      <c r="C233" s="28"/>
      <c r="D233" s="28"/>
      <c r="E233" s="28"/>
      <c r="F233" s="28"/>
      <c r="G233" s="12">
        <f>SUM(G232:G232)</f>
        <v>205000</v>
      </c>
    </row>
    <row r="234" spans="1:7" ht="24.95" customHeight="1" x14ac:dyDescent="0.15"/>
    <row r="235" spans="1:7" ht="20.100000000000001" customHeight="1" x14ac:dyDescent="0.15">
      <c r="A235" s="26" t="s">
        <v>467</v>
      </c>
      <c r="B235" s="26"/>
      <c r="C235" s="27" t="s">
        <v>275</v>
      </c>
      <c r="D235" s="27"/>
      <c r="E235" s="27"/>
      <c r="F235" s="27"/>
      <c r="G235" s="27"/>
    </row>
    <row r="236" spans="1:7" ht="20.100000000000001" customHeight="1" x14ac:dyDescent="0.15">
      <c r="A236" s="26" t="s">
        <v>468</v>
      </c>
      <c r="B236" s="26"/>
      <c r="C236" s="27" t="s">
        <v>575</v>
      </c>
      <c r="D236" s="27"/>
      <c r="E236" s="27"/>
      <c r="F236" s="27"/>
      <c r="G236" s="27"/>
    </row>
    <row r="237" spans="1:7" ht="15" customHeight="1" x14ac:dyDescent="0.15"/>
    <row r="238" spans="1:7" ht="24.95" customHeight="1" x14ac:dyDescent="0.15">
      <c r="A238" s="17" t="s">
        <v>766</v>
      </c>
      <c r="B238" s="17"/>
      <c r="C238" s="17"/>
      <c r="D238" s="17"/>
      <c r="E238" s="17"/>
      <c r="F238" s="17"/>
      <c r="G238" s="17"/>
    </row>
    <row r="239" spans="1:7" ht="15" customHeight="1" x14ac:dyDescent="0.15"/>
    <row r="240" spans="1:7" ht="50.1" customHeight="1" x14ac:dyDescent="0.15">
      <c r="A240" s="6" t="s">
        <v>376</v>
      </c>
      <c r="B240" s="19" t="s">
        <v>644</v>
      </c>
      <c r="C240" s="19"/>
      <c r="D240" s="6" t="s">
        <v>722</v>
      </c>
      <c r="E240" s="6" t="s">
        <v>723</v>
      </c>
      <c r="F240" s="6" t="s">
        <v>724</v>
      </c>
      <c r="G240" s="6" t="s">
        <v>725</v>
      </c>
    </row>
    <row r="241" spans="1:7" ht="15" customHeight="1" x14ac:dyDescent="0.15">
      <c r="A241" s="6">
        <v>1</v>
      </c>
      <c r="B241" s="19">
        <v>2</v>
      </c>
      <c r="C241" s="19"/>
      <c r="D241" s="6">
        <v>3</v>
      </c>
      <c r="E241" s="6">
        <v>4</v>
      </c>
      <c r="F241" s="6">
        <v>5</v>
      </c>
      <c r="G241" s="6">
        <v>6</v>
      </c>
    </row>
    <row r="242" spans="1:7" ht="60" customHeight="1" x14ac:dyDescent="0.15">
      <c r="A242" s="6" t="s">
        <v>548</v>
      </c>
      <c r="B242" s="20" t="s">
        <v>829</v>
      </c>
      <c r="C242" s="20"/>
      <c r="D242" s="6" t="s">
        <v>443</v>
      </c>
      <c r="E242" s="10">
        <v>20</v>
      </c>
      <c r="F242" s="10">
        <v>98680</v>
      </c>
      <c r="G242" s="10">
        <v>1973600</v>
      </c>
    </row>
    <row r="243" spans="1:7" ht="99.95" customHeight="1" x14ac:dyDescent="0.15">
      <c r="A243" s="6" t="s">
        <v>548</v>
      </c>
      <c r="B243" s="20" t="s">
        <v>830</v>
      </c>
      <c r="C243" s="20"/>
      <c r="D243" s="6" t="s">
        <v>443</v>
      </c>
      <c r="E243" s="10">
        <v>10</v>
      </c>
      <c r="F243" s="10">
        <v>3385.2</v>
      </c>
      <c r="G243" s="10">
        <v>33852</v>
      </c>
    </row>
    <row r="244" spans="1:7" ht="60" customHeight="1" x14ac:dyDescent="0.15">
      <c r="A244" s="6" t="s">
        <v>548</v>
      </c>
      <c r="B244" s="20" t="s">
        <v>831</v>
      </c>
      <c r="C244" s="20"/>
      <c r="D244" s="6" t="s">
        <v>443</v>
      </c>
      <c r="E244" s="10">
        <v>25</v>
      </c>
      <c r="F244" s="10">
        <v>6768.4</v>
      </c>
      <c r="G244" s="10">
        <v>169210</v>
      </c>
    </row>
    <row r="245" spans="1:7" ht="60" customHeight="1" x14ac:dyDescent="0.15">
      <c r="A245" s="6" t="s">
        <v>548</v>
      </c>
      <c r="B245" s="20" t="s">
        <v>832</v>
      </c>
      <c r="C245" s="20"/>
      <c r="D245" s="6" t="s">
        <v>443</v>
      </c>
      <c r="E245" s="10">
        <v>10</v>
      </c>
      <c r="F245" s="10">
        <v>25850.548999999999</v>
      </c>
      <c r="G245" s="10">
        <v>258505.49</v>
      </c>
    </row>
    <row r="246" spans="1:7" ht="60" customHeight="1" x14ac:dyDescent="0.15">
      <c r="A246" s="6" t="s">
        <v>548</v>
      </c>
      <c r="B246" s="20" t="s">
        <v>833</v>
      </c>
      <c r="C246" s="20"/>
      <c r="D246" s="6" t="s">
        <v>443</v>
      </c>
      <c r="E246" s="10">
        <v>10</v>
      </c>
      <c r="F246" s="10">
        <v>97304.22</v>
      </c>
      <c r="G246" s="10">
        <v>973042.2</v>
      </c>
    </row>
    <row r="247" spans="1:7" ht="60" customHeight="1" x14ac:dyDescent="0.15">
      <c r="A247" s="6" t="s">
        <v>548</v>
      </c>
      <c r="B247" s="20" t="s">
        <v>834</v>
      </c>
      <c r="C247" s="20"/>
      <c r="D247" s="6" t="s">
        <v>443</v>
      </c>
      <c r="E247" s="10">
        <v>10</v>
      </c>
      <c r="F247" s="10">
        <v>1635.9</v>
      </c>
      <c r="G247" s="10">
        <v>16359</v>
      </c>
    </row>
    <row r="248" spans="1:7" ht="60" customHeight="1" x14ac:dyDescent="0.15">
      <c r="A248" s="6" t="s">
        <v>548</v>
      </c>
      <c r="B248" s="20" t="s">
        <v>835</v>
      </c>
      <c r="C248" s="20"/>
      <c r="D248" s="6" t="s">
        <v>443</v>
      </c>
      <c r="E248" s="10">
        <v>10</v>
      </c>
      <c r="F248" s="10">
        <v>3157</v>
      </c>
      <c r="G248" s="10">
        <v>31570</v>
      </c>
    </row>
    <row r="249" spans="1:7" ht="60" customHeight="1" x14ac:dyDescent="0.15">
      <c r="A249" s="6" t="s">
        <v>548</v>
      </c>
      <c r="B249" s="20" t="s">
        <v>836</v>
      </c>
      <c r="C249" s="20"/>
      <c r="D249" s="6" t="s">
        <v>443</v>
      </c>
      <c r="E249" s="10">
        <v>10</v>
      </c>
      <c r="F249" s="10">
        <v>27500</v>
      </c>
      <c r="G249" s="10">
        <v>275000</v>
      </c>
    </row>
    <row r="250" spans="1:7" ht="60" customHeight="1" x14ac:dyDescent="0.15">
      <c r="A250" s="6" t="s">
        <v>548</v>
      </c>
      <c r="B250" s="20" t="s">
        <v>837</v>
      </c>
      <c r="C250" s="20"/>
      <c r="D250" s="6" t="s">
        <v>443</v>
      </c>
      <c r="E250" s="10">
        <v>25</v>
      </c>
      <c r="F250" s="10">
        <v>8260</v>
      </c>
      <c r="G250" s="10">
        <v>206500</v>
      </c>
    </row>
    <row r="251" spans="1:7" ht="39.950000000000003" customHeight="1" x14ac:dyDescent="0.15">
      <c r="A251" s="6" t="s">
        <v>548</v>
      </c>
      <c r="B251" s="20" t="s">
        <v>838</v>
      </c>
      <c r="C251" s="20"/>
      <c r="D251" s="6" t="s">
        <v>443</v>
      </c>
      <c r="E251" s="10">
        <v>25</v>
      </c>
      <c r="F251" s="10">
        <v>6936</v>
      </c>
      <c r="G251" s="10">
        <v>173400</v>
      </c>
    </row>
    <row r="252" spans="1:7" ht="60" customHeight="1" x14ac:dyDescent="0.15">
      <c r="A252" s="6" t="s">
        <v>548</v>
      </c>
      <c r="B252" s="20" t="s">
        <v>839</v>
      </c>
      <c r="C252" s="20"/>
      <c r="D252" s="6" t="s">
        <v>443</v>
      </c>
      <c r="E252" s="10">
        <v>100</v>
      </c>
      <c r="F252" s="10">
        <v>68533.5</v>
      </c>
      <c r="G252" s="10">
        <v>6853350</v>
      </c>
    </row>
    <row r="253" spans="1:7" ht="60" customHeight="1" x14ac:dyDescent="0.15">
      <c r="A253" s="6" t="s">
        <v>548</v>
      </c>
      <c r="B253" s="20" t="s">
        <v>840</v>
      </c>
      <c r="C253" s="20"/>
      <c r="D253" s="6" t="s">
        <v>443</v>
      </c>
      <c r="E253" s="10">
        <v>100</v>
      </c>
      <c r="F253" s="10">
        <v>16770.859100000001</v>
      </c>
      <c r="G253" s="10">
        <v>1677085.91</v>
      </c>
    </row>
    <row r="254" spans="1:7" ht="80.099999999999994" customHeight="1" x14ac:dyDescent="0.15">
      <c r="A254" s="6" t="s">
        <v>548</v>
      </c>
      <c r="B254" s="20" t="s">
        <v>841</v>
      </c>
      <c r="C254" s="20"/>
      <c r="D254" s="6" t="s">
        <v>443</v>
      </c>
      <c r="E254" s="10">
        <v>25</v>
      </c>
      <c r="F254" s="10">
        <v>9067</v>
      </c>
      <c r="G254" s="10">
        <v>226675</v>
      </c>
    </row>
    <row r="255" spans="1:7" ht="39.950000000000003" customHeight="1" x14ac:dyDescent="0.15">
      <c r="A255" s="6" t="s">
        <v>548</v>
      </c>
      <c r="B255" s="20" t="s">
        <v>842</v>
      </c>
      <c r="C255" s="20"/>
      <c r="D255" s="6" t="s">
        <v>443</v>
      </c>
      <c r="E255" s="10">
        <v>6</v>
      </c>
      <c r="F255" s="10">
        <v>13263.21</v>
      </c>
      <c r="G255" s="10">
        <v>79579.259999999995</v>
      </c>
    </row>
    <row r="256" spans="1:7" ht="60" customHeight="1" x14ac:dyDescent="0.15">
      <c r="A256" s="6" t="s">
        <v>548</v>
      </c>
      <c r="B256" s="20" t="s">
        <v>843</v>
      </c>
      <c r="C256" s="20"/>
      <c r="D256" s="6" t="s">
        <v>443</v>
      </c>
      <c r="E256" s="10">
        <v>6</v>
      </c>
      <c r="F256" s="10">
        <v>38138.800000000003</v>
      </c>
      <c r="G256" s="10">
        <v>228832.8</v>
      </c>
    </row>
    <row r="257" spans="1:7" ht="60" customHeight="1" x14ac:dyDescent="0.15">
      <c r="A257" s="6" t="s">
        <v>548</v>
      </c>
      <c r="B257" s="20" t="s">
        <v>844</v>
      </c>
      <c r="C257" s="20"/>
      <c r="D257" s="6" t="s">
        <v>443</v>
      </c>
      <c r="E257" s="10">
        <v>10</v>
      </c>
      <c r="F257" s="10">
        <v>42278.85</v>
      </c>
      <c r="G257" s="10">
        <v>422788.5</v>
      </c>
    </row>
    <row r="258" spans="1:7" ht="24.95" customHeight="1" x14ac:dyDescent="0.15">
      <c r="A258" s="28" t="s">
        <v>572</v>
      </c>
      <c r="B258" s="28"/>
      <c r="C258" s="28"/>
      <c r="D258" s="28"/>
      <c r="E258" s="28"/>
      <c r="F258" s="28"/>
      <c r="G258" s="12">
        <f>SUM(G242:G257)</f>
        <v>13599350.160000002</v>
      </c>
    </row>
    <row r="259" spans="1:7" ht="24.95" customHeight="1" x14ac:dyDescent="0.15"/>
    <row r="260" spans="1:7" ht="20.100000000000001" customHeight="1" x14ac:dyDescent="0.15">
      <c r="A260" s="26" t="s">
        <v>467</v>
      </c>
      <c r="B260" s="26"/>
      <c r="C260" s="27" t="s">
        <v>275</v>
      </c>
      <c r="D260" s="27"/>
      <c r="E260" s="27"/>
      <c r="F260" s="27"/>
      <c r="G260" s="27"/>
    </row>
    <row r="261" spans="1:7" ht="20.100000000000001" customHeight="1" x14ac:dyDescent="0.15">
      <c r="A261" s="26" t="s">
        <v>468</v>
      </c>
      <c r="B261" s="26"/>
      <c r="C261" s="27" t="s">
        <v>575</v>
      </c>
      <c r="D261" s="27"/>
      <c r="E261" s="27"/>
      <c r="F261" s="27"/>
      <c r="G261" s="27"/>
    </row>
    <row r="262" spans="1:7" ht="15" customHeight="1" x14ac:dyDescent="0.15"/>
    <row r="263" spans="1:7" ht="24.95" customHeight="1" x14ac:dyDescent="0.15">
      <c r="A263" s="17" t="s">
        <v>845</v>
      </c>
      <c r="B263" s="17"/>
      <c r="C263" s="17"/>
      <c r="D263" s="17"/>
      <c r="E263" s="17"/>
      <c r="F263" s="17"/>
      <c r="G263" s="17"/>
    </row>
    <row r="264" spans="1:7" ht="15" customHeight="1" x14ac:dyDescent="0.15"/>
    <row r="265" spans="1:7" ht="50.1" customHeight="1" x14ac:dyDescent="0.15">
      <c r="A265" s="6" t="s">
        <v>376</v>
      </c>
      <c r="B265" s="19" t="s">
        <v>644</v>
      </c>
      <c r="C265" s="19"/>
      <c r="D265" s="6" t="s">
        <v>722</v>
      </c>
      <c r="E265" s="6" t="s">
        <v>723</v>
      </c>
      <c r="F265" s="6" t="s">
        <v>724</v>
      </c>
      <c r="G265" s="6" t="s">
        <v>725</v>
      </c>
    </row>
    <row r="266" spans="1:7" ht="15" customHeight="1" x14ac:dyDescent="0.15">
      <c r="A266" s="6">
        <v>1</v>
      </c>
      <c r="B266" s="19">
        <v>2</v>
      </c>
      <c r="C266" s="19"/>
      <c r="D266" s="6">
        <v>3</v>
      </c>
      <c r="E266" s="6">
        <v>4</v>
      </c>
      <c r="F266" s="6">
        <v>5</v>
      </c>
      <c r="G266" s="6">
        <v>6</v>
      </c>
    </row>
    <row r="267" spans="1:7" ht="39.950000000000003" customHeight="1" x14ac:dyDescent="0.15">
      <c r="A267" s="6" t="s">
        <v>540</v>
      </c>
      <c r="B267" s="20" t="s">
        <v>846</v>
      </c>
      <c r="C267" s="20"/>
      <c r="D267" s="6" t="s">
        <v>443</v>
      </c>
      <c r="E267" s="10">
        <v>55970</v>
      </c>
      <c r="F267" s="10">
        <v>45</v>
      </c>
      <c r="G267" s="10">
        <v>2518650</v>
      </c>
    </row>
    <row r="268" spans="1:7" ht="39.950000000000003" customHeight="1" x14ac:dyDescent="0.15">
      <c r="A268" s="6" t="s">
        <v>540</v>
      </c>
      <c r="B268" s="20" t="s">
        <v>847</v>
      </c>
      <c r="C268" s="20"/>
      <c r="D268" s="6" t="s">
        <v>443</v>
      </c>
      <c r="E268" s="10">
        <v>40000</v>
      </c>
      <c r="F268" s="10">
        <v>43.806249999999999</v>
      </c>
      <c r="G268" s="10">
        <v>1752250</v>
      </c>
    </row>
    <row r="269" spans="1:7" ht="24.95" customHeight="1" x14ac:dyDescent="0.15">
      <c r="A269" s="28" t="s">
        <v>572</v>
      </c>
      <c r="B269" s="28"/>
      <c r="C269" s="28"/>
      <c r="D269" s="28"/>
      <c r="E269" s="28"/>
      <c r="F269" s="28"/>
      <c r="G269" s="12">
        <f>SUM(G267:G268)</f>
        <v>4270900</v>
      </c>
    </row>
    <row r="270" spans="1:7" ht="24.95" customHeight="1" x14ac:dyDescent="0.15"/>
    <row r="271" spans="1:7" ht="20.100000000000001" customHeight="1" x14ac:dyDescent="0.15">
      <c r="A271" s="26" t="s">
        <v>467</v>
      </c>
      <c r="B271" s="26"/>
      <c r="C271" s="27" t="s">
        <v>275</v>
      </c>
      <c r="D271" s="27"/>
      <c r="E271" s="27"/>
      <c r="F271" s="27"/>
      <c r="G271" s="27"/>
    </row>
    <row r="272" spans="1:7" ht="20.100000000000001" customHeight="1" x14ac:dyDescent="0.15">
      <c r="A272" s="26" t="s">
        <v>468</v>
      </c>
      <c r="B272" s="26"/>
      <c r="C272" s="27" t="s">
        <v>575</v>
      </c>
      <c r="D272" s="27"/>
      <c r="E272" s="27"/>
      <c r="F272" s="27"/>
      <c r="G272" s="27"/>
    </row>
    <row r="273" spans="1:7" ht="15" customHeight="1" x14ac:dyDescent="0.15"/>
    <row r="274" spans="1:7" ht="24.95" customHeight="1" x14ac:dyDescent="0.15">
      <c r="A274" s="17" t="s">
        <v>775</v>
      </c>
      <c r="B274" s="17"/>
      <c r="C274" s="17"/>
      <c r="D274" s="17"/>
      <c r="E274" s="17"/>
      <c r="F274" s="17"/>
      <c r="G274" s="17"/>
    </row>
    <row r="275" spans="1:7" ht="15" customHeight="1" x14ac:dyDescent="0.15"/>
    <row r="276" spans="1:7" ht="50.1" customHeight="1" x14ac:dyDescent="0.15">
      <c r="A276" s="6" t="s">
        <v>376</v>
      </c>
      <c r="B276" s="19" t="s">
        <v>644</v>
      </c>
      <c r="C276" s="19"/>
      <c r="D276" s="6" t="s">
        <v>722</v>
      </c>
      <c r="E276" s="6" t="s">
        <v>723</v>
      </c>
      <c r="F276" s="6" t="s">
        <v>724</v>
      </c>
      <c r="G276" s="6" t="s">
        <v>725</v>
      </c>
    </row>
    <row r="277" spans="1:7" ht="15" customHeight="1" x14ac:dyDescent="0.15">
      <c r="A277" s="6">
        <v>1</v>
      </c>
      <c r="B277" s="19">
        <v>2</v>
      </c>
      <c r="C277" s="19"/>
      <c r="D277" s="6">
        <v>3</v>
      </c>
      <c r="E277" s="6">
        <v>4</v>
      </c>
      <c r="F277" s="6">
        <v>5</v>
      </c>
      <c r="G277" s="6">
        <v>6</v>
      </c>
    </row>
    <row r="278" spans="1:7" ht="60" customHeight="1" x14ac:dyDescent="0.15">
      <c r="A278" s="6" t="s">
        <v>848</v>
      </c>
      <c r="B278" s="20" t="s">
        <v>849</v>
      </c>
      <c r="C278" s="20"/>
      <c r="D278" s="6" t="s">
        <v>443</v>
      </c>
      <c r="E278" s="10">
        <v>10000</v>
      </c>
      <c r="F278" s="10">
        <v>700</v>
      </c>
      <c r="G278" s="10">
        <v>7000000</v>
      </c>
    </row>
    <row r="279" spans="1:7" ht="39.950000000000003" customHeight="1" x14ac:dyDescent="0.15">
      <c r="A279" s="6" t="s">
        <v>848</v>
      </c>
      <c r="B279" s="20" t="s">
        <v>850</v>
      </c>
      <c r="C279" s="20"/>
      <c r="D279" s="6" t="s">
        <v>443</v>
      </c>
      <c r="E279" s="10">
        <v>10</v>
      </c>
      <c r="F279" s="10">
        <v>374.57</v>
      </c>
      <c r="G279" s="10">
        <v>3745.7</v>
      </c>
    </row>
    <row r="280" spans="1:7" ht="39.950000000000003" customHeight="1" x14ac:dyDescent="0.15">
      <c r="A280" s="6" t="s">
        <v>848</v>
      </c>
      <c r="B280" s="20" t="s">
        <v>851</v>
      </c>
      <c r="C280" s="20"/>
      <c r="D280" s="6" t="s">
        <v>443</v>
      </c>
      <c r="E280" s="10">
        <v>10</v>
      </c>
      <c r="F280" s="10">
        <v>21</v>
      </c>
      <c r="G280" s="10">
        <v>210</v>
      </c>
    </row>
    <row r="281" spans="1:7" ht="39.950000000000003" customHeight="1" x14ac:dyDescent="0.15">
      <c r="A281" s="6" t="s">
        <v>848</v>
      </c>
      <c r="B281" s="20" t="s">
        <v>852</v>
      </c>
      <c r="C281" s="20"/>
      <c r="D281" s="6" t="s">
        <v>443</v>
      </c>
      <c r="E281" s="10">
        <v>100</v>
      </c>
      <c r="F281" s="10">
        <v>314.82</v>
      </c>
      <c r="G281" s="10">
        <v>31482</v>
      </c>
    </row>
    <row r="282" spans="1:7" ht="60" customHeight="1" x14ac:dyDescent="0.15">
      <c r="A282" s="6" t="s">
        <v>848</v>
      </c>
      <c r="B282" s="20" t="s">
        <v>853</v>
      </c>
      <c r="C282" s="20"/>
      <c r="D282" s="6" t="s">
        <v>443</v>
      </c>
      <c r="E282" s="10">
        <v>410</v>
      </c>
      <c r="F282" s="10">
        <v>750</v>
      </c>
      <c r="G282" s="10">
        <v>307500</v>
      </c>
    </row>
    <row r="283" spans="1:7" ht="39.950000000000003" customHeight="1" x14ac:dyDescent="0.15">
      <c r="A283" s="6" t="s">
        <v>848</v>
      </c>
      <c r="B283" s="20" t="s">
        <v>854</v>
      </c>
      <c r="C283" s="20"/>
      <c r="D283" s="6" t="s">
        <v>443</v>
      </c>
      <c r="E283" s="10">
        <v>124</v>
      </c>
      <c r="F283" s="10">
        <v>45</v>
      </c>
      <c r="G283" s="10">
        <v>5580</v>
      </c>
    </row>
    <row r="284" spans="1:7" ht="60" customHeight="1" x14ac:dyDescent="0.15">
      <c r="A284" s="6" t="s">
        <v>848</v>
      </c>
      <c r="B284" s="20" t="s">
        <v>855</v>
      </c>
      <c r="C284" s="20"/>
      <c r="D284" s="6" t="s">
        <v>443</v>
      </c>
      <c r="E284" s="10">
        <v>16</v>
      </c>
      <c r="F284" s="10">
        <v>750</v>
      </c>
      <c r="G284" s="10">
        <v>12000</v>
      </c>
    </row>
    <row r="285" spans="1:7" ht="39.950000000000003" customHeight="1" x14ac:dyDescent="0.15">
      <c r="A285" s="6" t="s">
        <v>848</v>
      </c>
      <c r="B285" s="20" t="s">
        <v>856</v>
      </c>
      <c r="C285" s="20"/>
      <c r="D285" s="6" t="s">
        <v>443</v>
      </c>
      <c r="E285" s="10">
        <v>10000</v>
      </c>
      <c r="F285" s="10">
        <v>247.99141</v>
      </c>
      <c r="G285" s="10">
        <v>2479914.1</v>
      </c>
    </row>
    <row r="286" spans="1:7" ht="39.950000000000003" customHeight="1" x14ac:dyDescent="0.15">
      <c r="A286" s="6" t="s">
        <v>848</v>
      </c>
      <c r="B286" s="20" t="s">
        <v>857</v>
      </c>
      <c r="C286" s="20"/>
      <c r="D286" s="6" t="s">
        <v>443</v>
      </c>
      <c r="E286" s="10">
        <v>5</v>
      </c>
      <c r="F286" s="10">
        <v>5310.52</v>
      </c>
      <c r="G286" s="10">
        <v>26552.6</v>
      </c>
    </row>
    <row r="287" spans="1:7" ht="39.950000000000003" customHeight="1" x14ac:dyDescent="0.15">
      <c r="A287" s="6" t="s">
        <v>848</v>
      </c>
      <c r="B287" s="20" t="s">
        <v>858</v>
      </c>
      <c r="C287" s="20"/>
      <c r="D287" s="6" t="s">
        <v>443</v>
      </c>
      <c r="E287" s="10">
        <v>10</v>
      </c>
      <c r="F287" s="10">
        <v>221</v>
      </c>
      <c r="G287" s="10">
        <v>2210</v>
      </c>
    </row>
    <row r="288" spans="1:7" ht="39.950000000000003" customHeight="1" x14ac:dyDescent="0.15">
      <c r="A288" s="6" t="s">
        <v>848</v>
      </c>
      <c r="B288" s="20" t="s">
        <v>859</v>
      </c>
      <c r="C288" s="20"/>
      <c r="D288" s="6" t="s">
        <v>443</v>
      </c>
      <c r="E288" s="10">
        <v>100</v>
      </c>
      <c r="F288" s="10">
        <v>839.08</v>
      </c>
      <c r="G288" s="10">
        <v>83908</v>
      </c>
    </row>
    <row r="289" spans="1:7" ht="39.950000000000003" customHeight="1" x14ac:dyDescent="0.15">
      <c r="A289" s="6" t="s">
        <v>848</v>
      </c>
      <c r="B289" s="20" t="s">
        <v>860</v>
      </c>
      <c r="C289" s="20"/>
      <c r="D289" s="6" t="s">
        <v>443</v>
      </c>
      <c r="E289" s="10">
        <v>10</v>
      </c>
      <c r="F289" s="10">
        <v>4689.76</v>
      </c>
      <c r="G289" s="10">
        <v>46897.599999999999</v>
      </c>
    </row>
    <row r="290" spans="1:7" ht="24.95" customHeight="1" x14ac:dyDescent="0.15">
      <c r="A290" s="28" t="s">
        <v>572</v>
      </c>
      <c r="B290" s="28"/>
      <c r="C290" s="28"/>
      <c r="D290" s="28"/>
      <c r="E290" s="28"/>
      <c r="F290" s="28"/>
      <c r="G290" s="12">
        <f>SUM(G278:G289)</f>
        <v>10000000</v>
      </c>
    </row>
    <row r="291" spans="1:7" ht="24.95" customHeight="1" x14ac:dyDescent="0.15"/>
    <row r="292" spans="1:7" ht="20.100000000000001" customHeight="1" x14ac:dyDescent="0.15">
      <c r="A292" s="26" t="s">
        <v>467</v>
      </c>
      <c r="B292" s="26"/>
      <c r="C292" s="27" t="s">
        <v>275</v>
      </c>
      <c r="D292" s="27"/>
      <c r="E292" s="27"/>
      <c r="F292" s="27"/>
      <c r="G292" s="27"/>
    </row>
    <row r="293" spans="1:7" ht="20.100000000000001" customHeight="1" x14ac:dyDescent="0.15">
      <c r="A293" s="26" t="s">
        <v>468</v>
      </c>
      <c r="B293" s="26"/>
      <c r="C293" s="27" t="s">
        <v>575</v>
      </c>
      <c r="D293" s="27"/>
      <c r="E293" s="27"/>
      <c r="F293" s="27"/>
      <c r="G293" s="27"/>
    </row>
    <row r="294" spans="1:7" ht="15" customHeight="1" x14ac:dyDescent="0.15"/>
    <row r="295" spans="1:7" ht="24.95" customHeight="1" x14ac:dyDescent="0.15">
      <c r="A295" s="17" t="s">
        <v>861</v>
      </c>
      <c r="B295" s="17"/>
      <c r="C295" s="17"/>
      <c r="D295" s="17"/>
      <c r="E295" s="17"/>
      <c r="F295" s="17"/>
      <c r="G295" s="17"/>
    </row>
    <row r="296" spans="1:7" ht="15" customHeight="1" x14ac:dyDescent="0.15"/>
    <row r="297" spans="1:7" ht="50.1" customHeight="1" x14ac:dyDescent="0.15">
      <c r="A297" s="6" t="s">
        <v>376</v>
      </c>
      <c r="B297" s="19" t="s">
        <v>644</v>
      </c>
      <c r="C297" s="19"/>
      <c r="D297" s="6" t="s">
        <v>722</v>
      </c>
      <c r="E297" s="6" t="s">
        <v>723</v>
      </c>
      <c r="F297" s="6" t="s">
        <v>724</v>
      </c>
      <c r="G297" s="6" t="s">
        <v>725</v>
      </c>
    </row>
    <row r="298" spans="1:7" ht="15" customHeight="1" x14ac:dyDescent="0.15">
      <c r="A298" s="6">
        <v>1</v>
      </c>
      <c r="B298" s="19">
        <v>2</v>
      </c>
      <c r="C298" s="19"/>
      <c r="D298" s="6">
        <v>3</v>
      </c>
      <c r="E298" s="6">
        <v>4</v>
      </c>
      <c r="F298" s="6">
        <v>5</v>
      </c>
      <c r="G298" s="6">
        <v>6</v>
      </c>
    </row>
    <row r="299" spans="1:7" ht="39.950000000000003" customHeight="1" x14ac:dyDescent="0.15">
      <c r="A299" s="6" t="s">
        <v>526</v>
      </c>
      <c r="B299" s="20" t="s">
        <v>862</v>
      </c>
      <c r="C299" s="20"/>
      <c r="D299" s="6" t="s">
        <v>443</v>
      </c>
      <c r="E299" s="10">
        <v>1000</v>
      </c>
      <c r="F299" s="10">
        <v>980.48500000000001</v>
      </c>
      <c r="G299" s="10">
        <v>980485</v>
      </c>
    </row>
    <row r="300" spans="1:7" ht="60" customHeight="1" x14ac:dyDescent="0.15">
      <c r="A300" s="6" t="s">
        <v>570</v>
      </c>
      <c r="B300" s="20" t="s">
        <v>863</v>
      </c>
      <c r="C300" s="20"/>
      <c r="D300" s="6" t="s">
        <v>443</v>
      </c>
      <c r="E300" s="10">
        <v>250</v>
      </c>
      <c r="F300" s="10">
        <v>1018.06</v>
      </c>
      <c r="G300" s="10">
        <v>254515</v>
      </c>
    </row>
    <row r="301" spans="1:7" ht="24.95" customHeight="1" x14ac:dyDescent="0.15">
      <c r="A301" s="28" t="s">
        <v>572</v>
      </c>
      <c r="B301" s="28"/>
      <c r="C301" s="28"/>
      <c r="D301" s="28"/>
      <c r="E301" s="28"/>
      <c r="F301" s="28"/>
      <c r="G301" s="12">
        <f>SUM(G299:G300)</f>
        <v>1235000</v>
      </c>
    </row>
    <row r="302" spans="1:7" ht="24.95" customHeight="1" x14ac:dyDescent="0.15"/>
    <row r="303" spans="1:7" ht="20.100000000000001" customHeight="1" x14ac:dyDescent="0.15">
      <c r="A303" s="26" t="s">
        <v>467</v>
      </c>
      <c r="B303" s="26"/>
      <c r="C303" s="27" t="s">
        <v>275</v>
      </c>
      <c r="D303" s="27"/>
      <c r="E303" s="27"/>
      <c r="F303" s="27"/>
      <c r="G303" s="27"/>
    </row>
    <row r="304" spans="1:7" ht="20.100000000000001" customHeight="1" x14ac:dyDescent="0.15">
      <c r="A304" s="26" t="s">
        <v>468</v>
      </c>
      <c r="B304" s="26"/>
      <c r="C304" s="27" t="s">
        <v>575</v>
      </c>
      <c r="D304" s="27"/>
      <c r="E304" s="27"/>
      <c r="F304" s="27"/>
      <c r="G304" s="27"/>
    </row>
    <row r="305" spans="1:7" ht="15" customHeight="1" x14ac:dyDescent="0.15"/>
    <row r="306" spans="1:7" ht="24.95" customHeight="1" x14ac:dyDescent="0.15">
      <c r="A306" s="17" t="s">
        <v>777</v>
      </c>
      <c r="B306" s="17"/>
      <c r="C306" s="17"/>
      <c r="D306" s="17"/>
      <c r="E306" s="17"/>
      <c r="F306" s="17"/>
      <c r="G306" s="17"/>
    </row>
    <row r="307" spans="1:7" ht="15" customHeight="1" x14ac:dyDescent="0.15"/>
    <row r="308" spans="1:7" ht="50.1" customHeight="1" x14ac:dyDescent="0.15">
      <c r="A308" s="6" t="s">
        <v>376</v>
      </c>
      <c r="B308" s="19" t="s">
        <v>644</v>
      </c>
      <c r="C308" s="19"/>
      <c r="D308" s="6" t="s">
        <v>722</v>
      </c>
      <c r="E308" s="6" t="s">
        <v>723</v>
      </c>
      <c r="F308" s="6" t="s">
        <v>724</v>
      </c>
      <c r="G308" s="6" t="s">
        <v>725</v>
      </c>
    </row>
    <row r="309" spans="1:7" ht="15" customHeight="1" x14ac:dyDescent="0.15">
      <c r="A309" s="6">
        <v>1</v>
      </c>
      <c r="B309" s="19">
        <v>2</v>
      </c>
      <c r="C309" s="19"/>
      <c r="D309" s="6">
        <v>3</v>
      </c>
      <c r="E309" s="6">
        <v>4</v>
      </c>
      <c r="F309" s="6">
        <v>5</v>
      </c>
      <c r="G309" s="6">
        <v>6</v>
      </c>
    </row>
    <row r="310" spans="1:7" ht="99.95" customHeight="1" x14ac:dyDescent="0.15">
      <c r="A310" s="6" t="s">
        <v>490</v>
      </c>
      <c r="B310" s="20" t="s">
        <v>864</v>
      </c>
      <c r="C310" s="20"/>
      <c r="D310" s="6" t="s">
        <v>443</v>
      </c>
      <c r="E310" s="10">
        <v>429</v>
      </c>
      <c r="F310" s="10">
        <v>356.49757599999998</v>
      </c>
      <c r="G310" s="10">
        <v>152937.46</v>
      </c>
    </row>
    <row r="311" spans="1:7" ht="80.099999999999994" customHeight="1" x14ac:dyDescent="0.15">
      <c r="A311" s="6" t="s">
        <v>581</v>
      </c>
      <c r="B311" s="20" t="s">
        <v>865</v>
      </c>
      <c r="C311" s="20"/>
      <c r="D311" s="6" t="s">
        <v>443</v>
      </c>
      <c r="E311" s="10">
        <v>30</v>
      </c>
      <c r="F311" s="10">
        <v>97.68</v>
      </c>
      <c r="G311" s="10">
        <v>2930.4</v>
      </c>
    </row>
    <row r="312" spans="1:7" ht="80.099999999999994" customHeight="1" x14ac:dyDescent="0.15">
      <c r="A312" s="6" t="s">
        <v>492</v>
      </c>
      <c r="B312" s="20" t="s">
        <v>866</v>
      </c>
      <c r="C312" s="20"/>
      <c r="D312" s="6" t="s">
        <v>443</v>
      </c>
      <c r="E312" s="10">
        <v>20000</v>
      </c>
      <c r="F312" s="10">
        <v>103.504783</v>
      </c>
      <c r="G312" s="10">
        <v>2070095.66</v>
      </c>
    </row>
    <row r="313" spans="1:7" ht="60" customHeight="1" x14ac:dyDescent="0.15">
      <c r="A313" s="6" t="s">
        <v>532</v>
      </c>
      <c r="B313" s="20" t="s">
        <v>867</v>
      </c>
      <c r="C313" s="20"/>
      <c r="D313" s="6" t="s">
        <v>443</v>
      </c>
      <c r="E313" s="10">
        <v>1000</v>
      </c>
      <c r="F313" s="10">
        <v>4276.2487199999996</v>
      </c>
      <c r="G313" s="10">
        <v>4276248.72</v>
      </c>
    </row>
    <row r="314" spans="1:7" ht="60" customHeight="1" x14ac:dyDescent="0.15">
      <c r="A314" s="6" t="s">
        <v>868</v>
      </c>
      <c r="B314" s="20" t="s">
        <v>869</v>
      </c>
      <c r="C314" s="20"/>
      <c r="D314" s="6" t="s">
        <v>443</v>
      </c>
      <c r="E314" s="10">
        <v>20</v>
      </c>
      <c r="F314" s="10">
        <v>790</v>
      </c>
      <c r="G314" s="10">
        <v>15800</v>
      </c>
    </row>
    <row r="315" spans="1:7" ht="80.099999999999994" customHeight="1" x14ac:dyDescent="0.15">
      <c r="A315" s="6" t="s">
        <v>868</v>
      </c>
      <c r="B315" s="20" t="s">
        <v>870</v>
      </c>
      <c r="C315" s="20"/>
      <c r="D315" s="6" t="s">
        <v>443</v>
      </c>
      <c r="E315" s="10">
        <v>30</v>
      </c>
      <c r="F315" s="10">
        <v>555</v>
      </c>
      <c r="G315" s="10">
        <v>16650</v>
      </c>
    </row>
    <row r="316" spans="1:7" ht="60" customHeight="1" x14ac:dyDescent="0.15">
      <c r="A316" s="6" t="s">
        <v>868</v>
      </c>
      <c r="B316" s="20" t="s">
        <v>871</v>
      </c>
      <c r="C316" s="20"/>
      <c r="D316" s="6" t="s">
        <v>443</v>
      </c>
      <c r="E316" s="10">
        <v>500</v>
      </c>
      <c r="F316" s="10">
        <v>285</v>
      </c>
      <c r="G316" s="10">
        <v>142500</v>
      </c>
    </row>
    <row r="317" spans="1:7" ht="60" customHeight="1" x14ac:dyDescent="0.15">
      <c r="A317" s="6" t="s">
        <v>868</v>
      </c>
      <c r="B317" s="20" t="s">
        <v>872</v>
      </c>
      <c r="C317" s="20"/>
      <c r="D317" s="6" t="s">
        <v>443</v>
      </c>
      <c r="E317" s="10">
        <v>110</v>
      </c>
      <c r="F317" s="10">
        <v>1000</v>
      </c>
      <c r="G317" s="10">
        <v>110000</v>
      </c>
    </row>
    <row r="318" spans="1:7" ht="60" customHeight="1" x14ac:dyDescent="0.15">
      <c r="A318" s="6" t="s">
        <v>868</v>
      </c>
      <c r="B318" s="20" t="s">
        <v>873</v>
      </c>
      <c r="C318" s="20"/>
      <c r="D318" s="6" t="s">
        <v>443</v>
      </c>
      <c r="E318" s="10">
        <v>20</v>
      </c>
      <c r="F318" s="10">
        <v>417</v>
      </c>
      <c r="G318" s="10">
        <v>8340</v>
      </c>
    </row>
    <row r="319" spans="1:7" ht="60" customHeight="1" x14ac:dyDescent="0.15">
      <c r="A319" s="6" t="s">
        <v>868</v>
      </c>
      <c r="B319" s="20" t="s">
        <v>874</v>
      </c>
      <c r="C319" s="20"/>
      <c r="D319" s="6" t="s">
        <v>443</v>
      </c>
      <c r="E319" s="10">
        <v>20</v>
      </c>
      <c r="F319" s="10">
        <v>150</v>
      </c>
      <c r="G319" s="10">
        <v>3000</v>
      </c>
    </row>
    <row r="320" spans="1:7" ht="60" customHeight="1" x14ac:dyDescent="0.15">
      <c r="A320" s="6" t="s">
        <v>868</v>
      </c>
      <c r="B320" s="20" t="s">
        <v>875</v>
      </c>
      <c r="C320" s="20"/>
      <c r="D320" s="6" t="s">
        <v>443</v>
      </c>
      <c r="E320" s="10">
        <v>30</v>
      </c>
      <c r="F320" s="10">
        <v>370</v>
      </c>
      <c r="G320" s="10">
        <v>11100</v>
      </c>
    </row>
    <row r="321" spans="1:7" ht="60" customHeight="1" x14ac:dyDescent="0.15">
      <c r="A321" s="6" t="s">
        <v>868</v>
      </c>
      <c r="B321" s="20" t="s">
        <v>876</v>
      </c>
      <c r="C321" s="20"/>
      <c r="D321" s="6" t="s">
        <v>443</v>
      </c>
      <c r="E321" s="10">
        <v>20</v>
      </c>
      <c r="F321" s="10">
        <v>1950</v>
      </c>
      <c r="G321" s="10">
        <v>39000</v>
      </c>
    </row>
    <row r="322" spans="1:7" ht="80.099999999999994" customHeight="1" x14ac:dyDescent="0.15">
      <c r="A322" s="6" t="s">
        <v>868</v>
      </c>
      <c r="B322" s="20" t="s">
        <v>877</v>
      </c>
      <c r="C322" s="20"/>
      <c r="D322" s="6" t="s">
        <v>443</v>
      </c>
      <c r="E322" s="10">
        <v>40</v>
      </c>
      <c r="F322" s="10">
        <v>790</v>
      </c>
      <c r="G322" s="10">
        <v>31600</v>
      </c>
    </row>
    <row r="323" spans="1:7" ht="80.099999999999994" customHeight="1" x14ac:dyDescent="0.15">
      <c r="A323" s="6" t="s">
        <v>868</v>
      </c>
      <c r="B323" s="20" t="s">
        <v>878</v>
      </c>
      <c r="C323" s="20"/>
      <c r="D323" s="6" t="s">
        <v>443</v>
      </c>
      <c r="E323" s="10">
        <v>50</v>
      </c>
      <c r="F323" s="10">
        <v>590</v>
      </c>
      <c r="G323" s="10">
        <v>29500</v>
      </c>
    </row>
    <row r="324" spans="1:7" ht="60" customHeight="1" x14ac:dyDescent="0.15">
      <c r="A324" s="6" t="s">
        <v>868</v>
      </c>
      <c r="B324" s="20" t="s">
        <v>879</v>
      </c>
      <c r="C324" s="20"/>
      <c r="D324" s="6" t="s">
        <v>443</v>
      </c>
      <c r="E324" s="10">
        <v>20</v>
      </c>
      <c r="F324" s="10">
        <v>1064.375</v>
      </c>
      <c r="G324" s="10">
        <v>21287.5</v>
      </c>
    </row>
    <row r="325" spans="1:7" ht="60" customHeight="1" x14ac:dyDescent="0.15">
      <c r="A325" s="6" t="s">
        <v>868</v>
      </c>
      <c r="B325" s="20" t="s">
        <v>880</v>
      </c>
      <c r="C325" s="20"/>
      <c r="D325" s="6" t="s">
        <v>443</v>
      </c>
      <c r="E325" s="10">
        <v>20</v>
      </c>
      <c r="F325" s="10">
        <v>386</v>
      </c>
      <c r="G325" s="10">
        <v>7720</v>
      </c>
    </row>
    <row r="326" spans="1:7" ht="60" customHeight="1" x14ac:dyDescent="0.15">
      <c r="A326" s="6" t="s">
        <v>881</v>
      </c>
      <c r="B326" s="20" t="s">
        <v>882</v>
      </c>
      <c r="C326" s="20"/>
      <c r="D326" s="6" t="s">
        <v>443</v>
      </c>
      <c r="E326" s="10">
        <v>30</v>
      </c>
      <c r="F326" s="10">
        <v>2500</v>
      </c>
      <c r="G326" s="10">
        <v>75000</v>
      </c>
    </row>
    <row r="327" spans="1:7" ht="39.950000000000003" customHeight="1" x14ac:dyDescent="0.15">
      <c r="A327" s="6" t="s">
        <v>883</v>
      </c>
      <c r="B327" s="20" t="s">
        <v>884</v>
      </c>
      <c r="C327" s="20"/>
      <c r="D327" s="6" t="s">
        <v>443</v>
      </c>
      <c r="E327" s="10">
        <v>100</v>
      </c>
      <c r="F327" s="10">
        <v>156.94999999999999</v>
      </c>
      <c r="G327" s="10">
        <v>15695</v>
      </c>
    </row>
    <row r="328" spans="1:7" ht="39.950000000000003" customHeight="1" x14ac:dyDescent="0.15">
      <c r="A328" s="6" t="s">
        <v>883</v>
      </c>
      <c r="B328" s="20" t="s">
        <v>885</v>
      </c>
      <c r="C328" s="20"/>
      <c r="D328" s="6" t="s">
        <v>443</v>
      </c>
      <c r="E328" s="10">
        <v>1000</v>
      </c>
      <c r="F328" s="10">
        <v>8.26</v>
      </c>
      <c r="G328" s="10">
        <v>8260</v>
      </c>
    </row>
    <row r="329" spans="1:7" ht="39.950000000000003" customHeight="1" x14ac:dyDescent="0.15">
      <c r="A329" s="6" t="s">
        <v>883</v>
      </c>
      <c r="B329" s="20" t="s">
        <v>886</v>
      </c>
      <c r="C329" s="20"/>
      <c r="D329" s="6" t="s">
        <v>443</v>
      </c>
      <c r="E329" s="10">
        <v>1000</v>
      </c>
      <c r="F329" s="10">
        <v>164.3</v>
      </c>
      <c r="G329" s="10">
        <v>164300</v>
      </c>
    </row>
    <row r="330" spans="1:7" ht="39.950000000000003" customHeight="1" x14ac:dyDescent="0.15">
      <c r="A330" s="6" t="s">
        <v>883</v>
      </c>
      <c r="B330" s="20" t="s">
        <v>887</v>
      </c>
      <c r="C330" s="20"/>
      <c r="D330" s="6" t="s">
        <v>443</v>
      </c>
      <c r="E330" s="10">
        <v>50</v>
      </c>
      <c r="F330" s="10">
        <v>125.43</v>
      </c>
      <c r="G330" s="10">
        <v>6271.5</v>
      </c>
    </row>
    <row r="331" spans="1:7" ht="39.950000000000003" customHeight="1" x14ac:dyDescent="0.15">
      <c r="A331" s="6" t="s">
        <v>883</v>
      </c>
      <c r="B331" s="20" t="s">
        <v>888</v>
      </c>
      <c r="C331" s="20"/>
      <c r="D331" s="6" t="s">
        <v>443</v>
      </c>
      <c r="E331" s="10">
        <v>1000</v>
      </c>
      <c r="F331" s="10">
        <v>85.96</v>
      </c>
      <c r="G331" s="10">
        <v>85960</v>
      </c>
    </row>
    <row r="332" spans="1:7" ht="39.950000000000003" customHeight="1" x14ac:dyDescent="0.15">
      <c r="A332" s="6" t="s">
        <v>883</v>
      </c>
      <c r="B332" s="20" t="s">
        <v>889</v>
      </c>
      <c r="C332" s="20"/>
      <c r="D332" s="6" t="s">
        <v>443</v>
      </c>
      <c r="E332" s="10">
        <v>1000</v>
      </c>
      <c r="F332" s="10">
        <v>19.100000000000001</v>
      </c>
      <c r="G332" s="10">
        <v>19100</v>
      </c>
    </row>
    <row r="333" spans="1:7" ht="39.950000000000003" customHeight="1" x14ac:dyDescent="0.15">
      <c r="A333" s="6" t="s">
        <v>883</v>
      </c>
      <c r="B333" s="20" t="s">
        <v>890</v>
      </c>
      <c r="C333" s="20"/>
      <c r="D333" s="6" t="s">
        <v>443</v>
      </c>
      <c r="E333" s="10">
        <v>1000</v>
      </c>
      <c r="F333" s="10">
        <v>156</v>
      </c>
      <c r="G333" s="10">
        <v>156000</v>
      </c>
    </row>
    <row r="334" spans="1:7" ht="39.950000000000003" customHeight="1" x14ac:dyDescent="0.15">
      <c r="A334" s="6" t="s">
        <v>883</v>
      </c>
      <c r="B334" s="20" t="s">
        <v>891</v>
      </c>
      <c r="C334" s="20"/>
      <c r="D334" s="6" t="s">
        <v>443</v>
      </c>
      <c r="E334" s="10">
        <v>1000</v>
      </c>
      <c r="F334" s="10">
        <v>760</v>
      </c>
      <c r="G334" s="10">
        <v>760000</v>
      </c>
    </row>
    <row r="335" spans="1:7" ht="39.950000000000003" customHeight="1" x14ac:dyDescent="0.15">
      <c r="A335" s="6" t="s">
        <v>883</v>
      </c>
      <c r="B335" s="20" t="s">
        <v>892</v>
      </c>
      <c r="C335" s="20"/>
      <c r="D335" s="6" t="s">
        <v>443</v>
      </c>
      <c r="E335" s="10">
        <v>1000</v>
      </c>
      <c r="F335" s="10">
        <v>25.1</v>
      </c>
      <c r="G335" s="10">
        <v>25100</v>
      </c>
    </row>
    <row r="336" spans="1:7" ht="39.950000000000003" customHeight="1" x14ac:dyDescent="0.15">
      <c r="A336" s="6" t="s">
        <v>883</v>
      </c>
      <c r="B336" s="20" t="s">
        <v>893</v>
      </c>
      <c r="C336" s="20"/>
      <c r="D336" s="6" t="s">
        <v>443</v>
      </c>
      <c r="E336" s="10">
        <v>1000</v>
      </c>
      <c r="F336" s="10">
        <v>32.26</v>
      </c>
      <c r="G336" s="10">
        <v>32260</v>
      </c>
    </row>
    <row r="337" spans="1:7" ht="39.950000000000003" customHeight="1" x14ac:dyDescent="0.15">
      <c r="A337" s="6" t="s">
        <v>883</v>
      </c>
      <c r="B337" s="20" t="s">
        <v>894</v>
      </c>
      <c r="C337" s="20"/>
      <c r="D337" s="6" t="s">
        <v>443</v>
      </c>
      <c r="E337" s="10">
        <v>150</v>
      </c>
      <c r="F337" s="10">
        <v>144.11000000000001</v>
      </c>
      <c r="G337" s="10">
        <v>21616.5</v>
      </c>
    </row>
    <row r="338" spans="1:7" ht="39.950000000000003" customHeight="1" x14ac:dyDescent="0.15">
      <c r="A338" s="6" t="s">
        <v>883</v>
      </c>
      <c r="B338" s="20" t="s">
        <v>895</v>
      </c>
      <c r="C338" s="20"/>
      <c r="D338" s="6" t="s">
        <v>443</v>
      </c>
      <c r="E338" s="10">
        <v>150</v>
      </c>
      <c r="F338" s="10">
        <v>124.67</v>
      </c>
      <c r="G338" s="10">
        <v>18700.5</v>
      </c>
    </row>
    <row r="339" spans="1:7" ht="39.950000000000003" customHeight="1" x14ac:dyDescent="0.15">
      <c r="A339" s="6" t="s">
        <v>883</v>
      </c>
      <c r="B339" s="20" t="s">
        <v>896</v>
      </c>
      <c r="C339" s="20"/>
      <c r="D339" s="6" t="s">
        <v>443</v>
      </c>
      <c r="E339" s="10">
        <v>6000</v>
      </c>
      <c r="F339" s="10">
        <v>403.92153200000001</v>
      </c>
      <c r="G339" s="10">
        <v>2423529.19</v>
      </c>
    </row>
    <row r="340" spans="1:7" ht="39.950000000000003" customHeight="1" x14ac:dyDescent="0.15">
      <c r="A340" s="6" t="s">
        <v>883</v>
      </c>
      <c r="B340" s="20" t="s">
        <v>897</v>
      </c>
      <c r="C340" s="20"/>
      <c r="D340" s="6" t="s">
        <v>443</v>
      </c>
      <c r="E340" s="10">
        <v>250</v>
      </c>
      <c r="F340" s="10">
        <v>103.59</v>
      </c>
      <c r="G340" s="10">
        <v>25897.5</v>
      </c>
    </row>
    <row r="341" spans="1:7" ht="24.95" customHeight="1" x14ac:dyDescent="0.15">
      <c r="A341" s="28" t="s">
        <v>572</v>
      </c>
      <c r="B341" s="28"/>
      <c r="C341" s="28"/>
      <c r="D341" s="28"/>
      <c r="E341" s="28"/>
      <c r="F341" s="28"/>
      <c r="G341" s="12">
        <f>SUM(G310:G340)</f>
        <v>10776399.93</v>
      </c>
    </row>
    <row r="342" spans="1:7" ht="24.95" customHeight="1" x14ac:dyDescent="0.15"/>
    <row r="343" spans="1:7" ht="20.100000000000001" customHeight="1" x14ac:dyDescent="0.15">
      <c r="A343" s="26" t="s">
        <v>467</v>
      </c>
      <c r="B343" s="26"/>
      <c r="C343" s="27" t="s">
        <v>275</v>
      </c>
      <c r="D343" s="27"/>
      <c r="E343" s="27"/>
      <c r="F343" s="27"/>
      <c r="G343" s="27"/>
    </row>
    <row r="344" spans="1:7" ht="20.100000000000001" customHeight="1" x14ac:dyDescent="0.15">
      <c r="A344" s="26" t="s">
        <v>468</v>
      </c>
      <c r="B344" s="26"/>
      <c r="C344" s="27" t="s">
        <v>575</v>
      </c>
      <c r="D344" s="27"/>
      <c r="E344" s="27"/>
      <c r="F344" s="27"/>
      <c r="G344" s="27"/>
    </row>
    <row r="345" spans="1:7" ht="15" customHeight="1" x14ac:dyDescent="0.15"/>
    <row r="346" spans="1:7" ht="24.95" customHeight="1" x14ac:dyDescent="0.15">
      <c r="A346" s="17" t="s">
        <v>898</v>
      </c>
      <c r="B346" s="17"/>
      <c r="C346" s="17"/>
      <c r="D346" s="17"/>
      <c r="E346" s="17"/>
      <c r="F346" s="17"/>
      <c r="G346" s="17"/>
    </row>
    <row r="347" spans="1:7" ht="15" customHeight="1" x14ac:dyDescent="0.15"/>
    <row r="348" spans="1:7" ht="50.1" customHeight="1" x14ac:dyDescent="0.15">
      <c r="A348" s="6" t="s">
        <v>376</v>
      </c>
      <c r="B348" s="19" t="s">
        <v>644</v>
      </c>
      <c r="C348" s="19"/>
      <c r="D348" s="6" t="s">
        <v>722</v>
      </c>
      <c r="E348" s="6" t="s">
        <v>723</v>
      </c>
      <c r="F348" s="6" t="s">
        <v>724</v>
      </c>
      <c r="G348" s="6" t="s">
        <v>725</v>
      </c>
    </row>
    <row r="349" spans="1:7" ht="15" customHeight="1" x14ac:dyDescent="0.15">
      <c r="A349" s="6">
        <v>1</v>
      </c>
      <c r="B349" s="19">
        <v>2</v>
      </c>
      <c r="C349" s="19"/>
      <c r="D349" s="6">
        <v>3</v>
      </c>
      <c r="E349" s="6">
        <v>4</v>
      </c>
      <c r="F349" s="6">
        <v>5</v>
      </c>
      <c r="G349" s="6">
        <v>6</v>
      </c>
    </row>
    <row r="350" spans="1:7" ht="60" customHeight="1" x14ac:dyDescent="0.15">
      <c r="A350" s="6" t="s">
        <v>496</v>
      </c>
      <c r="B350" s="20" t="s">
        <v>899</v>
      </c>
      <c r="C350" s="20"/>
      <c r="D350" s="6" t="s">
        <v>443</v>
      </c>
      <c r="E350" s="10">
        <v>5000</v>
      </c>
      <c r="F350" s="10">
        <v>200</v>
      </c>
      <c r="G350" s="10">
        <v>1000000</v>
      </c>
    </row>
    <row r="351" spans="1:7" ht="24.95" customHeight="1" x14ac:dyDescent="0.15">
      <c r="A351" s="28" t="s">
        <v>572</v>
      </c>
      <c r="B351" s="28"/>
      <c r="C351" s="28"/>
      <c r="D351" s="28"/>
      <c r="E351" s="28"/>
      <c r="F351" s="28"/>
      <c r="G351" s="12">
        <f>SUM(G350:G350)</f>
        <v>1000000</v>
      </c>
    </row>
    <row r="352" spans="1:7" ht="24.95" customHeight="1" x14ac:dyDescent="0.15"/>
    <row r="353" spans="1:7" ht="20.100000000000001" customHeight="1" x14ac:dyDescent="0.15">
      <c r="A353" s="26" t="s">
        <v>467</v>
      </c>
      <c r="B353" s="26"/>
      <c r="C353" s="27" t="s">
        <v>275</v>
      </c>
      <c r="D353" s="27"/>
      <c r="E353" s="27"/>
      <c r="F353" s="27"/>
      <c r="G353" s="27"/>
    </row>
    <row r="354" spans="1:7" ht="20.100000000000001" customHeight="1" x14ac:dyDescent="0.15">
      <c r="A354" s="26" t="s">
        <v>468</v>
      </c>
      <c r="B354" s="26"/>
      <c r="C354" s="27" t="s">
        <v>573</v>
      </c>
      <c r="D354" s="27"/>
      <c r="E354" s="27"/>
      <c r="F354" s="27"/>
      <c r="G354" s="27"/>
    </row>
    <row r="355" spans="1:7" ht="15" customHeight="1" x14ac:dyDescent="0.15"/>
    <row r="356" spans="1:7" ht="24.95" customHeight="1" x14ac:dyDescent="0.15">
      <c r="A356" s="17" t="s">
        <v>800</v>
      </c>
      <c r="B356" s="17"/>
      <c r="C356" s="17"/>
      <c r="D356" s="17"/>
      <c r="E356" s="17"/>
      <c r="F356" s="17"/>
      <c r="G356" s="17"/>
    </row>
    <row r="357" spans="1:7" ht="15" customHeight="1" x14ac:dyDescent="0.15"/>
    <row r="358" spans="1:7" ht="50.1" customHeight="1" x14ac:dyDescent="0.15">
      <c r="A358" s="6" t="s">
        <v>376</v>
      </c>
      <c r="B358" s="19" t="s">
        <v>644</v>
      </c>
      <c r="C358" s="19"/>
      <c r="D358" s="6" t="s">
        <v>722</v>
      </c>
      <c r="E358" s="6" t="s">
        <v>723</v>
      </c>
      <c r="F358" s="6" t="s">
        <v>724</v>
      </c>
      <c r="G358" s="6" t="s">
        <v>725</v>
      </c>
    </row>
    <row r="359" spans="1:7" ht="15" customHeight="1" x14ac:dyDescent="0.15">
      <c r="A359" s="6">
        <v>1</v>
      </c>
      <c r="B359" s="19">
        <v>2</v>
      </c>
      <c r="C359" s="19"/>
      <c r="D359" s="6">
        <v>3</v>
      </c>
      <c r="E359" s="6">
        <v>4</v>
      </c>
      <c r="F359" s="6">
        <v>5</v>
      </c>
      <c r="G359" s="6">
        <v>6</v>
      </c>
    </row>
    <row r="360" spans="1:7" ht="24.95" customHeight="1" x14ac:dyDescent="0.15">
      <c r="A360" s="28" t="s">
        <v>572</v>
      </c>
      <c r="B360" s="28"/>
      <c r="C360" s="28"/>
      <c r="D360" s="28"/>
      <c r="E360" s="28"/>
      <c r="F360" s="28"/>
      <c r="G360" s="12"/>
    </row>
    <row r="361" spans="1:7" ht="24.95" customHeight="1" x14ac:dyDescent="0.15"/>
    <row r="362" spans="1:7" ht="20.100000000000001" customHeight="1" x14ac:dyDescent="0.15">
      <c r="A362" s="26" t="s">
        <v>467</v>
      </c>
      <c r="B362" s="26"/>
      <c r="C362" s="27" t="s">
        <v>275</v>
      </c>
      <c r="D362" s="27"/>
      <c r="E362" s="27"/>
      <c r="F362" s="27"/>
      <c r="G362" s="27"/>
    </row>
    <row r="363" spans="1:7" ht="20.100000000000001" customHeight="1" x14ac:dyDescent="0.15">
      <c r="A363" s="26" t="s">
        <v>468</v>
      </c>
      <c r="B363" s="26"/>
      <c r="C363" s="27" t="s">
        <v>573</v>
      </c>
      <c r="D363" s="27"/>
      <c r="E363" s="27"/>
      <c r="F363" s="27"/>
      <c r="G363" s="27"/>
    </row>
    <row r="364" spans="1:7" ht="15" customHeight="1" x14ac:dyDescent="0.15"/>
    <row r="365" spans="1:7" ht="24.95" customHeight="1" x14ac:dyDescent="0.15">
      <c r="A365" s="17" t="s">
        <v>800</v>
      </c>
      <c r="B365" s="17"/>
      <c r="C365" s="17"/>
      <c r="D365" s="17"/>
      <c r="E365" s="17"/>
      <c r="F365" s="17"/>
      <c r="G365" s="17"/>
    </row>
    <row r="366" spans="1:7" ht="15" customHeight="1" x14ac:dyDescent="0.15"/>
    <row r="367" spans="1:7" ht="50.1" customHeight="1" x14ac:dyDescent="0.15">
      <c r="A367" s="6" t="s">
        <v>376</v>
      </c>
      <c r="B367" s="19" t="s">
        <v>644</v>
      </c>
      <c r="C367" s="19"/>
      <c r="D367" s="6" t="s">
        <v>722</v>
      </c>
      <c r="E367" s="6" t="s">
        <v>723</v>
      </c>
      <c r="F367" s="6" t="s">
        <v>724</v>
      </c>
      <c r="G367" s="6" t="s">
        <v>725</v>
      </c>
    </row>
    <row r="368" spans="1:7" ht="15" customHeight="1" x14ac:dyDescent="0.15">
      <c r="A368" s="6">
        <v>1</v>
      </c>
      <c r="B368" s="19">
        <v>2</v>
      </c>
      <c r="C368" s="19"/>
      <c r="D368" s="6">
        <v>3</v>
      </c>
      <c r="E368" s="6">
        <v>4</v>
      </c>
      <c r="F368" s="6">
        <v>5</v>
      </c>
      <c r="G368" s="6">
        <v>6</v>
      </c>
    </row>
    <row r="369" spans="1:7" ht="24.95" customHeight="1" x14ac:dyDescent="0.15">
      <c r="A369" s="28" t="s">
        <v>572</v>
      </c>
      <c r="B369" s="28"/>
      <c r="C369" s="28"/>
      <c r="D369" s="28"/>
      <c r="E369" s="28"/>
      <c r="F369" s="28"/>
      <c r="G369" s="12"/>
    </row>
    <row r="370" spans="1:7" ht="24.95" customHeight="1" x14ac:dyDescent="0.15"/>
    <row r="371" spans="1:7" ht="20.100000000000001" customHeight="1" x14ac:dyDescent="0.15">
      <c r="A371" s="26" t="s">
        <v>467</v>
      </c>
      <c r="B371" s="26"/>
      <c r="C371" s="27" t="s">
        <v>275</v>
      </c>
      <c r="D371" s="27"/>
      <c r="E371" s="27"/>
      <c r="F371" s="27"/>
      <c r="G371" s="27"/>
    </row>
    <row r="372" spans="1:7" ht="20.100000000000001" customHeight="1" x14ac:dyDescent="0.15">
      <c r="A372" s="26" t="s">
        <v>468</v>
      </c>
      <c r="B372" s="26"/>
      <c r="C372" s="27" t="s">
        <v>573</v>
      </c>
      <c r="D372" s="27"/>
      <c r="E372" s="27"/>
      <c r="F372" s="27"/>
      <c r="G372" s="27"/>
    </row>
    <row r="373" spans="1:7" ht="15" customHeight="1" x14ac:dyDescent="0.15"/>
    <row r="374" spans="1:7" ht="24.95" customHeight="1" x14ac:dyDescent="0.15">
      <c r="A374" s="17" t="s">
        <v>800</v>
      </c>
      <c r="B374" s="17"/>
      <c r="C374" s="17"/>
      <c r="D374" s="17"/>
      <c r="E374" s="17"/>
      <c r="F374" s="17"/>
      <c r="G374" s="17"/>
    </row>
    <row r="375" spans="1:7" ht="15" customHeight="1" x14ac:dyDescent="0.15"/>
    <row r="376" spans="1:7" ht="50.1" customHeight="1" x14ac:dyDescent="0.15">
      <c r="A376" s="6" t="s">
        <v>376</v>
      </c>
      <c r="B376" s="19" t="s">
        <v>644</v>
      </c>
      <c r="C376" s="19"/>
      <c r="D376" s="6" t="s">
        <v>722</v>
      </c>
      <c r="E376" s="6" t="s">
        <v>723</v>
      </c>
      <c r="F376" s="6" t="s">
        <v>724</v>
      </c>
      <c r="G376" s="6" t="s">
        <v>725</v>
      </c>
    </row>
    <row r="377" spans="1:7" ht="15" customHeight="1" x14ac:dyDescent="0.15">
      <c r="A377" s="6">
        <v>1</v>
      </c>
      <c r="B377" s="19">
        <v>2</v>
      </c>
      <c r="C377" s="19"/>
      <c r="D377" s="6">
        <v>3</v>
      </c>
      <c r="E377" s="6">
        <v>4</v>
      </c>
      <c r="F377" s="6">
        <v>5</v>
      </c>
      <c r="G377" s="6">
        <v>6</v>
      </c>
    </row>
    <row r="378" spans="1:7" ht="24.95" customHeight="1" x14ac:dyDescent="0.15">
      <c r="A378" s="28" t="s">
        <v>572</v>
      </c>
      <c r="B378" s="28"/>
      <c r="C378" s="28"/>
      <c r="D378" s="28"/>
      <c r="E378" s="28"/>
      <c r="F378" s="28"/>
      <c r="G378" s="12"/>
    </row>
    <row r="379" spans="1:7" ht="24.95" customHeight="1" x14ac:dyDescent="0.15"/>
    <row r="380" spans="1:7" ht="20.100000000000001" customHeight="1" x14ac:dyDescent="0.15">
      <c r="A380" s="26" t="s">
        <v>467</v>
      </c>
      <c r="B380" s="26"/>
      <c r="C380" s="27" t="s">
        <v>275</v>
      </c>
      <c r="D380" s="27"/>
      <c r="E380" s="27"/>
      <c r="F380" s="27"/>
      <c r="G380" s="27"/>
    </row>
    <row r="381" spans="1:7" ht="20.100000000000001" customHeight="1" x14ac:dyDescent="0.15">
      <c r="A381" s="26" t="s">
        <v>468</v>
      </c>
      <c r="B381" s="26"/>
      <c r="C381" s="27" t="s">
        <v>573</v>
      </c>
      <c r="D381" s="27"/>
      <c r="E381" s="27"/>
      <c r="F381" s="27"/>
      <c r="G381" s="27"/>
    </row>
    <row r="382" spans="1:7" ht="15" customHeight="1" x14ac:dyDescent="0.15"/>
    <row r="383" spans="1:7" ht="24.95" customHeight="1" x14ac:dyDescent="0.15">
      <c r="A383" s="17" t="s">
        <v>800</v>
      </c>
      <c r="B383" s="17"/>
      <c r="C383" s="17"/>
      <c r="D383" s="17"/>
      <c r="E383" s="17"/>
      <c r="F383" s="17"/>
      <c r="G383" s="17"/>
    </row>
    <row r="384" spans="1:7" ht="15" customHeight="1" x14ac:dyDescent="0.15"/>
    <row r="385" spans="1:7" ht="50.1" customHeight="1" x14ac:dyDescent="0.15">
      <c r="A385" s="6" t="s">
        <v>376</v>
      </c>
      <c r="B385" s="19" t="s">
        <v>644</v>
      </c>
      <c r="C385" s="19"/>
      <c r="D385" s="6" t="s">
        <v>722</v>
      </c>
      <c r="E385" s="6" t="s">
        <v>723</v>
      </c>
      <c r="F385" s="6" t="s">
        <v>724</v>
      </c>
      <c r="G385" s="6" t="s">
        <v>725</v>
      </c>
    </row>
    <row r="386" spans="1:7" ht="15" customHeight="1" x14ac:dyDescent="0.15">
      <c r="A386" s="6">
        <v>1</v>
      </c>
      <c r="B386" s="19">
        <v>2</v>
      </c>
      <c r="C386" s="19"/>
      <c r="D386" s="6">
        <v>3</v>
      </c>
      <c r="E386" s="6">
        <v>4</v>
      </c>
      <c r="F386" s="6">
        <v>5</v>
      </c>
      <c r="G386" s="6">
        <v>6</v>
      </c>
    </row>
    <row r="387" spans="1:7" ht="24.95" customHeight="1" x14ac:dyDescent="0.15">
      <c r="A387" s="28" t="s">
        <v>572</v>
      </c>
      <c r="B387" s="28"/>
      <c r="C387" s="28"/>
      <c r="D387" s="28"/>
      <c r="E387" s="28"/>
      <c r="F387" s="28"/>
      <c r="G387" s="12"/>
    </row>
    <row r="388" spans="1:7" ht="24.95" customHeight="1" x14ac:dyDescent="0.15"/>
    <row r="389" spans="1:7" ht="20.100000000000001" customHeight="1" x14ac:dyDescent="0.15">
      <c r="A389" s="26" t="s">
        <v>467</v>
      </c>
      <c r="B389" s="26"/>
      <c r="C389" s="27" t="s">
        <v>275</v>
      </c>
      <c r="D389" s="27"/>
      <c r="E389" s="27"/>
      <c r="F389" s="27"/>
      <c r="G389" s="27"/>
    </row>
    <row r="390" spans="1:7" ht="20.100000000000001" customHeight="1" x14ac:dyDescent="0.15">
      <c r="A390" s="26" t="s">
        <v>468</v>
      </c>
      <c r="B390" s="26"/>
      <c r="C390" s="27" t="s">
        <v>573</v>
      </c>
      <c r="D390" s="27"/>
      <c r="E390" s="27"/>
      <c r="F390" s="27"/>
      <c r="G390" s="27"/>
    </row>
    <row r="391" spans="1:7" ht="15" customHeight="1" x14ac:dyDescent="0.15"/>
    <row r="392" spans="1:7" ht="24.95" customHeight="1" x14ac:dyDescent="0.15">
      <c r="A392" s="17" t="s">
        <v>800</v>
      </c>
      <c r="B392" s="17"/>
      <c r="C392" s="17"/>
      <c r="D392" s="17"/>
      <c r="E392" s="17"/>
      <c r="F392" s="17"/>
      <c r="G392" s="17"/>
    </row>
    <row r="393" spans="1:7" ht="15" customHeight="1" x14ac:dyDescent="0.15"/>
    <row r="394" spans="1:7" ht="50.1" customHeight="1" x14ac:dyDescent="0.15">
      <c r="A394" s="6" t="s">
        <v>376</v>
      </c>
      <c r="B394" s="19" t="s">
        <v>644</v>
      </c>
      <c r="C394" s="19"/>
      <c r="D394" s="6" t="s">
        <v>722</v>
      </c>
      <c r="E394" s="6" t="s">
        <v>723</v>
      </c>
      <c r="F394" s="6" t="s">
        <v>724</v>
      </c>
      <c r="G394" s="6" t="s">
        <v>725</v>
      </c>
    </row>
    <row r="395" spans="1:7" ht="15" customHeight="1" x14ac:dyDescent="0.15">
      <c r="A395" s="6">
        <v>1</v>
      </c>
      <c r="B395" s="19">
        <v>2</v>
      </c>
      <c r="C395" s="19"/>
      <c r="D395" s="6">
        <v>3</v>
      </c>
      <c r="E395" s="6">
        <v>4</v>
      </c>
      <c r="F395" s="6">
        <v>5</v>
      </c>
      <c r="G395" s="6">
        <v>6</v>
      </c>
    </row>
    <row r="396" spans="1:7" ht="24.95" customHeight="1" x14ac:dyDescent="0.15">
      <c r="A396" s="28" t="s">
        <v>572</v>
      </c>
      <c r="B396" s="28"/>
      <c r="C396" s="28"/>
      <c r="D396" s="28"/>
      <c r="E396" s="28"/>
      <c r="F396" s="28"/>
      <c r="G396" s="12"/>
    </row>
    <row r="397" spans="1:7" ht="24.95" customHeight="1" x14ac:dyDescent="0.15"/>
    <row r="398" spans="1:7" ht="20.100000000000001" customHeight="1" x14ac:dyDescent="0.15">
      <c r="A398" s="26" t="s">
        <v>467</v>
      </c>
      <c r="B398" s="26"/>
      <c r="C398" s="27" t="s">
        <v>275</v>
      </c>
      <c r="D398" s="27"/>
      <c r="E398" s="27"/>
      <c r="F398" s="27"/>
      <c r="G398" s="27"/>
    </row>
    <row r="399" spans="1:7" ht="20.100000000000001" customHeight="1" x14ac:dyDescent="0.15">
      <c r="A399" s="26" t="s">
        <v>468</v>
      </c>
      <c r="B399" s="26"/>
      <c r="C399" s="27" t="s">
        <v>573</v>
      </c>
      <c r="D399" s="27"/>
      <c r="E399" s="27"/>
      <c r="F399" s="27"/>
      <c r="G399" s="27"/>
    </row>
    <row r="400" spans="1:7" ht="15" customHeight="1" x14ac:dyDescent="0.15"/>
    <row r="401" spans="1:7" ht="24.95" customHeight="1" x14ac:dyDescent="0.15">
      <c r="A401" s="17" t="s">
        <v>800</v>
      </c>
      <c r="B401" s="17"/>
      <c r="C401" s="17"/>
      <c r="D401" s="17"/>
      <c r="E401" s="17"/>
      <c r="F401" s="17"/>
      <c r="G401" s="17"/>
    </row>
    <row r="402" spans="1:7" ht="15" customHeight="1" x14ac:dyDescent="0.15"/>
    <row r="403" spans="1:7" ht="50.1" customHeight="1" x14ac:dyDescent="0.15">
      <c r="A403" s="6" t="s">
        <v>376</v>
      </c>
      <c r="B403" s="19" t="s">
        <v>644</v>
      </c>
      <c r="C403" s="19"/>
      <c r="D403" s="6" t="s">
        <v>722</v>
      </c>
      <c r="E403" s="6" t="s">
        <v>723</v>
      </c>
      <c r="F403" s="6" t="s">
        <v>724</v>
      </c>
      <c r="G403" s="6" t="s">
        <v>725</v>
      </c>
    </row>
    <row r="404" spans="1:7" ht="15" customHeight="1" x14ac:dyDescent="0.15">
      <c r="A404" s="6">
        <v>1</v>
      </c>
      <c r="B404" s="19">
        <v>2</v>
      </c>
      <c r="C404" s="19"/>
      <c r="D404" s="6">
        <v>3</v>
      </c>
      <c r="E404" s="6">
        <v>4</v>
      </c>
      <c r="F404" s="6">
        <v>5</v>
      </c>
      <c r="G404" s="6">
        <v>6</v>
      </c>
    </row>
    <row r="405" spans="1:7" ht="24.95" customHeight="1" x14ac:dyDescent="0.15">
      <c r="A405" s="28" t="s">
        <v>572</v>
      </c>
      <c r="B405" s="28"/>
      <c r="C405" s="28"/>
      <c r="D405" s="28"/>
      <c r="E405" s="28"/>
      <c r="F405" s="28"/>
      <c r="G405" s="12"/>
    </row>
    <row r="406" spans="1:7" ht="24.95" customHeight="1" x14ac:dyDescent="0.15"/>
    <row r="407" spans="1:7" ht="20.100000000000001" customHeight="1" x14ac:dyDescent="0.15">
      <c r="A407" s="26" t="s">
        <v>467</v>
      </c>
      <c r="B407" s="26"/>
      <c r="C407" s="27" t="s">
        <v>344</v>
      </c>
      <c r="D407" s="27"/>
      <c r="E407" s="27"/>
      <c r="F407" s="27"/>
      <c r="G407" s="27"/>
    </row>
    <row r="408" spans="1:7" ht="20.100000000000001" customHeight="1" x14ac:dyDescent="0.15">
      <c r="A408" s="26" t="s">
        <v>468</v>
      </c>
      <c r="B408" s="26"/>
      <c r="C408" s="27" t="s">
        <v>469</v>
      </c>
      <c r="D408" s="27"/>
      <c r="E408" s="27"/>
      <c r="F408" s="27"/>
      <c r="G408" s="27"/>
    </row>
    <row r="409" spans="1:7" ht="15" customHeight="1" x14ac:dyDescent="0.15"/>
    <row r="410" spans="1:7" ht="24.95" customHeight="1" x14ac:dyDescent="0.15">
      <c r="A410" s="17" t="s">
        <v>728</v>
      </c>
      <c r="B410" s="17"/>
      <c r="C410" s="17"/>
      <c r="D410" s="17"/>
      <c r="E410" s="17"/>
      <c r="F410" s="17"/>
      <c r="G410" s="17"/>
    </row>
    <row r="411" spans="1:7" ht="15" customHeight="1" x14ac:dyDescent="0.15"/>
    <row r="412" spans="1:7" ht="50.1" customHeight="1" x14ac:dyDescent="0.15">
      <c r="A412" s="6" t="s">
        <v>376</v>
      </c>
      <c r="B412" s="19" t="s">
        <v>644</v>
      </c>
      <c r="C412" s="19"/>
      <c r="D412" s="6" t="s">
        <v>722</v>
      </c>
      <c r="E412" s="6" t="s">
        <v>723</v>
      </c>
      <c r="F412" s="6" t="s">
        <v>724</v>
      </c>
      <c r="G412" s="6" t="s">
        <v>725</v>
      </c>
    </row>
    <row r="413" spans="1:7" ht="15" customHeight="1" x14ac:dyDescent="0.15">
      <c r="A413" s="6">
        <v>1</v>
      </c>
      <c r="B413" s="19">
        <v>2</v>
      </c>
      <c r="C413" s="19"/>
      <c r="D413" s="6">
        <v>3</v>
      </c>
      <c r="E413" s="6">
        <v>4</v>
      </c>
      <c r="F413" s="6">
        <v>5</v>
      </c>
      <c r="G413" s="6">
        <v>6</v>
      </c>
    </row>
    <row r="414" spans="1:7" ht="60" customHeight="1" x14ac:dyDescent="0.15">
      <c r="A414" s="6" t="s">
        <v>480</v>
      </c>
      <c r="B414" s="20" t="s">
        <v>900</v>
      </c>
      <c r="C414" s="20"/>
      <c r="D414" s="6" t="s">
        <v>443</v>
      </c>
      <c r="E414" s="10">
        <v>1901.0640000000001</v>
      </c>
      <c r="F414" s="10">
        <v>3195.1301640000001</v>
      </c>
      <c r="G414" s="10">
        <v>6074146.9299999997</v>
      </c>
    </row>
    <row r="415" spans="1:7" ht="39.950000000000003" customHeight="1" x14ac:dyDescent="0.15">
      <c r="A415" s="6" t="s">
        <v>506</v>
      </c>
      <c r="B415" s="20" t="s">
        <v>901</v>
      </c>
      <c r="C415" s="20"/>
      <c r="D415" s="6" t="s">
        <v>443</v>
      </c>
      <c r="E415" s="10">
        <v>955603.44819999998</v>
      </c>
      <c r="F415" s="10">
        <v>6.64</v>
      </c>
      <c r="G415" s="10">
        <v>6345206.9000000004</v>
      </c>
    </row>
    <row r="416" spans="1:7" ht="39.950000000000003" customHeight="1" x14ac:dyDescent="0.15">
      <c r="A416" s="6" t="s">
        <v>508</v>
      </c>
      <c r="B416" s="20" t="s">
        <v>902</v>
      </c>
      <c r="C416" s="20"/>
      <c r="D416" s="6" t="s">
        <v>443</v>
      </c>
      <c r="E416" s="10">
        <v>191491</v>
      </c>
      <c r="F416" s="10">
        <v>6.75</v>
      </c>
      <c r="G416" s="10">
        <v>1292564.25</v>
      </c>
    </row>
    <row r="417" spans="1:7" ht="60" customHeight="1" x14ac:dyDescent="0.15">
      <c r="A417" s="6" t="s">
        <v>601</v>
      </c>
      <c r="B417" s="20" t="s">
        <v>903</v>
      </c>
      <c r="C417" s="20"/>
      <c r="D417" s="6" t="s">
        <v>443</v>
      </c>
      <c r="E417" s="10">
        <v>280.02999999999997</v>
      </c>
      <c r="F417" s="10">
        <v>3981.306</v>
      </c>
      <c r="G417" s="10">
        <v>1114885.1200000001</v>
      </c>
    </row>
    <row r="418" spans="1:7" ht="60" customHeight="1" x14ac:dyDescent="0.15">
      <c r="A418" s="6" t="s">
        <v>601</v>
      </c>
      <c r="B418" s="20" t="s">
        <v>904</v>
      </c>
      <c r="C418" s="20"/>
      <c r="D418" s="6" t="s">
        <v>443</v>
      </c>
      <c r="E418" s="10">
        <v>98</v>
      </c>
      <c r="F418" s="10">
        <v>3982.5765000000001</v>
      </c>
      <c r="G418" s="10">
        <v>390292.5</v>
      </c>
    </row>
    <row r="419" spans="1:7" ht="60" customHeight="1" x14ac:dyDescent="0.15">
      <c r="A419" s="6" t="s">
        <v>601</v>
      </c>
      <c r="B419" s="20" t="s">
        <v>905</v>
      </c>
      <c r="C419" s="20"/>
      <c r="D419" s="6" t="s">
        <v>443</v>
      </c>
      <c r="E419" s="10">
        <v>799.83</v>
      </c>
      <c r="F419" s="10">
        <v>3981.2429999999999</v>
      </c>
      <c r="G419" s="10">
        <v>3184317.59</v>
      </c>
    </row>
    <row r="420" spans="1:7" ht="60" customHeight="1" x14ac:dyDescent="0.15">
      <c r="A420" s="6" t="s">
        <v>611</v>
      </c>
      <c r="B420" s="20" t="s">
        <v>906</v>
      </c>
      <c r="C420" s="20"/>
      <c r="D420" s="6" t="s">
        <v>443</v>
      </c>
      <c r="E420" s="10">
        <v>386.02</v>
      </c>
      <c r="F420" s="10">
        <v>3791.6892130000001</v>
      </c>
      <c r="G420" s="10">
        <v>1463667.87</v>
      </c>
    </row>
    <row r="421" spans="1:7" ht="60" customHeight="1" x14ac:dyDescent="0.15">
      <c r="A421" s="6" t="s">
        <v>611</v>
      </c>
      <c r="B421" s="20" t="s">
        <v>907</v>
      </c>
      <c r="C421" s="20"/>
      <c r="D421" s="6" t="s">
        <v>443</v>
      </c>
      <c r="E421" s="10">
        <v>1816.982</v>
      </c>
      <c r="F421" s="10">
        <v>4057.098</v>
      </c>
      <c r="G421" s="10">
        <v>7371674.04</v>
      </c>
    </row>
    <row r="422" spans="1:7" ht="60" customHeight="1" x14ac:dyDescent="0.15">
      <c r="A422" s="6" t="s">
        <v>611</v>
      </c>
      <c r="B422" s="20" t="s">
        <v>908</v>
      </c>
      <c r="C422" s="20"/>
      <c r="D422" s="6" t="s">
        <v>443</v>
      </c>
      <c r="E422" s="10">
        <v>781.31</v>
      </c>
      <c r="F422" s="10">
        <v>4057.0990000000002</v>
      </c>
      <c r="G422" s="10">
        <v>3169852.02</v>
      </c>
    </row>
    <row r="423" spans="1:7" ht="60" customHeight="1" x14ac:dyDescent="0.15">
      <c r="A423" s="6" t="s">
        <v>909</v>
      </c>
      <c r="B423" s="20" t="s">
        <v>910</v>
      </c>
      <c r="C423" s="20"/>
      <c r="D423" s="6" t="s">
        <v>443</v>
      </c>
      <c r="E423" s="10">
        <v>798.67200000000003</v>
      </c>
      <c r="F423" s="10">
        <v>5033.9224990000002</v>
      </c>
      <c r="G423" s="10">
        <v>4020452.95</v>
      </c>
    </row>
    <row r="424" spans="1:7" ht="24.95" customHeight="1" x14ac:dyDescent="0.15">
      <c r="A424" s="28" t="s">
        <v>572</v>
      </c>
      <c r="B424" s="28"/>
      <c r="C424" s="28"/>
      <c r="D424" s="28"/>
      <c r="E424" s="28"/>
      <c r="F424" s="28"/>
      <c r="G424" s="12">
        <f>SUM(G414:G423)</f>
        <v>34427060.170000002</v>
      </c>
    </row>
    <row r="425" spans="1:7" ht="24.95" customHeight="1" x14ac:dyDescent="0.15"/>
    <row r="426" spans="1:7" ht="20.100000000000001" customHeight="1" x14ac:dyDescent="0.15">
      <c r="A426" s="26" t="s">
        <v>467</v>
      </c>
      <c r="B426" s="26"/>
      <c r="C426" s="27" t="s">
        <v>344</v>
      </c>
      <c r="D426" s="27"/>
      <c r="E426" s="27"/>
      <c r="F426" s="27"/>
      <c r="G426" s="27"/>
    </row>
    <row r="427" spans="1:7" ht="20.100000000000001" customHeight="1" x14ac:dyDescent="0.15">
      <c r="A427" s="26" t="s">
        <v>468</v>
      </c>
      <c r="B427" s="26"/>
      <c r="C427" s="27" t="s">
        <v>575</v>
      </c>
      <c r="D427" s="27"/>
      <c r="E427" s="27"/>
      <c r="F427" s="27"/>
      <c r="G427" s="27"/>
    </row>
    <row r="428" spans="1:7" ht="15" customHeight="1" x14ac:dyDescent="0.15"/>
    <row r="429" spans="1:7" ht="24.95" customHeight="1" x14ac:dyDescent="0.15">
      <c r="A429" s="17" t="s">
        <v>728</v>
      </c>
      <c r="B429" s="17"/>
      <c r="C429" s="17"/>
      <c r="D429" s="17"/>
      <c r="E429" s="17"/>
      <c r="F429" s="17"/>
      <c r="G429" s="17"/>
    </row>
    <row r="430" spans="1:7" ht="15" customHeight="1" x14ac:dyDescent="0.15"/>
    <row r="431" spans="1:7" ht="50.1" customHeight="1" x14ac:dyDescent="0.15">
      <c r="A431" s="6" t="s">
        <v>376</v>
      </c>
      <c r="B431" s="19" t="s">
        <v>644</v>
      </c>
      <c r="C431" s="19"/>
      <c r="D431" s="6" t="s">
        <v>722</v>
      </c>
      <c r="E431" s="6" t="s">
        <v>723</v>
      </c>
      <c r="F431" s="6" t="s">
        <v>724</v>
      </c>
      <c r="G431" s="6" t="s">
        <v>725</v>
      </c>
    </row>
    <row r="432" spans="1:7" ht="15" customHeight="1" x14ac:dyDescent="0.15">
      <c r="A432" s="6">
        <v>1</v>
      </c>
      <c r="B432" s="19">
        <v>2</v>
      </c>
      <c r="C432" s="19"/>
      <c r="D432" s="6">
        <v>3</v>
      </c>
      <c r="E432" s="6">
        <v>4</v>
      </c>
      <c r="F432" s="6">
        <v>5</v>
      </c>
      <c r="G432" s="6">
        <v>6</v>
      </c>
    </row>
    <row r="433" spans="1:7" ht="60" customHeight="1" x14ac:dyDescent="0.15">
      <c r="A433" s="6" t="s">
        <v>480</v>
      </c>
      <c r="B433" s="20" t="s">
        <v>911</v>
      </c>
      <c r="C433" s="20"/>
      <c r="D433" s="6" t="s">
        <v>443</v>
      </c>
      <c r="E433" s="10">
        <v>4442.2852000000003</v>
      </c>
      <c r="F433" s="10">
        <v>3705.708447</v>
      </c>
      <c r="G433" s="10">
        <v>16461813.789999999</v>
      </c>
    </row>
    <row r="434" spans="1:7" ht="39.950000000000003" customHeight="1" x14ac:dyDescent="0.15">
      <c r="A434" s="6" t="s">
        <v>480</v>
      </c>
      <c r="B434" s="20" t="s">
        <v>912</v>
      </c>
      <c r="C434" s="20"/>
      <c r="D434" s="6" t="s">
        <v>443</v>
      </c>
      <c r="E434" s="10">
        <v>200.820967685</v>
      </c>
      <c r="F434" s="10">
        <v>2710.75225</v>
      </c>
      <c r="G434" s="10">
        <v>544375.89</v>
      </c>
    </row>
    <row r="435" spans="1:7" ht="39.950000000000003" customHeight="1" x14ac:dyDescent="0.15">
      <c r="A435" s="6" t="s">
        <v>506</v>
      </c>
      <c r="B435" s="20" t="s">
        <v>913</v>
      </c>
      <c r="C435" s="20"/>
      <c r="D435" s="6" t="s">
        <v>443</v>
      </c>
      <c r="E435" s="10">
        <v>1019715.24153</v>
      </c>
      <c r="F435" s="10">
        <v>6.5</v>
      </c>
      <c r="G435" s="10">
        <v>6628149.0700000003</v>
      </c>
    </row>
    <row r="436" spans="1:7" ht="60" customHeight="1" x14ac:dyDescent="0.15">
      <c r="A436" s="6" t="s">
        <v>700</v>
      </c>
      <c r="B436" s="20" t="s">
        <v>914</v>
      </c>
      <c r="C436" s="20"/>
      <c r="D436" s="6" t="s">
        <v>443</v>
      </c>
      <c r="E436" s="10">
        <v>121129</v>
      </c>
      <c r="F436" s="10">
        <v>6.1340279999999998</v>
      </c>
      <c r="G436" s="10">
        <v>743008.68</v>
      </c>
    </row>
    <row r="437" spans="1:7" ht="60" customHeight="1" x14ac:dyDescent="0.15">
      <c r="A437" s="6" t="s">
        <v>601</v>
      </c>
      <c r="B437" s="20" t="s">
        <v>915</v>
      </c>
      <c r="C437" s="20"/>
      <c r="D437" s="6" t="s">
        <v>443</v>
      </c>
      <c r="E437" s="10">
        <v>139.77972824700001</v>
      </c>
      <c r="F437" s="10">
        <v>3791.68</v>
      </c>
      <c r="G437" s="10">
        <v>530000</v>
      </c>
    </row>
    <row r="438" spans="1:7" ht="60" customHeight="1" x14ac:dyDescent="0.15">
      <c r="A438" s="6" t="s">
        <v>601</v>
      </c>
      <c r="B438" s="20" t="s">
        <v>916</v>
      </c>
      <c r="C438" s="20"/>
      <c r="D438" s="6" t="s">
        <v>443</v>
      </c>
      <c r="E438" s="10">
        <v>734.76018809599998</v>
      </c>
      <c r="F438" s="10">
        <v>3791.68</v>
      </c>
      <c r="G438" s="10">
        <v>2785975.51</v>
      </c>
    </row>
    <row r="439" spans="1:7" ht="60" customHeight="1" x14ac:dyDescent="0.15">
      <c r="A439" s="6" t="s">
        <v>603</v>
      </c>
      <c r="B439" s="20" t="s">
        <v>917</v>
      </c>
      <c r="C439" s="20"/>
      <c r="D439" s="6" t="s">
        <v>443</v>
      </c>
      <c r="E439" s="10">
        <v>1022.823</v>
      </c>
      <c r="F439" s="10">
        <v>3791.6817769999998</v>
      </c>
      <c r="G439" s="10">
        <v>3878219.33</v>
      </c>
    </row>
    <row r="440" spans="1:7" ht="60" customHeight="1" x14ac:dyDescent="0.15">
      <c r="A440" s="6" t="s">
        <v>605</v>
      </c>
      <c r="B440" s="20" t="s">
        <v>918</v>
      </c>
      <c r="C440" s="20"/>
      <c r="D440" s="6" t="s">
        <v>443</v>
      </c>
      <c r="E440" s="10">
        <v>105.29</v>
      </c>
      <c r="F440" s="10">
        <v>3027.7485040000001</v>
      </c>
      <c r="G440" s="10">
        <v>318791.64</v>
      </c>
    </row>
    <row r="441" spans="1:7" ht="60" customHeight="1" x14ac:dyDescent="0.15">
      <c r="A441" s="6" t="s">
        <v>605</v>
      </c>
      <c r="B441" s="20" t="s">
        <v>919</v>
      </c>
      <c r="C441" s="20"/>
      <c r="D441" s="6" t="s">
        <v>443</v>
      </c>
      <c r="E441" s="10">
        <v>1418.5600554299999</v>
      </c>
      <c r="F441" s="10">
        <v>3027.7485000000001</v>
      </c>
      <c r="G441" s="10">
        <v>4295043.08</v>
      </c>
    </row>
    <row r="442" spans="1:7" ht="24.95" customHeight="1" x14ac:dyDescent="0.15">
      <c r="A442" s="28" t="s">
        <v>572</v>
      </c>
      <c r="B442" s="28"/>
      <c r="C442" s="28"/>
      <c r="D442" s="28"/>
      <c r="E442" s="28"/>
      <c r="F442" s="28"/>
      <c r="G442" s="12">
        <f>SUM(G433:G441)</f>
        <v>36185376.989999995</v>
      </c>
    </row>
  </sheetData>
  <sheetProtection password="9A93" sheet="1" objects="1" scenarios="1"/>
  <mergeCells count="412">
    <mergeCell ref="B438:C438"/>
    <mergeCell ref="B439:C439"/>
    <mergeCell ref="B440:C440"/>
    <mergeCell ref="B441:C441"/>
    <mergeCell ref="A442:F442"/>
    <mergeCell ref="B433:C433"/>
    <mergeCell ref="B434:C434"/>
    <mergeCell ref="B435:C435"/>
    <mergeCell ref="B436:C436"/>
    <mergeCell ref="B437:C437"/>
    <mergeCell ref="A427:B427"/>
    <mergeCell ref="C427:G427"/>
    <mergeCell ref="A429:G429"/>
    <mergeCell ref="B431:C431"/>
    <mergeCell ref="B432:C432"/>
    <mergeCell ref="B421:C421"/>
    <mergeCell ref="B422:C422"/>
    <mergeCell ref="B423:C423"/>
    <mergeCell ref="A424:F424"/>
    <mergeCell ref="A426:B426"/>
    <mergeCell ref="C426:G426"/>
    <mergeCell ref="B416:C416"/>
    <mergeCell ref="B417:C417"/>
    <mergeCell ref="B418:C418"/>
    <mergeCell ref="B419:C419"/>
    <mergeCell ref="B420:C420"/>
    <mergeCell ref="A410:G410"/>
    <mergeCell ref="B412:C412"/>
    <mergeCell ref="B413:C413"/>
    <mergeCell ref="B414:C414"/>
    <mergeCell ref="B415:C415"/>
    <mergeCell ref="A405:F405"/>
    <mergeCell ref="A407:B407"/>
    <mergeCell ref="C407:G407"/>
    <mergeCell ref="A408:B408"/>
    <mergeCell ref="C408:G408"/>
    <mergeCell ref="A399:B399"/>
    <mergeCell ref="C399:G399"/>
    <mergeCell ref="A401:G401"/>
    <mergeCell ref="B403:C403"/>
    <mergeCell ref="B404:C404"/>
    <mergeCell ref="A392:G392"/>
    <mergeCell ref="B394:C394"/>
    <mergeCell ref="B395:C395"/>
    <mergeCell ref="A396:F396"/>
    <mergeCell ref="A398:B398"/>
    <mergeCell ref="C398:G398"/>
    <mergeCell ref="A387:F387"/>
    <mergeCell ref="A389:B389"/>
    <mergeCell ref="C389:G389"/>
    <mergeCell ref="A390:B390"/>
    <mergeCell ref="C390:G390"/>
    <mergeCell ref="A381:B381"/>
    <mergeCell ref="C381:G381"/>
    <mergeCell ref="A383:G383"/>
    <mergeCell ref="B385:C385"/>
    <mergeCell ref="B386:C386"/>
    <mergeCell ref="A374:G374"/>
    <mergeCell ref="B376:C376"/>
    <mergeCell ref="B377:C377"/>
    <mergeCell ref="A378:F378"/>
    <mergeCell ref="A380:B380"/>
    <mergeCell ref="C380:G380"/>
    <mergeCell ref="A369:F369"/>
    <mergeCell ref="A371:B371"/>
    <mergeCell ref="C371:G371"/>
    <mergeCell ref="A372:B372"/>
    <mergeCell ref="C372:G372"/>
    <mergeCell ref="A363:B363"/>
    <mergeCell ref="C363:G363"/>
    <mergeCell ref="A365:G365"/>
    <mergeCell ref="B367:C367"/>
    <mergeCell ref="B368:C368"/>
    <mergeCell ref="B358:C358"/>
    <mergeCell ref="B359:C359"/>
    <mergeCell ref="A360:F360"/>
    <mergeCell ref="A362:B362"/>
    <mergeCell ref="C362:G362"/>
    <mergeCell ref="A353:B353"/>
    <mergeCell ref="C353:G353"/>
    <mergeCell ref="A354:B354"/>
    <mergeCell ref="C354:G354"/>
    <mergeCell ref="A356:G356"/>
    <mergeCell ref="A346:G346"/>
    <mergeCell ref="B348:C348"/>
    <mergeCell ref="B349:C349"/>
    <mergeCell ref="B350:C350"/>
    <mergeCell ref="A351:F351"/>
    <mergeCell ref="B340:C340"/>
    <mergeCell ref="A341:F341"/>
    <mergeCell ref="A343:B343"/>
    <mergeCell ref="C343:G343"/>
    <mergeCell ref="A344:B344"/>
    <mergeCell ref="C344:G344"/>
    <mergeCell ref="B335:C335"/>
    <mergeCell ref="B336:C336"/>
    <mergeCell ref="B337:C337"/>
    <mergeCell ref="B338:C338"/>
    <mergeCell ref="B339:C339"/>
    <mergeCell ref="B330:C330"/>
    <mergeCell ref="B331:C331"/>
    <mergeCell ref="B332:C332"/>
    <mergeCell ref="B333:C333"/>
    <mergeCell ref="B334:C334"/>
    <mergeCell ref="B325:C325"/>
    <mergeCell ref="B326:C326"/>
    <mergeCell ref="B327:C327"/>
    <mergeCell ref="B328:C328"/>
    <mergeCell ref="B329:C329"/>
    <mergeCell ref="B320:C320"/>
    <mergeCell ref="B321:C321"/>
    <mergeCell ref="B322:C322"/>
    <mergeCell ref="B323:C323"/>
    <mergeCell ref="B324:C324"/>
    <mergeCell ref="B315:C315"/>
    <mergeCell ref="B316:C316"/>
    <mergeCell ref="B317:C317"/>
    <mergeCell ref="B318:C318"/>
    <mergeCell ref="B319:C319"/>
    <mergeCell ref="B310:C310"/>
    <mergeCell ref="B311:C311"/>
    <mergeCell ref="B312:C312"/>
    <mergeCell ref="B313:C313"/>
    <mergeCell ref="B314:C314"/>
    <mergeCell ref="A304:B304"/>
    <mergeCell ref="C304:G304"/>
    <mergeCell ref="A306:G306"/>
    <mergeCell ref="B308:C308"/>
    <mergeCell ref="B309:C309"/>
    <mergeCell ref="B299:C299"/>
    <mergeCell ref="B300:C300"/>
    <mergeCell ref="A301:F301"/>
    <mergeCell ref="A303:B303"/>
    <mergeCell ref="C303:G303"/>
    <mergeCell ref="A293:B293"/>
    <mergeCell ref="C293:G293"/>
    <mergeCell ref="A295:G295"/>
    <mergeCell ref="B297:C297"/>
    <mergeCell ref="B298:C298"/>
    <mergeCell ref="B288:C288"/>
    <mergeCell ref="B289:C289"/>
    <mergeCell ref="A290:F290"/>
    <mergeCell ref="A292:B292"/>
    <mergeCell ref="C292:G292"/>
    <mergeCell ref="B283:C283"/>
    <mergeCell ref="B284:C284"/>
    <mergeCell ref="B285:C285"/>
    <mergeCell ref="B286:C286"/>
    <mergeCell ref="B287:C287"/>
    <mergeCell ref="B278:C278"/>
    <mergeCell ref="B279:C279"/>
    <mergeCell ref="B280:C280"/>
    <mergeCell ref="B281:C281"/>
    <mergeCell ref="B282:C282"/>
    <mergeCell ref="A272:B272"/>
    <mergeCell ref="C272:G272"/>
    <mergeCell ref="A274:G274"/>
    <mergeCell ref="B276:C276"/>
    <mergeCell ref="B277:C277"/>
    <mergeCell ref="B267:C267"/>
    <mergeCell ref="B268:C268"/>
    <mergeCell ref="A269:F269"/>
    <mergeCell ref="A271:B271"/>
    <mergeCell ref="C271:G271"/>
    <mergeCell ref="A261:B261"/>
    <mergeCell ref="C261:G261"/>
    <mergeCell ref="A263:G263"/>
    <mergeCell ref="B265:C265"/>
    <mergeCell ref="B266:C266"/>
    <mergeCell ref="B255:C255"/>
    <mergeCell ref="B256:C256"/>
    <mergeCell ref="B257:C257"/>
    <mergeCell ref="A258:F258"/>
    <mergeCell ref="A260:B260"/>
    <mergeCell ref="C260:G260"/>
    <mergeCell ref="B250:C250"/>
    <mergeCell ref="B251:C251"/>
    <mergeCell ref="B252:C252"/>
    <mergeCell ref="B253:C253"/>
    <mergeCell ref="B254:C254"/>
    <mergeCell ref="B245:C245"/>
    <mergeCell ref="B246:C246"/>
    <mergeCell ref="B247:C247"/>
    <mergeCell ref="B248:C248"/>
    <mergeCell ref="B249:C249"/>
    <mergeCell ref="B240:C240"/>
    <mergeCell ref="B241:C241"/>
    <mergeCell ref="B242:C242"/>
    <mergeCell ref="B243:C243"/>
    <mergeCell ref="B244:C244"/>
    <mergeCell ref="A235:B235"/>
    <mergeCell ref="C235:G235"/>
    <mergeCell ref="A236:B236"/>
    <mergeCell ref="C236:G236"/>
    <mergeCell ref="A238:G238"/>
    <mergeCell ref="A228:G228"/>
    <mergeCell ref="B230:C230"/>
    <mergeCell ref="B231:C231"/>
    <mergeCell ref="B232:C232"/>
    <mergeCell ref="A233:F233"/>
    <mergeCell ref="B222:C222"/>
    <mergeCell ref="A223:F223"/>
    <mergeCell ref="A225:B225"/>
    <mergeCell ref="C225:G225"/>
    <mergeCell ref="A226:B226"/>
    <mergeCell ref="C226:G226"/>
    <mergeCell ref="B217:C217"/>
    <mergeCell ref="B218:C218"/>
    <mergeCell ref="B219:C219"/>
    <mergeCell ref="B220:C220"/>
    <mergeCell ref="B221:C221"/>
    <mergeCell ref="A211:G211"/>
    <mergeCell ref="B213:C213"/>
    <mergeCell ref="B214:C214"/>
    <mergeCell ref="B215:C215"/>
    <mergeCell ref="B216:C216"/>
    <mergeCell ref="B205:C205"/>
    <mergeCell ref="A206:F206"/>
    <mergeCell ref="A208:B208"/>
    <mergeCell ref="C208:G208"/>
    <mergeCell ref="A209:B209"/>
    <mergeCell ref="C209:G209"/>
    <mergeCell ref="B200:C200"/>
    <mergeCell ref="B201:C201"/>
    <mergeCell ref="B202:C202"/>
    <mergeCell ref="B203:C203"/>
    <mergeCell ref="B204:C204"/>
    <mergeCell ref="B195:C195"/>
    <mergeCell ref="B196:C196"/>
    <mergeCell ref="B197:C197"/>
    <mergeCell ref="B198:C198"/>
    <mergeCell ref="B199:C199"/>
    <mergeCell ref="B190:C190"/>
    <mergeCell ref="B191:C191"/>
    <mergeCell ref="B192:C192"/>
    <mergeCell ref="B193:C193"/>
    <mergeCell ref="B194:C194"/>
    <mergeCell ref="A184:B184"/>
    <mergeCell ref="C184:G184"/>
    <mergeCell ref="A186:G186"/>
    <mergeCell ref="B188:C188"/>
    <mergeCell ref="B189:C189"/>
    <mergeCell ref="B179:C179"/>
    <mergeCell ref="B180:C180"/>
    <mergeCell ref="A181:F181"/>
    <mergeCell ref="A183:B183"/>
    <mergeCell ref="C183:G183"/>
    <mergeCell ref="A173:G173"/>
    <mergeCell ref="B175:C175"/>
    <mergeCell ref="B176:C176"/>
    <mergeCell ref="B177:C177"/>
    <mergeCell ref="B178:C178"/>
    <mergeCell ref="A168:F168"/>
    <mergeCell ref="A170:B170"/>
    <mergeCell ref="C170:G170"/>
    <mergeCell ref="A171:B171"/>
    <mergeCell ref="C171:G171"/>
    <mergeCell ref="A162:B162"/>
    <mergeCell ref="C162:G162"/>
    <mergeCell ref="A164:G164"/>
    <mergeCell ref="B166:C166"/>
    <mergeCell ref="B167:C167"/>
    <mergeCell ref="B157:C157"/>
    <mergeCell ref="B158:C158"/>
    <mergeCell ref="A159:F159"/>
    <mergeCell ref="A161:B161"/>
    <mergeCell ref="C161:G161"/>
    <mergeCell ref="A151:B151"/>
    <mergeCell ref="C151:G151"/>
    <mergeCell ref="A153:G153"/>
    <mergeCell ref="B155:C155"/>
    <mergeCell ref="B156:C156"/>
    <mergeCell ref="B145:C145"/>
    <mergeCell ref="B146:C146"/>
    <mergeCell ref="B147:C147"/>
    <mergeCell ref="A148:F148"/>
    <mergeCell ref="A150:B150"/>
    <mergeCell ref="C150:G150"/>
    <mergeCell ref="B140:C140"/>
    <mergeCell ref="B141:C141"/>
    <mergeCell ref="B142:C142"/>
    <mergeCell ref="B143:C143"/>
    <mergeCell ref="B144:C144"/>
    <mergeCell ref="B135:C135"/>
    <mergeCell ref="B136:C136"/>
    <mergeCell ref="B137:C137"/>
    <mergeCell ref="B138:C138"/>
    <mergeCell ref="B139:C139"/>
    <mergeCell ref="B130:C130"/>
    <mergeCell ref="B131:C131"/>
    <mergeCell ref="B132:C132"/>
    <mergeCell ref="B133:C133"/>
    <mergeCell ref="B134:C134"/>
    <mergeCell ref="A124:G124"/>
    <mergeCell ref="B126:C126"/>
    <mergeCell ref="B127:C127"/>
    <mergeCell ref="B128:C128"/>
    <mergeCell ref="B129:C129"/>
    <mergeCell ref="B118:C118"/>
    <mergeCell ref="A119:F119"/>
    <mergeCell ref="A121:B121"/>
    <mergeCell ref="C121:G121"/>
    <mergeCell ref="A122:B122"/>
    <mergeCell ref="C122:G122"/>
    <mergeCell ref="A112:B112"/>
    <mergeCell ref="C112:G112"/>
    <mergeCell ref="A114:G114"/>
    <mergeCell ref="B116:C116"/>
    <mergeCell ref="B117:C117"/>
    <mergeCell ref="B107:C107"/>
    <mergeCell ref="B108:C108"/>
    <mergeCell ref="A109:F109"/>
    <mergeCell ref="A111:B111"/>
    <mergeCell ref="C111:G111"/>
    <mergeCell ref="B102:C102"/>
    <mergeCell ref="B103:C103"/>
    <mergeCell ref="B104:C104"/>
    <mergeCell ref="B105:C105"/>
    <mergeCell ref="B106:C106"/>
    <mergeCell ref="A96:B96"/>
    <mergeCell ref="C96:G96"/>
    <mergeCell ref="A98:G98"/>
    <mergeCell ref="B100:C100"/>
    <mergeCell ref="B101:C101"/>
    <mergeCell ref="B90:C90"/>
    <mergeCell ref="B91:C91"/>
    <mergeCell ref="B92:C92"/>
    <mergeCell ref="A93:F93"/>
    <mergeCell ref="A95:B95"/>
    <mergeCell ref="C95:G95"/>
    <mergeCell ref="A85:B85"/>
    <mergeCell ref="C85:G85"/>
    <mergeCell ref="A86:B86"/>
    <mergeCell ref="C86:G86"/>
    <mergeCell ref="A88:G88"/>
    <mergeCell ref="A78:G78"/>
    <mergeCell ref="B80:C80"/>
    <mergeCell ref="B81:C81"/>
    <mergeCell ref="B82:C82"/>
    <mergeCell ref="A83:F83"/>
    <mergeCell ref="A73:F73"/>
    <mergeCell ref="A75:B75"/>
    <mergeCell ref="C75:G75"/>
    <mergeCell ref="A76:B76"/>
    <mergeCell ref="C76:G76"/>
    <mergeCell ref="B68:C68"/>
    <mergeCell ref="B69:C69"/>
    <mergeCell ref="B70:C70"/>
    <mergeCell ref="B71:C71"/>
    <mergeCell ref="B72:C72"/>
    <mergeCell ref="A62:B62"/>
    <mergeCell ref="C62:G62"/>
    <mergeCell ref="A64:G64"/>
    <mergeCell ref="B66:C66"/>
    <mergeCell ref="B67:C67"/>
    <mergeCell ref="B56:C56"/>
    <mergeCell ref="B57:C57"/>
    <mergeCell ref="B58:C58"/>
    <mergeCell ref="A59:F59"/>
    <mergeCell ref="A61:B61"/>
    <mergeCell ref="C61:G61"/>
    <mergeCell ref="B51:C51"/>
    <mergeCell ref="B52:C52"/>
    <mergeCell ref="B53:C53"/>
    <mergeCell ref="B54:C54"/>
    <mergeCell ref="B55:C55"/>
    <mergeCell ref="A45:G45"/>
    <mergeCell ref="B47:C47"/>
    <mergeCell ref="B48:C48"/>
    <mergeCell ref="B49:C49"/>
    <mergeCell ref="B50:C50"/>
    <mergeCell ref="B39:C39"/>
    <mergeCell ref="A40:F40"/>
    <mergeCell ref="A42:B42"/>
    <mergeCell ref="C42:G42"/>
    <mergeCell ref="A43:B43"/>
    <mergeCell ref="C43:G43"/>
    <mergeCell ref="A33:B33"/>
    <mergeCell ref="C33:G33"/>
    <mergeCell ref="A35:G35"/>
    <mergeCell ref="B37:C37"/>
    <mergeCell ref="B38:C38"/>
    <mergeCell ref="B28:C28"/>
    <mergeCell ref="B29:C29"/>
    <mergeCell ref="A30:F30"/>
    <mergeCell ref="A32:B32"/>
    <mergeCell ref="C32:G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A13:B13"/>
    <mergeCell ref="C13:G13"/>
    <mergeCell ref="A14:B14"/>
    <mergeCell ref="C14:G14"/>
    <mergeCell ref="A16:G16"/>
    <mergeCell ref="B7:C7"/>
    <mergeCell ref="B8:C8"/>
    <mergeCell ref="B9:C9"/>
    <mergeCell ref="B10:C10"/>
    <mergeCell ref="A11:F11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&amp;K00-00923850.O36.209584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11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22.85546875" customWidth="1"/>
  </cols>
  <sheetData>
    <row r="1" spans="1:13" ht="15" customHeight="1" x14ac:dyDescent="0.15"/>
    <row r="2" spans="1:13" ht="24.95" customHeight="1" x14ac:dyDescent="0.15">
      <c r="A2" s="17" t="s">
        <v>920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" customHeight="1" x14ac:dyDescent="0.15"/>
    <row r="4" spans="1:13" ht="24.95" customHeight="1" x14ac:dyDescent="0.15">
      <c r="A4" s="17" t="s">
        <v>921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4.95" customHeight="1" x14ac:dyDescent="0.15"/>
    <row r="6" spans="1:13" ht="50.1" customHeight="1" x14ac:dyDescent="0.15">
      <c r="A6" s="19" t="s">
        <v>376</v>
      </c>
      <c r="B6" s="19" t="s">
        <v>45</v>
      </c>
      <c r="C6" s="19" t="s">
        <v>922</v>
      </c>
      <c r="D6" s="19" t="s">
        <v>923</v>
      </c>
      <c r="E6" s="19"/>
      <c r="F6" s="19"/>
      <c r="G6" s="19" t="s">
        <v>924</v>
      </c>
      <c r="H6" s="19"/>
      <c r="I6" s="19"/>
      <c r="J6" s="19" t="s">
        <v>925</v>
      </c>
      <c r="K6" s="19"/>
      <c r="L6" s="19"/>
    </row>
    <row r="7" spans="1:13" ht="50.1" customHeight="1" x14ac:dyDescent="0.15">
      <c r="A7" s="19"/>
      <c r="B7" s="19"/>
      <c r="C7" s="19"/>
      <c r="D7" s="6" t="s">
        <v>926</v>
      </c>
      <c r="E7" s="6" t="s">
        <v>927</v>
      </c>
      <c r="F7" s="6" t="s">
        <v>928</v>
      </c>
      <c r="G7" s="6" t="s">
        <v>926</v>
      </c>
      <c r="H7" s="6" t="s">
        <v>927</v>
      </c>
      <c r="I7" s="6" t="s">
        <v>929</v>
      </c>
      <c r="J7" s="6" t="s">
        <v>926</v>
      </c>
      <c r="K7" s="6" t="s">
        <v>927</v>
      </c>
      <c r="L7" s="6" t="s">
        <v>930</v>
      </c>
    </row>
    <row r="8" spans="1:13" ht="24.95" customHeight="1" x14ac:dyDescent="0.15">
      <c r="A8" s="6" t="s">
        <v>383</v>
      </c>
      <c r="B8" s="6" t="s">
        <v>480</v>
      </c>
      <c r="C8" s="6" t="s">
        <v>481</v>
      </c>
      <c r="D8" s="6" t="s">
        <v>482</v>
      </c>
      <c r="E8" s="6" t="s">
        <v>483</v>
      </c>
      <c r="F8" s="6" t="s">
        <v>484</v>
      </c>
      <c r="G8" s="6" t="s">
        <v>485</v>
      </c>
      <c r="H8" s="6" t="s">
        <v>486</v>
      </c>
      <c r="I8" s="6" t="s">
        <v>579</v>
      </c>
      <c r="J8" s="6" t="s">
        <v>490</v>
      </c>
      <c r="K8" s="6" t="s">
        <v>581</v>
      </c>
      <c r="L8" s="6" t="s">
        <v>492</v>
      </c>
    </row>
    <row r="9" spans="1:13" ht="24.95" customHeight="1" x14ac:dyDescent="0.15">
      <c r="A9" s="6" t="s">
        <v>383</v>
      </c>
      <c r="B9" s="6" t="s">
        <v>61</v>
      </c>
      <c r="C9" s="7" t="s">
        <v>931</v>
      </c>
      <c r="D9" s="10">
        <v>290</v>
      </c>
      <c r="E9" s="10">
        <v>45523.56</v>
      </c>
      <c r="F9" s="10">
        <v>13201832.4</v>
      </c>
      <c r="G9" s="10">
        <v>290</v>
      </c>
      <c r="H9" s="10">
        <v>45523.56</v>
      </c>
      <c r="I9" s="10">
        <v>13201832.4</v>
      </c>
      <c r="J9" s="10">
        <v>290</v>
      </c>
      <c r="K9" s="10">
        <v>45523.56</v>
      </c>
      <c r="L9" s="10">
        <v>13201832.4</v>
      </c>
    </row>
    <row r="10" spans="1:13" ht="24.95" customHeight="1" x14ac:dyDescent="0.15">
      <c r="A10" s="6" t="s">
        <v>480</v>
      </c>
      <c r="B10" s="6" t="s">
        <v>61</v>
      </c>
      <c r="C10" s="7" t="s">
        <v>932</v>
      </c>
      <c r="D10" s="10">
        <v>150</v>
      </c>
      <c r="E10" s="10">
        <v>32182.68</v>
      </c>
      <c r="F10" s="10">
        <v>4827402</v>
      </c>
      <c r="G10" s="10">
        <v>150</v>
      </c>
      <c r="H10" s="10">
        <v>32182.68</v>
      </c>
      <c r="I10" s="10">
        <v>4827402</v>
      </c>
      <c r="J10" s="10">
        <v>150</v>
      </c>
      <c r="K10" s="10">
        <v>32182.68</v>
      </c>
      <c r="L10" s="10">
        <v>4827402</v>
      </c>
    </row>
    <row r="11" spans="1:13" ht="24.95" customHeight="1" x14ac:dyDescent="0.15">
      <c r="A11" s="6" t="s">
        <v>481</v>
      </c>
      <c r="B11" s="6" t="s">
        <v>61</v>
      </c>
      <c r="C11" s="7" t="s">
        <v>933</v>
      </c>
      <c r="D11" s="10">
        <v>125</v>
      </c>
      <c r="E11" s="10">
        <v>66203.7</v>
      </c>
      <c r="F11" s="10">
        <v>8275462.5</v>
      </c>
      <c r="G11" s="10">
        <v>125</v>
      </c>
      <c r="H11" s="10">
        <v>66203.7</v>
      </c>
      <c r="I11" s="10">
        <v>8275462.5</v>
      </c>
      <c r="J11" s="10">
        <v>125</v>
      </c>
      <c r="K11" s="10">
        <v>66203.7</v>
      </c>
      <c r="L11" s="10">
        <v>8275462.5</v>
      </c>
    </row>
    <row r="12" spans="1:13" ht="24.95" customHeight="1" x14ac:dyDescent="0.15">
      <c r="A12" s="6" t="s">
        <v>482</v>
      </c>
      <c r="B12" s="6" t="s">
        <v>61</v>
      </c>
      <c r="C12" s="7" t="s">
        <v>934</v>
      </c>
      <c r="D12" s="10">
        <v>106</v>
      </c>
      <c r="E12" s="10">
        <v>69056.600000000006</v>
      </c>
      <c r="F12" s="10">
        <v>7319999.5999999996</v>
      </c>
      <c r="G12" s="10">
        <v>106</v>
      </c>
      <c r="H12" s="10">
        <v>69056.600000000006</v>
      </c>
      <c r="I12" s="10">
        <v>7319999.5999999996</v>
      </c>
      <c r="J12" s="10">
        <v>106</v>
      </c>
      <c r="K12" s="10">
        <v>69056.600000000006</v>
      </c>
      <c r="L12" s="10">
        <v>7319999.5999999996</v>
      </c>
    </row>
    <row r="13" spans="1:13" ht="24.95" customHeight="1" x14ac:dyDescent="0.15">
      <c r="A13" s="6" t="s">
        <v>483</v>
      </c>
      <c r="B13" s="6" t="s">
        <v>61</v>
      </c>
      <c r="C13" s="7" t="s">
        <v>935</v>
      </c>
      <c r="D13" s="10">
        <v>70</v>
      </c>
      <c r="E13" s="10">
        <v>53580.36</v>
      </c>
      <c r="F13" s="10">
        <v>3750625.2</v>
      </c>
      <c r="G13" s="10">
        <v>70</v>
      </c>
      <c r="H13" s="10">
        <v>53580.36</v>
      </c>
      <c r="I13" s="10">
        <v>3750625.2</v>
      </c>
      <c r="J13" s="10">
        <v>70</v>
      </c>
      <c r="K13" s="10">
        <v>53580.36</v>
      </c>
      <c r="L13" s="10">
        <v>3750625.2</v>
      </c>
    </row>
    <row r="14" spans="1:13" ht="24.95" customHeight="1" x14ac:dyDescent="0.15">
      <c r="A14" s="29" t="s">
        <v>572</v>
      </c>
      <c r="B14" s="29"/>
      <c r="C14" s="29"/>
      <c r="D14" s="11" t="s">
        <v>386</v>
      </c>
      <c r="E14" s="11" t="s">
        <v>386</v>
      </c>
      <c r="F14" s="11">
        <f>SUM(F9:F13)</f>
        <v>37375321.700000003</v>
      </c>
      <c r="G14" s="11" t="s">
        <v>386</v>
      </c>
      <c r="H14" s="11" t="s">
        <v>386</v>
      </c>
      <c r="I14" s="11">
        <f>SUM(I9:I13)</f>
        <v>37375321.700000003</v>
      </c>
      <c r="J14" s="11" t="s">
        <v>386</v>
      </c>
      <c r="K14" s="11" t="s">
        <v>386</v>
      </c>
      <c r="L14" s="11">
        <f>SUM(L9:L13)</f>
        <v>37375321.700000003</v>
      </c>
    </row>
    <row r="15" spans="1:13" ht="15" customHeight="1" x14ac:dyDescent="0.15"/>
    <row r="16" spans="1:13" ht="24.95" customHeight="1" x14ac:dyDescent="0.15">
      <c r="A16" s="17" t="s">
        <v>936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2" ht="15" customHeight="1" x14ac:dyDescent="0.15"/>
    <row r="18" spans="1:12" ht="24.95" customHeight="1" x14ac:dyDescent="0.15">
      <c r="A18" s="17" t="s">
        <v>937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24.95" customHeight="1" x14ac:dyDescent="0.15"/>
    <row r="20" spans="1:12" ht="50.1" customHeight="1" x14ac:dyDescent="0.15">
      <c r="A20" s="19" t="s">
        <v>376</v>
      </c>
      <c r="B20" s="19" t="s">
        <v>45</v>
      </c>
      <c r="C20" s="19" t="s">
        <v>922</v>
      </c>
      <c r="D20" s="19" t="s">
        <v>923</v>
      </c>
      <c r="E20" s="19"/>
      <c r="F20" s="19"/>
      <c r="G20" s="19" t="s">
        <v>924</v>
      </c>
      <c r="H20" s="19"/>
      <c r="I20" s="19"/>
      <c r="J20" s="19" t="s">
        <v>925</v>
      </c>
      <c r="K20" s="19"/>
      <c r="L20" s="19"/>
    </row>
    <row r="21" spans="1:12" ht="50.1" customHeight="1" x14ac:dyDescent="0.15">
      <c r="A21" s="19"/>
      <c r="B21" s="19"/>
      <c r="C21" s="19"/>
      <c r="D21" s="6" t="s">
        <v>926</v>
      </c>
      <c r="E21" s="6" t="s">
        <v>927</v>
      </c>
      <c r="F21" s="6" t="s">
        <v>928</v>
      </c>
      <c r="G21" s="6" t="s">
        <v>926</v>
      </c>
      <c r="H21" s="6" t="s">
        <v>927</v>
      </c>
      <c r="I21" s="6" t="s">
        <v>929</v>
      </c>
      <c r="J21" s="6" t="s">
        <v>926</v>
      </c>
      <c r="K21" s="6" t="s">
        <v>927</v>
      </c>
      <c r="L21" s="6" t="s">
        <v>930</v>
      </c>
    </row>
    <row r="22" spans="1:12" ht="24.95" customHeight="1" x14ac:dyDescent="0.15">
      <c r="A22" s="6" t="s">
        <v>383</v>
      </c>
      <c r="B22" s="6" t="s">
        <v>480</v>
      </c>
      <c r="C22" s="6" t="s">
        <v>481</v>
      </c>
      <c r="D22" s="6" t="s">
        <v>482</v>
      </c>
      <c r="E22" s="6" t="s">
        <v>483</v>
      </c>
      <c r="F22" s="6" t="s">
        <v>484</v>
      </c>
      <c r="G22" s="6" t="s">
        <v>485</v>
      </c>
      <c r="H22" s="6" t="s">
        <v>486</v>
      </c>
      <c r="I22" s="6" t="s">
        <v>579</v>
      </c>
      <c r="J22" s="6" t="s">
        <v>490</v>
      </c>
      <c r="K22" s="6" t="s">
        <v>581</v>
      </c>
      <c r="L22" s="6" t="s">
        <v>492</v>
      </c>
    </row>
    <row r="23" spans="1:12" ht="24.95" customHeight="1" x14ac:dyDescent="0.15">
      <c r="A23" s="6" t="s">
        <v>383</v>
      </c>
      <c r="B23" s="6" t="s">
        <v>67</v>
      </c>
      <c r="C23" s="7" t="s">
        <v>938</v>
      </c>
      <c r="D23" s="10">
        <v>124</v>
      </c>
      <c r="E23" s="10">
        <v>89460.89</v>
      </c>
      <c r="F23" s="10">
        <v>11093150.359999999</v>
      </c>
      <c r="G23" s="10">
        <v>124</v>
      </c>
      <c r="H23" s="10">
        <v>89460.89</v>
      </c>
      <c r="I23" s="10">
        <v>11093150.359999999</v>
      </c>
      <c r="J23" s="10">
        <v>124</v>
      </c>
      <c r="K23" s="10">
        <v>89460.89</v>
      </c>
      <c r="L23" s="10">
        <v>11093150.359999999</v>
      </c>
    </row>
    <row r="24" spans="1:12" ht="24.95" customHeight="1" x14ac:dyDescent="0.15">
      <c r="A24" s="6" t="s">
        <v>480</v>
      </c>
      <c r="B24" s="6" t="s">
        <v>67</v>
      </c>
      <c r="C24" s="7" t="s">
        <v>939</v>
      </c>
      <c r="D24" s="10">
        <v>110</v>
      </c>
      <c r="E24" s="10">
        <v>99299.3</v>
      </c>
      <c r="F24" s="10">
        <v>10922923</v>
      </c>
      <c r="G24" s="10">
        <v>110</v>
      </c>
      <c r="H24" s="10">
        <v>99299.3</v>
      </c>
      <c r="I24" s="10">
        <v>10922923</v>
      </c>
      <c r="J24" s="10">
        <v>110</v>
      </c>
      <c r="K24" s="10">
        <v>99299.3</v>
      </c>
      <c r="L24" s="10">
        <v>10922923</v>
      </c>
    </row>
    <row r="25" spans="1:12" ht="24.95" customHeight="1" x14ac:dyDescent="0.15">
      <c r="A25" s="6" t="s">
        <v>481</v>
      </c>
      <c r="B25" s="6" t="s">
        <v>67</v>
      </c>
      <c r="C25" s="7" t="s">
        <v>940</v>
      </c>
      <c r="D25" s="10">
        <v>60</v>
      </c>
      <c r="E25" s="10">
        <v>102629.11</v>
      </c>
      <c r="F25" s="10">
        <v>6157746.5999999996</v>
      </c>
      <c r="G25" s="10">
        <v>60</v>
      </c>
      <c r="H25" s="10">
        <v>102629.11</v>
      </c>
      <c r="I25" s="10">
        <v>6157746.5999999996</v>
      </c>
      <c r="J25" s="10">
        <v>60</v>
      </c>
      <c r="K25" s="10">
        <v>102629.11</v>
      </c>
      <c r="L25" s="10">
        <v>6157746.5999999996</v>
      </c>
    </row>
    <row r="26" spans="1:12" ht="24.95" customHeight="1" x14ac:dyDescent="0.15">
      <c r="A26" s="6" t="s">
        <v>482</v>
      </c>
      <c r="B26" s="6" t="s">
        <v>67</v>
      </c>
      <c r="C26" s="7" t="s">
        <v>941</v>
      </c>
      <c r="D26" s="10">
        <v>132</v>
      </c>
      <c r="E26" s="10">
        <v>104266.5125</v>
      </c>
      <c r="F26" s="10">
        <v>13763179.65</v>
      </c>
      <c r="G26" s="10">
        <v>132</v>
      </c>
      <c r="H26" s="10">
        <v>104266.5125</v>
      </c>
      <c r="I26" s="10">
        <v>13763179.65</v>
      </c>
      <c r="J26" s="10">
        <v>132</v>
      </c>
      <c r="K26" s="10">
        <v>104266.5125</v>
      </c>
      <c r="L26" s="10">
        <v>13763179.65</v>
      </c>
    </row>
    <row r="27" spans="1:12" ht="24.95" customHeight="1" x14ac:dyDescent="0.15">
      <c r="A27" s="6" t="s">
        <v>483</v>
      </c>
      <c r="B27" s="6" t="s">
        <v>67</v>
      </c>
      <c r="C27" s="7" t="s">
        <v>942</v>
      </c>
      <c r="D27" s="10">
        <v>427</v>
      </c>
      <c r="E27" s="10">
        <v>108523.58</v>
      </c>
      <c r="F27" s="10">
        <v>46339568.659999996</v>
      </c>
      <c r="G27" s="10">
        <v>427</v>
      </c>
      <c r="H27" s="10">
        <v>108523.58</v>
      </c>
      <c r="I27" s="10">
        <v>46339568.659999996</v>
      </c>
      <c r="J27" s="10">
        <v>427</v>
      </c>
      <c r="K27" s="10">
        <v>108523.58</v>
      </c>
      <c r="L27" s="10">
        <v>46339568.659999996</v>
      </c>
    </row>
    <row r="28" spans="1:12" ht="24.95" customHeight="1" x14ac:dyDescent="0.15">
      <c r="A28" s="6" t="s">
        <v>484</v>
      </c>
      <c r="B28" s="6" t="s">
        <v>67</v>
      </c>
      <c r="C28" s="7" t="s">
        <v>943</v>
      </c>
      <c r="D28" s="10">
        <v>70</v>
      </c>
      <c r="E28" s="10">
        <v>60000</v>
      </c>
      <c r="F28" s="10">
        <v>4200000</v>
      </c>
      <c r="G28" s="10">
        <v>70</v>
      </c>
      <c r="H28" s="10">
        <v>60000</v>
      </c>
      <c r="I28" s="10">
        <v>4200000</v>
      </c>
      <c r="J28" s="10">
        <v>70</v>
      </c>
      <c r="K28" s="10">
        <v>60000</v>
      </c>
      <c r="L28" s="10">
        <v>4200000</v>
      </c>
    </row>
    <row r="29" spans="1:12" ht="24.95" customHeight="1" x14ac:dyDescent="0.15">
      <c r="A29" s="6" t="s">
        <v>485</v>
      </c>
      <c r="B29" s="6" t="s">
        <v>67</v>
      </c>
      <c r="C29" s="7" t="s">
        <v>944</v>
      </c>
      <c r="D29" s="10">
        <v>160</v>
      </c>
      <c r="E29" s="10">
        <v>113353.12</v>
      </c>
      <c r="F29" s="10">
        <v>18136499.199999999</v>
      </c>
      <c r="G29" s="10">
        <v>160</v>
      </c>
      <c r="H29" s="10">
        <v>113353.12</v>
      </c>
      <c r="I29" s="10">
        <v>18136499.199999999</v>
      </c>
      <c r="J29" s="10">
        <v>160</v>
      </c>
      <c r="K29" s="10">
        <v>113353.12</v>
      </c>
      <c r="L29" s="10">
        <v>18136499.199999999</v>
      </c>
    </row>
    <row r="30" spans="1:12" ht="24.95" customHeight="1" x14ac:dyDescent="0.15">
      <c r="A30" s="6" t="s">
        <v>486</v>
      </c>
      <c r="B30" s="6" t="s">
        <v>67</v>
      </c>
      <c r="C30" s="7" t="s">
        <v>945</v>
      </c>
      <c r="D30" s="10">
        <v>1</v>
      </c>
      <c r="E30" s="10">
        <v>427118.64</v>
      </c>
      <c r="F30" s="10">
        <v>427118.64</v>
      </c>
      <c r="G30" s="10">
        <v>1</v>
      </c>
      <c r="H30" s="10">
        <v>427118.64</v>
      </c>
      <c r="I30" s="10">
        <v>427118.64</v>
      </c>
      <c r="J30" s="10">
        <v>1</v>
      </c>
      <c r="K30" s="10">
        <v>427118.64</v>
      </c>
      <c r="L30" s="10">
        <v>427118.64</v>
      </c>
    </row>
    <row r="31" spans="1:12" ht="24.95" customHeight="1" x14ac:dyDescent="0.15">
      <c r="A31" s="6" t="s">
        <v>579</v>
      </c>
      <c r="B31" s="6" t="s">
        <v>67</v>
      </c>
      <c r="C31" s="7" t="s">
        <v>946</v>
      </c>
      <c r="D31" s="10">
        <v>1</v>
      </c>
      <c r="E31" s="10">
        <v>59940.15</v>
      </c>
      <c r="F31" s="10">
        <v>59940.15</v>
      </c>
      <c r="G31" s="10">
        <v>1</v>
      </c>
      <c r="H31" s="10">
        <v>59940.15</v>
      </c>
      <c r="I31" s="10">
        <v>59940.15</v>
      </c>
      <c r="J31" s="10">
        <v>1</v>
      </c>
      <c r="K31" s="10">
        <v>59940.15</v>
      </c>
      <c r="L31" s="10">
        <v>59940.15</v>
      </c>
    </row>
    <row r="32" spans="1:12" ht="24.95" customHeight="1" x14ac:dyDescent="0.15">
      <c r="A32" s="6" t="s">
        <v>490</v>
      </c>
      <c r="B32" s="6" t="s">
        <v>67</v>
      </c>
      <c r="C32" s="7" t="s">
        <v>947</v>
      </c>
      <c r="D32" s="10">
        <v>1</v>
      </c>
      <c r="E32" s="10">
        <v>18000</v>
      </c>
      <c r="F32" s="10">
        <v>18000</v>
      </c>
      <c r="G32" s="10">
        <v>1</v>
      </c>
      <c r="H32" s="10">
        <v>18000</v>
      </c>
      <c r="I32" s="10">
        <v>18000</v>
      </c>
      <c r="J32" s="10">
        <v>1</v>
      </c>
      <c r="K32" s="10">
        <v>18000</v>
      </c>
      <c r="L32" s="10">
        <v>18000</v>
      </c>
    </row>
    <row r="33" spans="1:12" ht="24.95" customHeight="1" x14ac:dyDescent="0.15">
      <c r="A33" s="6" t="s">
        <v>581</v>
      </c>
      <c r="B33" s="6" t="s">
        <v>67</v>
      </c>
      <c r="C33" s="7" t="s">
        <v>948</v>
      </c>
      <c r="D33" s="10">
        <v>1</v>
      </c>
      <c r="E33" s="10">
        <v>1879321.92</v>
      </c>
      <c r="F33" s="10">
        <v>1879321.92</v>
      </c>
      <c r="G33" s="10">
        <v>1</v>
      </c>
      <c r="H33" s="10">
        <v>1879321.92</v>
      </c>
      <c r="I33" s="10">
        <v>1879321.92</v>
      </c>
      <c r="J33" s="10">
        <v>1</v>
      </c>
      <c r="K33" s="10">
        <v>1879321.92</v>
      </c>
      <c r="L33" s="10">
        <v>1879321.92</v>
      </c>
    </row>
    <row r="34" spans="1:12" ht="24.95" customHeight="1" x14ac:dyDescent="0.15">
      <c r="A34" s="6" t="s">
        <v>492</v>
      </c>
      <c r="B34" s="6" t="s">
        <v>67</v>
      </c>
      <c r="C34" s="7" t="s">
        <v>949</v>
      </c>
      <c r="D34" s="10">
        <v>1</v>
      </c>
      <c r="E34" s="10">
        <v>82994.039999999994</v>
      </c>
      <c r="F34" s="10">
        <v>82994.039999999994</v>
      </c>
      <c r="G34" s="10">
        <v>1</v>
      </c>
      <c r="H34" s="10">
        <v>82994.039999999994</v>
      </c>
      <c r="I34" s="10">
        <v>82994.039999999994</v>
      </c>
      <c r="J34" s="10">
        <v>1</v>
      </c>
      <c r="K34" s="10">
        <v>82994.039999999994</v>
      </c>
      <c r="L34" s="10">
        <v>82994.039999999994</v>
      </c>
    </row>
    <row r="35" spans="1:12" ht="24.95" customHeight="1" x14ac:dyDescent="0.15">
      <c r="A35" s="6" t="s">
        <v>583</v>
      </c>
      <c r="B35" s="6" t="s">
        <v>67</v>
      </c>
      <c r="C35" s="7" t="s">
        <v>950</v>
      </c>
      <c r="D35" s="10">
        <v>1</v>
      </c>
      <c r="E35" s="10">
        <v>84005.64</v>
      </c>
      <c r="F35" s="10">
        <v>84005.64</v>
      </c>
      <c r="G35" s="10">
        <v>1</v>
      </c>
      <c r="H35" s="10">
        <v>84005.64</v>
      </c>
      <c r="I35" s="10">
        <v>84005.64</v>
      </c>
      <c r="J35" s="10">
        <v>1</v>
      </c>
      <c r="K35" s="10">
        <v>84005.64</v>
      </c>
      <c r="L35" s="10">
        <v>84005.64</v>
      </c>
    </row>
    <row r="36" spans="1:12" ht="24.95" customHeight="1" x14ac:dyDescent="0.15">
      <c r="A36" s="6" t="s">
        <v>494</v>
      </c>
      <c r="B36" s="6" t="s">
        <v>67</v>
      </c>
      <c r="C36" s="7" t="s">
        <v>951</v>
      </c>
      <c r="D36" s="10">
        <v>1</v>
      </c>
      <c r="E36" s="10">
        <v>203013.65</v>
      </c>
      <c r="F36" s="10">
        <v>203013.65</v>
      </c>
      <c r="G36" s="10">
        <v>1</v>
      </c>
      <c r="H36" s="10">
        <v>203013.65</v>
      </c>
      <c r="I36" s="10">
        <v>203013.65</v>
      </c>
      <c r="J36" s="10">
        <v>1</v>
      </c>
      <c r="K36" s="10">
        <v>203013.65</v>
      </c>
      <c r="L36" s="10">
        <v>203013.65</v>
      </c>
    </row>
    <row r="37" spans="1:12" ht="24.95" customHeight="1" x14ac:dyDescent="0.15">
      <c r="A37" s="6" t="s">
        <v>496</v>
      </c>
      <c r="B37" s="6" t="s">
        <v>67</v>
      </c>
      <c r="C37" s="7" t="s">
        <v>952</v>
      </c>
      <c r="D37" s="10">
        <v>1</v>
      </c>
      <c r="E37" s="10">
        <v>469830.48</v>
      </c>
      <c r="F37" s="10">
        <v>469830.48</v>
      </c>
      <c r="G37" s="10">
        <v>1</v>
      </c>
      <c r="H37" s="10">
        <v>469830.48</v>
      </c>
      <c r="I37" s="10">
        <v>469830.48</v>
      </c>
      <c r="J37" s="10">
        <v>1</v>
      </c>
      <c r="K37" s="10">
        <v>469830.48</v>
      </c>
      <c r="L37" s="10">
        <v>469830.48</v>
      </c>
    </row>
    <row r="38" spans="1:12" ht="24.95" customHeight="1" x14ac:dyDescent="0.15">
      <c r="A38" s="6" t="s">
        <v>585</v>
      </c>
      <c r="B38" s="6" t="s">
        <v>67</v>
      </c>
      <c r="C38" s="7" t="s">
        <v>953</v>
      </c>
      <c r="D38" s="10">
        <v>1</v>
      </c>
      <c r="E38" s="10">
        <v>427118.64</v>
      </c>
      <c r="F38" s="10">
        <v>427118.64</v>
      </c>
      <c r="G38" s="10">
        <v>1</v>
      </c>
      <c r="H38" s="10">
        <v>427118.64</v>
      </c>
      <c r="I38" s="10">
        <v>427118.64</v>
      </c>
      <c r="J38" s="10">
        <v>1</v>
      </c>
      <c r="K38" s="10">
        <v>427118.64</v>
      </c>
      <c r="L38" s="10">
        <v>427118.64</v>
      </c>
    </row>
    <row r="39" spans="1:12" ht="24.95" customHeight="1" x14ac:dyDescent="0.15">
      <c r="A39" s="6" t="s">
        <v>587</v>
      </c>
      <c r="B39" s="6" t="s">
        <v>67</v>
      </c>
      <c r="C39" s="7" t="s">
        <v>954</v>
      </c>
      <c r="D39" s="10">
        <v>1</v>
      </c>
      <c r="E39" s="10">
        <v>427118.64</v>
      </c>
      <c r="F39" s="10">
        <v>427118.64</v>
      </c>
      <c r="G39" s="10">
        <v>1</v>
      </c>
      <c r="H39" s="10">
        <v>427118.64</v>
      </c>
      <c r="I39" s="10">
        <v>427118.64</v>
      </c>
      <c r="J39" s="10">
        <v>1</v>
      </c>
      <c r="K39" s="10">
        <v>427118.64</v>
      </c>
      <c r="L39" s="10">
        <v>427118.64</v>
      </c>
    </row>
    <row r="40" spans="1:12" ht="24.95" customHeight="1" x14ac:dyDescent="0.15">
      <c r="A40" s="6" t="s">
        <v>589</v>
      </c>
      <c r="B40" s="6" t="s">
        <v>67</v>
      </c>
      <c r="C40" s="7" t="s">
        <v>955</v>
      </c>
      <c r="D40" s="10">
        <v>1</v>
      </c>
      <c r="E40" s="10">
        <v>126008.46</v>
      </c>
      <c r="F40" s="10">
        <v>126008.46</v>
      </c>
      <c r="G40" s="10">
        <v>1</v>
      </c>
      <c r="H40" s="10">
        <v>126008.46</v>
      </c>
      <c r="I40" s="10">
        <v>126008.46</v>
      </c>
      <c r="J40" s="10">
        <v>1</v>
      </c>
      <c r="K40" s="10">
        <v>126008.46</v>
      </c>
      <c r="L40" s="10">
        <v>126008.46</v>
      </c>
    </row>
    <row r="41" spans="1:12" ht="24.95" customHeight="1" x14ac:dyDescent="0.15">
      <c r="A41" s="6" t="s">
        <v>711</v>
      </c>
      <c r="B41" s="6" t="s">
        <v>67</v>
      </c>
      <c r="C41" s="7" t="s">
        <v>956</v>
      </c>
      <c r="D41" s="10">
        <v>12</v>
      </c>
      <c r="E41" s="10">
        <v>37505.21</v>
      </c>
      <c r="F41" s="10">
        <v>450062.52</v>
      </c>
      <c r="G41" s="10">
        <v>12</v>
      </c>
      <c r="H41" s="10">
        <v>37505.21</v>
      </c>
      <c r="I41" s="10">
        <v>450062.52</v>
      </c>
      <c r="J41" s="10">
        <v>12</v>
      </c>
      <c r="K41" s="10">
        <v>37505.21</v>
      </c>
      <c r="L41" s="10">
        <v>450062.52</v>
      </c>
    </row>
    <row r="42" spans="1:12" ht="24.95" customHeight="1" x14ac:dyDescent="0.15">
      <c r="A42" s="6" t="s">
        <v>498</v>
      </c>
      <c r="B42" s="6" t="s">
        <v>67</v>
      </c>
      <c r="C42" s="7" t="s">
        <v>957</v>
      </c>
      <c r="D42" s="10">
        <v>12</v>
      </c>
      <c r="E42" s="10">
        <v>35620.160000000003</v>
      </c>
      <c r="F42" s="10">
        <v>427441.91999999998</v>
      </c>
      <c r="G42" s="10">
        <v>12</v>
      </c>
      <c r="H42" s="10">
        <v>35620.160000000003</v>
      </c>
      <c r="I42" s="10">
        <v>427441.91999999998</v>
      </c>
      <c r="J42" s="10">
        <v>12</v>
      </c>
      <c r="K42" s="10">
        <v>35620.160000000003</v>
      </c>
      <c r="L42" s="10">
        <v>427441.91999999998</v>
      </c>
    </row>
    <row r="43" spans="1:12" ht="24.95" customHeight="1" x14ac:dyDescent="0.15">
      <c r="A43" s="6" t="s">
        <v>500</v>
      </c>
      <c r="B43" s="6" t="s">
        <v>67</v>
      </c>
      <c r="C43" s="7" t="s">
        <v>958</v>
      </c>
      <c r="D43" s="10">
        <v>150</v>
      </c>
      <c r="E43" s="10">
        <v>15500</v>
      </c>
      <c r="F43" s="10">
        <v>2325000</v>
      </c>
      <c r="G43" s="10">
        <v>150</v>
      </c>
      <c r="H43" s="10">
        <v>15500</v>
      </c>
      <c r="I43" s="10">
        <v>2325000</v>
      </c>
      <c r="J43" s="10">
        <v>150</v>
      </c>
      <c r="K43" s="10">
        <v>15500</v>
      </c>
      <c r="L43" s="10">
        <v>2325000</v>
      </c>
    </row>
    <row r="44" spans="1:12" ht="24.95" customHeight="1" x14ac:dyDescent="0.15">
      <c r="A44" s="6" t="s">
        <v>715</v>
      </c>
      <c r="B44" s="6" t="s">
        <v>67</v>
      </c>
      <c r="C44" s="7" t="s">
        <v>959</v>
      </c>
      <c r="D44" s="10">
        <v>12</v>
      </c>
      <c r="E44" s="10">
        <v>23747.08</v>
      </c>
      <c r="F44" s="10">
        <v>284964.96000000002</v>
      </c>
      <c r="G44" s="10">
        <v>12</v>
      </c>
      <c r="H44" s="10">
        <v>23747.075000000001</v>
      </c>
      <c r="I44" s="10">
        <v>284964.90000000002</v>
      </c>
      <c r="J44" s="10">
        <v>12</v>
      </c>
      <c r="K44" s="10">
        <v>23747.075000000001</v>
      </c>
      <c r="L44" s="10">
        <v>284964.90000000002</v>
      </c>
    </row>
    <row r="45" spans="1:12" ht="24.95" customHeight="1" x14ac:dyDescent="0.15">
      <c r="A45" s="6" t="s">
        <v>502</v>
      </c>
      <c r="B45" s="6" t="s">
        <v>67</v>
      </c>
      <c r="C45" s="7" t="s">
        <v>960</v>
      </c>
      <c r="D45" s="10">
        <v>400</v>
      </c>
      <c r="E45" s="10">
        <v>15000</v>
      </c>
      <c r="F45" s="10">
        <v>6000000</v>
      </c>
      <c r="G45" s="10">
        <v>400</v>
      </c>
      <c r="H45" s="10">
        <v>15000</v>
      </c>
      <c r="I45" s="10">
        <v>6000000</v>
      </c>
      <c r="J45" s="10">
        <v>400</v>
      </c>
      <c r="K45" s="10">
        <v>15000</v>
      </c>
      <c r="L45" s="10">
        <v>6000000</v>
      </c>
    </row>
    <row r="46" spans="1:12" ht="24.95" customHeight="1" x14ac:dyDescent="0.15">
      <c r="A46" s="6" t="s">
        <v>504</v>
      </c>
      <c r="B46" s="6" t="s">
        <v>67</v>
      </c>
      <c r="C46" s="7" t="s">
        <v>961</v>
      </c>
      <c r="D46" s="10">
        <v>12</v>
      </c>
      <c r="E46" s="10">
        <v>40000</v>
      </c>
      <c r="F46" s="10">
        <v>480000</v>
      </c>
      <c r="G46" s="10">
        <v>12</v>
      </c>
      <c r="H46" s="10">
        <v>40000</v>
      </c>
      <c r="I46" s="10">
        <v>480000</v>
      </c>
      <c r="J46" s="10">
        <v>12</v>
      </c>
      <c r="K46" s="10">
        <v>40000</v>
      </c>
      <c r="L46" s="10">
        <v>480000</v>
      </c>
    </row>
    <row r="47" spans="1:12" ht="24.95" customHeight="1" x14ac:dyDescent="0.15">
      <c r="A47" s="6" t="s">
        <v>506</v>
      </c>
      <c r="B47" s="6" t="s">
        <v>67</v>
      </c>
      <c r="C47" s="7" t="s">
        <v>962</v>
      </c>
      <c r="D47" s="10">
        <v>40</v>
      </c>
      <c r="E47" s="10">
        <v>15000</v>
      </c>
      <c r="F47" s="10">
        <v>600000</v>
      </c>
      <c r="G47" s="10">
        <v>40</v>
      </c>
      <c r="H47" s="10">
        <v>15000</v>
      </c>
      <c r="I47" s="10">
        <v>600000</v>
      </c>
      <c r="J47" s="10">
        <v>40</v>
      </c>
      <c r="K47" s="10">
        <v>15000</v>
      </c>
      <c r="L47" s="10">
        <v>600000</v>
      </c>
    </row>
    <row r="48" spans="1:12" ht="24.95" customHeight="1" x14ac:dyDescent="0.15">
      <c r="A48" s="6" t="s">
        <v>508</v>
      </c>
      <c r="B48" s="6" t="s">
        <v>67</v>
      </c>
      <c r="C48" s="7" t="s">
        <v>963</v>
      </c>
      <c r="D48" s="10">
        <v>12</v>
      </c>
      <c r="E48" s="10">
        <v>25169.4925</v>
      </c>
      <c r="F48" s="10">
        <v>302033.90999999997</v>
      </c>
      <c r="G48" s="10">
        <v>12</v>
      </c>
      <c r="H48" s="10">
        <v>25169.4925</v>
      </c>
      <c r="I48" s="10">
        <v>302033.90999999997</v>
      </c>
      <c r="J48" s="10">
        <v>12</v>
      </c>
      <c r="K48" s="10">
        <v>25169.4925</v>
      </c>
      <c r="L48" s="10">
        <v>302033.90999999997</v>
      </c>
    </row>
    <row r="49" spans="1:12" ht="24.95" customHeight="1" x14ac:dyDescent="0.15">
      <c r="A49" s="6" t="s">
        <v>510</v>
      </c>
      <c r="B49" s="6" t="s">
        <v>67</v>
      </c>
      <c r="C49" s="7" t="s">
        <v>964</v>
      </c>
      <c r="D49" s="10">
        <v>48</v>
      </c>
      <c r="E49" s="10">
        <v>8000</v>
      </c>
      <c r="F49" s="10">
        <v>384000</v>
      </c>
      <c r="G49" s="10">
        <v>48</v>
      </c>
      <c r="H49" s="10">
        <v>8000</v>
      </c>
      <c r="I49" s="10">
        <v>384000</v>
      </c>
      <c r="J49" s="10">
        <v>48</v>
      </c>
      <c r="K49" s="10">
        <v>8000</v>
      </c>
      <c r="L49" s="10">
        <v>384000</v>
      </c>
    </row>
    <row r="50" spans="1:12" ht="24.95" customHeight="1" x14ac:dyDescent="0.15">
      <c r="A50" s="6" t="s">
        <v>700</v>
      </c>
      <c r="B50" s="6" t="s">
        <v>67</v>
      </c>
      <c r="C50" s="7" t="s">
        <v>965</v>
      </c>
      <c r="D50" s="10">
        <v>115</v>
      </c>
      <c r="E50" s="10">
        <v>14571.96</v>
      </c>
      <c r="F50" s="10">
        <v>1675775.4</v>
      </c>
      <c r="G50" s="10">
        <v>115</v>
      </c>
      <c r="H50" s="10">
        <v>14571.96</v>
      </c>
      <c r="I50" s="10">
        <v>1675775.4</v>
      </c>
      <c r="J50" s="10">
        <v>115</v>
      </c>
      <c r="K50" s="10">
        <v>14571.96</v>
      </c>
      <c r="L50" s="10">
        <v>1675775.4</v>
      </c>
    </row>
    <row r="51" spans="1:12" ht="24.95" customHeight="1" x14ac:dyDescent="0.15">
      <c r="A51" s="6" t="s">
        <v>512</v>
      </c>
      <c r="B51" s="6" t="s">
        <v>67</v>
      </c>
      <c r="C51" s="7" t="s">
        <v>966</v>
      </c>
      <c r="D51" s="10">
        <v>12</v>
      </c>
      <c r="E51" s="10">
        <v>23351.29</v>
      </c>
      <c r="F51" s="10">
        <v>280215.48</v>
      </c>
      <c r="G51" s="10">
        <v>12</v>
      </c>
      <c r="H51" s="10">
        <v>23351.29</v>
      </c>
      <c r="I51" s="10">
        <v>280215.48</v>
      </c>
      <c r="J51" s="10">
        <v>12</v>
      </c>
      <c r="K51" s="10">
        <v>23351.29</v>
      </c>
      <c r="L51" s="10">
        <v>280215.48</v>
      </c>
    </row>
    <row r="52" spans="1:12" ht="24.95" customHeight="1" x14ac:dyDescent="0.15">
      <c r="A52" s="6" t="s">
        <v>514</v>
      </c>
      <c r="B52" s="6" t="s">
        <v>67</v>
      </c>
      <c r="C52" s="7" t="s">
        <v>967</v>
      </c>
      <c r="D52" s="10">
        <v>1203</v>
      </c>
      <c r="E52" s="10">
        <v>15502.74</v>
      </c>
      <c r="F52" s="10">
        <v>18649796.219999999</v>
      </c>
      <c r="G52" s="10">
        <v>1203</v>
      </c>
      <c r="H52" s="10">
        <v>15502.7399</v>
      </c>
      <c r="I52" s="10">
        <v>18649796.0997</v>
      </c>
      <c r="J52" s="10">
        <v>1203</v>
      </c>
      <c r="K52" s="10">
        <v>15502.7399</v>
      </c>
      <c r="L52" s="10">
        <v>18649796.0997</v>
      </c>
    </row>
    <row r="53" spans="1:12" ht="24.95" customHeight="1" x14ac:dyDescent="0.15">
      <c r="A53" s="6" t="s">
        <v>516</v>
      </c>
      <c r="B53" s="6" t="s">
        <v>67</v>
      </c>
      <c r="C53" s="7" t="s">
        <v>968</v>
      </c>
      <c r="D53" s="10">
        <v>600</v>
      </c>
      <c r="E53" s="10">
        <v>17114.119699999999</v>
      </c>
      <c r="F53" s="10">
        <v>10268471.82</v>
      </c>
      <c r="G53" s="10">
        <v>600</v>
      </c>
      <c r="H53" s="10">
        <v>17114.12</v>
      </c>
      <c r="I53" s="10">
        <v>10268472</v>
      </c>
      <c r="J53" s="10">
        <v>600</v>
      </c>
      <c r="K53" s="10">
        <v>17114.12</v>
      </c>
      <c r="L53" s="10">
        <v>10268472</v>
      </c>
    </row>
    <row r="54" spans="1:12" ht="24.95" customHeight="1" x14ac:dyDescent="0.15">
      <c r="A54" s="6" t="s">
        <v>518</v>
      </c>
      <c r="B54" s="6" t="s">
        <v>67</v>
      </c>
      <c r="C54" s="7" t="s">
        <v>969</v>
      </c>
      <c r="D54" s="10">
        <v>200</v>
      </c>
      <c r="E54" s="10">
        <v>6800</v>
      </c>
      <c r="F54" s="10">
        <v>1360000</v>
      </c>
      <c r="G54" s="10">
        <v>200</v>
      </c>
      <c r="H54" s="10">
        <v>6800</v>
      </c>
      <c r="I54" s="10">
        <v>1360000</v>
      </c>
      <c r="J54" s="10">
        <v>200</v>
      </c>
      <c r="K54" s="10">
        <v>6800</v>
      </c>
      <c r="L54" s="10">
        <v>1360000</v>
      </c>
    </row>
    <row r="55" spans="1:12" ht="24.95" customHeight="1" x14ac:dyDescent="0.15">
      <c r="A55" s="6" t="s">
        <v>520</v>
      </c>
      <c r="B55" s="6" t="s">
        <v>67</v>
      </c>
      <c r="C55" s="7" t="s">
        <v>970</v>
      </c>
      <c r="D55" s="10">
        <v>22</v>
      </c>
      <c r="E55" s="10">
        <v>8000</v>
      </c>
      <c r="F55" s="10">
        <v>176000</v>
      </c>
      <c r="G55" s="10">
        <v>22</v>
      </c>
      <c r="H55" s="10">
        <v>8000</v>
      </c>
      <c r="I55" s="10">
        <v>176000</v>
      </c>
      <c r="J55" s="10">
        <v>22</v>
      </c>
      <c r="K55" s="10">
        <v>8000</v>
      </c>
      <c r="L55" s="10">
        <v>176000</v>
      </c>
    </row>
    <row r="56" spans="1:12" ht="24.95" customHeight="1" x14ac:dyDescent="0.15">
      <c r="A56" s="29" t="s">
        <v>572</v>
      </c>
      <c r="B56" s="29"/>
      <c r="C56" s="29"/>
      <c r="D56" s="11" t="s">
        <v>386</v>
      </c>
      <c r="E56" s="11" t="s">
        <v>386</v>
      </c>
      <c r="F56" s="11">
        <f>SUM(F23:F55)</f>
        <v>158481299.96000001</v>
      </c>
      <c r="G56" s="11" t="s">
        <v>386</v>
      </c>
      <c r="H56" s="11" t="s">
        <v>386</v>
      </c>
      <c r="I56" s="11">
        <f>SUM(I23:I55)</f>
        <v>158481299.95970002</v>
      </c>
      <c r="J56" s="11" t="s">
        <v>386</v>
      </c>
      <c r="K56" s="11" t="s">
        <v>386</v>
      </c>
      <c r="L56" s="11">
        <f>SUM(L23:L55)</f>
        <v>158481299.95970002</v>
      </c>
    </row>
    <row r="57" spans="1:12" ht="15" customHeight="1" x14ac:dyDescent="0.15"/>
    <row r="58" spans="1:12" ht="24.95" customHeight="1" x14ac:dyDescent="0.15">
      <c r="A58" s="17" t="s">
        <v>971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1:12" ht="24.95" customHeight="1" x14ac:dyDescent="0.15"/>
    <row r="60" spans="1:12" ht="50.1" customHeight="1" x14ac:dyDescent="0.15">
      <c r="A60" s="19" t="s">
        <v>376</v>
      </c>
      <c r="B60" s="19" t="s">
        <v>45</v>
      </c>
      <c r="C60" s="19" t="s">
        <v>922</v>
      </c>
      <c r="D60" s="19" t="s">
        <v>923</v>
      </c>
      <c r="E60" s="19"/>
      <c r="F60" s="19"/>
      <c r="G60" s="19" t="s">
        <v>924</v>
      </c>
      <c r="H60" s="19"/>
      <c r="I60" s="19"/>
      <c r="J60" s="19" t="s">
        <v>925</v>
      </c>
      <c r="K60" s="19"/>
      <c r="L60" s="19"/>
    </row>
    <row r="61" spans="1:12" ht="50.1" customHeight="1" x14ac:dyDescent="0.15">
      <c r="A61" s="19"/>
      <c r="B61" s="19"/>
      <c r="C61" s="19"/>
      <c r="D61" s="6" t="s">
        <v>926</v>
      </c>
      <c r="E61" s="6" t="s">
        <v>927</v>
      </c>
      <c r="F61" s="6" t="s">
        <v>928</v>
      </c>
      <c r="G61" s="6" t="s">
        <v>926</v>
      </c>
      <c r="H61" s="6" t="s">
        <v>927</v>
      </c>
      <c r="I61" s="6" t="s">
        <v>929</v>
      </c>
      <c r="J61" s="6" t="s">
        <v>926</v>
      </c>
      <c r="K61" s="6" t="s">
        <v>927</v>
      </c>
      <c r="L61" s="6" t="s">
        <v>930</v>
      </c>
    </row>
    <row r="62" spans="1:12" ht="24.95" customHeight="1" x14ac:dyDescent="0.15">
      <c r="A62" s="6" t="s">
        <v>383</v>
      </c>
      <c r="B62" s="6" t="s">
        <v>480</v>
      </c>
      <c r="C62" s="6" t="s">
        <v>481</v>
      </c>
      <c r="D62" s="6" t="s">
        <v>482</v>
      </c>
      <c r="E62" s="6" t="s">
        <v>483</v>
      </c>
      <c r="F62" s="6" t="s">
        <v>484</v>
      </c>
      <c r="G62" s="6" t="s">
        <v>485</v>
      </c>
      <c r="H62" s="6" t="s">
        <v>486</v>
      </c>
      <c r="I62" s="6" t="s">
        <v>579</v>
      </c>
      <c r="J62" s="6" t="s">
        <v>490</v>
      </c>
      <c r="K62" s="6" t="s">
        <v>581</v>
      </c>
      <c r="L62" s="6" t="s">
        <v>492</v>
      </c>
    </row>
    <row r="63" spans="1:12" ht="24.95" customHeight="1" x14ac:dyDescent="0.15">
      <c r="A63" s="6" t="s">
        <v>383</v>
      </c>
      <c r="B63" s="6" t="s">
        <v>67</v>
      </c>
      <c r="C63" s="7" t="s">
        <v>972</v>
      </c>
      <c r="D63" s="10">
        <v>675.62</v>
      </c>
      <c r="E63" s="10">
        <v>159093.82</v>
      </c>
      <c r="F63" s="10">
        <v>107486966.6684</v>
      </c>
      <c r="G63" s="10">
        <v>675.62</v>
      </c>
      <c r="H63" s="10">
        <v>159093.82</v>
      </c>
      <c r="I63" s="10">
        <v>107486966.6684</v>
      </c>
      <c r="J63" s="10">
        <v>675.62</v>
      </c>
      <c r="K63" s="10">
        <v>159093.82</v>
      </c>
      <c r="L63" s="10">
        <v>107486966.6684</v>
      </c>
    </row>
    <row r="64" spans="1:12" ht="24.95" customHeight="1" x14ac:dyDescent="0.15">
      <c r="A64" s="6" t="s">
        <v>480</v>
      </c>
      <c r="B64" s="6" t="s">
        <v>67</v>
      </c>
      <c r="C64" s="7" t="s">
        <v>973</v>
      </c>
      <c r="D64" s="10">
        <v>1</v>
      </c>
      <c r="E64" s="10">
        <v>13744728.35</v>
      </c>
      <c r="F64" s="10">
        <v>13744728.35</v>
      </c>
      <c r="G64" s="10">
        <v>1</v>
      </c>
      <c r="H64" s="10">
        <v>13744728.35</v>
      </c>
      <c r="I64" s="10">
        <v>13744728.35</v>
      </c>
      <c r="J64" s="10">
        <v>1</v>
      </c>
      <c r="K64" s="10">
        <v>13744728.35</v>
      </c>
      <c r="L64" s="10">
        <v>13744728.35</v>
      </c>
    </row>
    <row r="65" spans="1:13" ht="24.95" customHeight="1" x14ac:dyDescent="0.15">
      <c r="A65" s="6" t="s">
        <v>481</v>
      </c>
      <c r="B65" s="6" t="s">
        <v>67</v>
      </c>
      <c r="C65" s="7" t="s">
        <v>974</v>
      </c>
      <c r="D65" s="10">
        <v>3875.71</v>
      </c>
      <c r="E65" s="10">
        <v>128524.59</v>
      </c>
      <c r="F65" s="10">
        <v>498124038.70889997</v>
      </c>
      <c r="G65" s="10">
        <v>3875.71</v>
      </c>
      <c r="H65" s="10">
        <v>128524.59</v>
      </c>
      <c r="I65" s="10">
        <v>498124038.70889997</v>
      </c>
      <c r="J65" s="10">
        <v>3875.71</v>
      </c>
      <c r="K65" s="10">
        <v>128524.59</v>
      </c>
      <c r="L65" s="10">
        <v>498124038.70889997</v>
      </c>
    </row>
    <row r="66" spans="1:13" ht="24.95" customHeight="1" x14ac:dyDescent="0.15">
      <c r="A66" s="6" t="s">
        <v>482</v>
      </c>
      <c r="B66" s="6" t="s">
        <v>67</v>
      </c>
      <c r="C66" s="7" t="s">
        <v>975</v>
      </c>
      <c r="D66" s="10">
        <v>183600</v>
      </c>
      <c r="E66" s="10">
        <v>130.78</v>
      </c>
      <c r="F66" s="10">
        <v>24011208</v>
      </c>
      <c r="G66" s="10">
        <v>183600</v>
      </c>
      <c r="H66" s="10">
        <v>130.78</v>
      </c>
      <c r="I66" s="10">
        <v>24011208</v>
      </c>
      <c r="J66" s="10">
        <v>183600</v>
      </c>
      <c r="K66" s="10">
        <v>130.78</v>
      </c>
      <c r="L66" s="10">
        <v>24011208</v>
      </c>
    </row>
    <row r="67" spans="1:13" ht="24.95" customHeight="1" x14ac:dyDescent="0.15">
      <c r="A67" s="6" t="s">
        <v>483</v>
      </c>
      <c r="B67" s="6" t="s">
        <v>67</v>
      </c>
      <c r="C67" s="7" t="s">
        <v>976</v>
      </c>
      <c r="D67" s="10">
        <v>1</v>
      </c>
      <c r="E67" s="10">
        <v>4455570</v>
      </c>
      <c r="F67" s="10">
        <v>4455570</v>
      </c>
      <c r="G67" s="10">
        <v>1</v>
      </c>
      <c r="H67" s="10">
        <v>4455570</v>
      </c>
      <c r="I67" s="10">
        <v>4455570</v>
      </c>
      <c r="J67" s="10">
        <v>1</v>
      </c>
      <c r="K67" s="10">
        <v>4455570</v>
      </c>
      <c r="L67" s="10">
        <v>4455570</v>
      </c>
    </row>
    <row r="68" spans="1:13" ht="24.95" customHeight="1" x14ac:dyDescent="0.15">
      <c r="A68" s="29" t="s">
        <v>572</v>
      </c>
      <c r="B68" s="29"/>
      <c r="C68" s="29"/>
      <c r="D68" s="11" t="s">
        <v>386</v>
      </c>
      <c r="E68" s="11" t="s">
        <v>386</v>
      </c>
      <c r="F68" s="11">
        <f>SUM(F63:F67)</f>
        <v>647822511.72729993</v>
      </c>
      <c r="G68" s="11" t="s">
        <v>386</v>
      </c>
      <c r="H68" s="11" t="s">
        <v>386</v>
      </c>
      <c r="I68" s="11">
        <f>SUM(I63:I67)</f>
        <v>647822511.72729993</v>
      </c>
      <c r="J68" s="11" t="s">
        <v>386</v>
      </c>
      <c r="K68" s="11" t="s">
        <v>386</v>
      </c>
      <c r="L68" s="11">
        <f>SUM(L63:L67)</f>
        <v>647822511.72729993</v>
      </c>
    </row>
    <row r="69" spans="1:13" ht="15" customHeight="1" x14ac:dyDescent="0.15"/>
    <row r="70" spans="1:13" ht="24.95" customHeight="1" x14ac:dyDescent="0.15">
      <c r="A70" s="17" t="s">
        <v>977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3" ht="24.95" customHeight="1" x14ac:dyDescent="0.15"/>
    <row r="72" spans="1:13" ht="50.1" customHeight="1" x14ac:dyDescent="0.15">
      <c r="A72" s="19" t="s">
        <v>376</v>
      </c>
      <c r="B72" s="19" t="s">
        <v>45</v>
      </c>
      <c r="C72" s="19" t="s">
        <v>922</v>
      </c>
      <c r="D72" s="19" t="s">
        <v>923</v>
      </c>
      <c r="E72" s="19"/>
      <c r="F72" s="19"/>
      <c r="G72" s="19" t="s">
        <v>924</v>
      </c>
      <c r="H72" s="19"/>
      <c r="I72" s="19"/>
      <c r="J72" s="19" t="s">
        <v>925</v>
      </c>
      <c r="K72" s="19"/>
      <c r="L72" s="19"/>
    </row>
    <row r="73" spans="1:13" ht="50.1" customHeight="1" x14ac:dyDescent="0.15">
      <c r="A73" s="19"/>
      <c r="B73" s="19"/>
      <c r="C73" s="19"/>
      <c r="D73" s="6" t="s">
        <v>926</v>
      </c>
      <c r="E73" s="6" t="s">
        <v>927</v>
      </c>
      <c r="F73" s="6" t="s">
        <v>928</v>
      </c>
      <c r="G73" s="6" t="s">
        <v>926</v>
      </c>
      <c r="H73" s="6" t="s">
        <v>927</v>
      </c>
      <c r="I73" s="6" t="s">
        <v>929</v>
      </c>
      <c r="J73" s="6" t="s">
        <v>926</v>
      </c>
      <c r="K73" s="6" t="s">
        <v>927</v>
      </c>
      <c r="L73" s="6" t="s">
        <v>930</v>
      </c>
    </row>
    <row r="74" spans="1:13" ht="24.95" customHeight="1" x14ac:dyDescent="0.15">
      <c r="A74" s="6" t="s">
        <v>383</v>
      </c>
      <c r="B74" s="6" t="s">
        <v>480</v>
      </c>
      <c r="C74" s="6" t="s">
        <v>481</v>
      </c>
      <c r="D74" s="6" t="s">
        <v>482</v>
      </c>
      <c r="E74" s="6" t="s">
        <v>483</v>
      </c>
      <c r="F74" s="6" t="s">
        <v>484</v>
      </c>
      <c r="G74" s="6" t="s">
        <v>485</v>
      </c>
      <c r="H74" s="6" t="s">
        <v>486</v>
      </c>
      <c r="I74" s="6" t="s">
        <v>579</v>
      </c>
      <c r="J74" s="6" t="s">
        <v>490</v>
      </c>
      <c r="K74" s="6" t="s">
        <v>581</v>
      </c>
      <c r="L74" s="6" t="s">
        <v>492</v>
      </c>
    </row>
    <row r="75" spans="1:13" x14ac:dyDescent="0.15">
      <c r="A75" s="6" t="s">
        <v>386</v>
      </c>
      <c r="B75" s="6" t="s">
        <v>386</v>
      </c>
      <c r="C75" s="6" t="s">
        <v>386</v>
      </c>
      <c r="D75" s="6" t="s">
        <v>386</v>
      </c>
      <c r="E75" s="6" t="s">
        <v>386</v>
      </c>
      <c r="F75" s="6" t="s">
        <v>386</v>
      </c>
      <c r="G75" s="6" t="s">
        <v>386</v>
      </c>
      <c r="H75" s="6" t="s">
        <v>386</v>
      </c>
      <c r="I75" s="6" t="s">
        <v>386</v>
      </c>
      <c r="J75" s="6" t="s">
        <v>386</v>
      </c>
      <c r="K75" s="6" t="s">
        <v>386</v>
      </c>
      <c r="L75" s="6" t="s">
        <v>386</v>
      </c>
    </row>
    <row r="76" spans="1:13" ht="15" customHeight="1" x14ac:dyDescent="0.15"/>
    <row r="77" spans="1:13" ht="24.95" customHeight="1" x14ac:dyDescent="0.15">
      <c r="A77" s="17" t="s">
        <v>978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1:13" ht="15" customHeight="1" x14ac:dyDescent="0.15"/>
    <row r="79" spans="1:13" ht="24.95" customHeight="1" x14ac:dyDescent="0.15">
      <c r="A79" s="17" t="s">
        <v>979</v>
      </c>
      <c r="B79" s="17"/>
      <c r="C79" s="17"/>
      <c r="D79" s="17"/>
      <c r="E79" s="17"/>
      <c r="F79" s="17"/>
    </row>
    <row r="80" spans="1:13" ht="24.95" customHeight="1" x14ac:dyDescent="0.15"/>
    <row r="81" spans="1:13" ht="50.1" customHeight="1" x14ac:dyDescent="0.15">
      <c r="A81" s="19" t="s">
        <v>376</v>
      </c>
      <c r="B81" s="19" t="s">
        <v>45</v>
      </c>
      <c r="C81" s="19" t="s">
        <v>922</v>
      </c>
      <c r="D81" s="6" t="s">
        <v>923</v>
      </c>
      <c r="E81" s="6" t="s">
        <v>924</v>
      </c>
      <c r="F81" s="6" t="s">
        <v>925</v>
      </c>
    </row>
    <row r="82" spans="1:13" ht="50.1" customHeight="1" x14ac:dyDescent="0.15">
      <c r="A82" s="19"/>
      <c r="B82" s="19"/>
      <c r="C82" s="19"/>
      <c r="D82" s="6" t="s">
        <v>980</v>
      </c>
      <c r="E82" s="6" t="s">
        <v>980</v>
      </c>
      <c r="F82" s="6" t="s">
        <v>980</v>
      </c>
    </row>
    <row r="83" spans="1:13" ht="24.95" customHeight="1" x14ac:dyDescent="0.15">
      <c r="A83" s="6" t="s">
        <v>383</v>
      </c>
      <c r="B83" s="6" t="s">
        <v>480</v>
      </c>
      <c r="C83" s="6" t="s">
        <v>481</v>
      </c>
      <c r="D83" s="6" t="s">
        <v>482</v>
      </c>
      <c r="E83" s="6" t="s">
        <v>483</v>
      </c>
      <c r="F83" s="6" t="s">
        <v>484</v>
      </c>
    </row>
    <row r="84" spans="1:13" x14ac:dyDescent="0.15">
      <c r="A84" s="6" t="s">
        <v>386</v>
      </c>
      <c r="B84" s="6" t="s">
        <v>386</v>
      </c>
      <c r="C84" s="6" t="s">
        <v>386</v>
      </c>
      <c r="D84" s="6" t="s">
        <v>386</v>
      </c>
      <c r="E84" s="6" t="s">
        <v>386</v>
      </c>
      <c r="F84" s="6" t="s">
        <v>386</v>
      </c>
    </row>
    <row r="85" spans="1:13" ht="15" customHeight="1" x14ac:dyDescent="0.15"/>
    <row r="86" spans="1:13" ht="24.95" customHeight="1" x14ac:dyDescent="0.15">
      <c r="A86" s="17" t="s">
        <v>981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</row>
    <row r="87" spans="1:13" ht="15" customHeight="1" x14ac:dyDescent="0.15"/>
    <row r="88" spans="1:13" ht="24.95" customHeight="1" x14ac:dyDescent="0.15">
      <c r="A88" s="17" t="s">
        <v>982</v>
      </c>
      <c r="B88" s="17"/>
      <c r="C88" s="17"/>
      <c r="D88" s="17"/>
      <c r="E88" s="17"/>
      <c r="F88" s="17"/>
    </row>
    <row r="89" spans="1:13" ht="24.95" customHeight="1" x14ac:dyDescent="0.15"/>
    <row r="90" spans="1:13" ht="50.1" customHeight="1" x14ac:dyDescent="0.15">
      <c r="A90" s="19" t="s">
        <v>376</v>
      </c>
      <c r="B90" s="19" t="s">
        <v>45</v>
      </c>
      <c r="C90" s="19" t="s">
        <v>922</v>
      </c>
      <c r="D90" s="6" t="s">
        <v>923</v>
      </c>
      <c r="E90" s="6" t="s">
        <v>924</v>
      </c>
      <c r="F90" s="6" t="s">
        <v>925</v>
      </c>
    </row>
    <row r="91" spans="1:13" ht="50.1" customHeight="1" x14ac:dyDescent="0.15">
      <c r="A91" s="19"/>
      <c r="B91" s="19"/>
      <c r="C91" s="19"/>
      <c r="D91" s="6" t="s">
        <v>980</v>
      </c>
      <c r="E91" s="6" t="s">
        <v>980</v>
      </c>
      <c r="F91" s="6" t="s">
        <v>980</v>
      </c>
    </row>
    <row r="92" spans="1:13" ht="24.95" customHeight="1" x14ac:dyDescent="0.15">
      <c r="A92" s="6" t="s">
        <v>383</v>
      </c>
      <c r="B92" s="6" t="s">
        <v>480</v>
      </c>
      <c r="C92" s="6" t="s">
        <v>481</v>
      </c>
      <c r="D92" s="6" t="s">
        <v>482</v>
      </c>
      <c r="E92" s="6" t="s">
        <v>483</v>
      </c>
      <c r="F92" s="6" t="s">
        <v>484</v>
      </c>
    </row>
    <row r="93" spans="1:13" x14ac:dyDescent="0.15">
      <c r="A93" s="6" t="s">
        <v>386</v>
      </c>
      <c r="B93" s="6" t="s">
        <v>386</v>
      </c>
      <c r="C93" s="6" t="s">
        <v>386</v>
      </c>
      <c r="D93" s="6" t="s">
        <v>386</v>
      </c>
      <c r="E93" s="6" t="s">
        <v>386</v>
      </c>
      <c r="F93" s="6" t="s">
        <v>386</v>
      </c>
    </row>
    <row r="94" spans="1:13" ht="15" customHeight="1" x14ac:dyDescent="0.15"/>
    <row r="95" spans="1:13" ht="24.95" customHeight="1" x14ac:dyDescent="0.15">
      <c r="A95" s="17" t="s">
        <v>983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13" ht="15" customHeight="1" x14ac:dyDescent="0.15"/>
    <row r="97" spans="1:12" ht="24.95" customHeight="1" x14ac:dyDescent="0.15">
      <c r="A97" s="17" t="s">
        <v>984</v>
      </c>
      <c r="B97" s="17"/>
      <c r="C97" s="17"/>
      <c r="D97" s="17"/>
      <c r="E97" s="17"/>
      <c r="F97" s="17"/>
    </row>
    <row r="98" spans="1:12" ht="24.95" customHeight="1" x14ac:dyDescent="0.15"/>
    <row r="99" spans="1:12" ht="50.1" customHeight="1" x14ac:dyDescent="0.15">
      <c r="A99" s="19" t="s">
        <v>376</v>
      </c>
      <c r="B99" s="19" t="s">
        <v>45</v>
      </c>
      <c r="C99" s="19" t="s">
        <v>922</v>
      </c>
      <c r="D99" s="6" t="s">
        <v>923</v>
      </c>
      <c r="E99" s="6" t="s">
        <v>924</v>
      </c>
      <c r="F99" s="6" t="s">
        <v>925</v>
      </c>
    </row>
    <row r="100" spans="1:12" ht="50.1" customHeight="1" x14ac:dyDescent="0.15">
      <c r="A100" s="19"/>
      <c r="B100" s="19"/>
      <c r="C100" s="19"/>
      <c r="D100" s="6" t="s">
        <v>980</v>
      </c>
      <c r="E100" s="6" t="s">
        <v>980</v>
      </c>
      <c r="F100" s="6" t="s">
        <v>980</v>
      </c>
    </row>
    <row r="101" spans="1:12" ht="24.95" customHeight="1" x14ac:dyDescent="0.15">
      <c r="A101" s="6" t="s">
        <v>383</v>
      </c>
      <c r="B101" s="6" t="s">
        <v>480</v>
      </c>
      <c r="C101" s="6" t="s">
        <v>481</v>
      </c>
      <c r="D101" s="6" t="s">
        <v>482</v>
      </c>
      <c r="E101" s="6" t="s">
        <v>483</v>
      </c>
      <c r="F101" s="6" t="s">
        <v>484</v>
      </c>
    </row>
    <row r="102" spans="1:12" x14ac:dyDescent="0.15">
      <c r="A102" s="6" t="s">
        <v>386</v>
      </c>
      <c r="B102" s="6" t="s">
        <v>386</v>
      </c>
      <c r="C102" s="6" t="s">
        <v>386</v>
      </c>
      <c r="D102" s="6" t="s">
        <v>386</v>
      </c>
      <c r="E102" s="6" t="s">
        <v>386</v>
      </c>
      <c r="F102" s="6" t="s">
        <v>386</v>
      </c>
    </row>
    <row r="103" spans="1:12" ht="15" customHeight="1" x14ac:dyDescent="0.15"/>
    <row r="104" spans="1:12" ht="24.95" customHeight="1" x14ac:dyDescent="0.15">
      <c r="A104" s="17" t="s">
        <v>985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ht="24.95" customHeight="1" x14ac:dyDescent="0.15"/>
    <row r="106" spans="1:12" ht="50.1" customHeight="1" x14ac:dyDescent="0.15">
      <c r="A106" s="19" t="s">
        <v>376</v>
      </c>
      <c r="B106" s="19" t="s">
        <v>45</v>
      </c>
      <c r="C106" s="19" t="s">
        <v>922</v>
      </c>
      <c r="D106" s="19" t="s">
        <v>923</v>
      </c>
      <c r="E106" s="19"/>
      <c r="F106" s="19"/>
      <c r="G106" s="19" t="s">
        <v>924</v>
      </c>
      <c r="H106" s="19"/>
      <c r="I106" s="19"/>
      <c r="J106" s="19" t="s">
        <v>925</v>
      </c>
      <c r="K106" s="19"/>
      <c r="L106" s="19"/>
    </row>
    <row r="107" spans="1:12" ht="50.1" customHeight="1" x14ac:dyDescent="0.15">
      <c r="A107" s="19"/>
      <c r="B107" s="19"/>
      <c r="C107" s="19"/>
      <c r="D107" s="6" t="s">
        <v>986</v>
      </c>
      <c r="E107" s="6" t="s">
        <v>987</v>
      </c>
      <c r="F107" s="6" t="s">
        <v>988</v>
      </c>
      <c r="G107" s="6" t="s">
        <v>986</v>
      </c>
      <c r="H107" s="6" t="s">
        <v>987</v>
      </c>
      <c r="I107" s="6" t="s">
        <v>989</v>
      </c>
      <c r="J107" s="6" t="s">
        <v>986</v>
      </c>
      <c r="K107" s="6" t="s">
        <v>987</v>
      </c>
      <c r="L107" s="6" t="s">
        <v>990</v>
      </c>
    </row>
    <row r="108" spans="1:12" ht="24.95" customHeight="1" x14ac:dyDescent="0.15">
      <c r="A108" s="6" t="s">
        <v>383</v>
      </c>
      <c r="B108" s="6" t="s">
        <v>480</v>
      </c>
      <c r="C108" s="6" t="s">
        <v>481</v>
      </c>
      <c r="D108" s="6" t="s">
        <v>482</v>
      </c>
      <c r="E108" s="6" t="s">
        <v>483</v>
      </c>
      <c r="F108" s="6" t="s">
        <v>484</v>
      </c>
      <c r="G108" s="6" t="s">
        <v>485</v>
      </c>
      <c r="H108" s="6" t="s">
        <v>486</v>
      </c>
      <c r="I108" s="6" t="s">
        <v>579</v>
      </c>
      <c r="J108" s="6" t="s">
        <v>490</v>
      </c>
      <c r="K108" s="6" t="s">
        <v>581</v>
      </c>
      <c r="L108" s="6" t="s">
        <v>492</v>
      </c>
    </row>
    <row r="109" spans="1:12" ht="24.95" customHeight="1" x14ac:dyDescent="0.15">
      <c r="A109" s="6" t="s">
        <v>383</v>
      </c>
      <c r="B109" s="6" t="s">
        <v>991</v>
      </c>
      <c r="C109" s="7" t="s">
        <v>992</v>
      </c>
      <c r="D109" s="10">
        <v>-4204470.26</v>
      </c>
      <c r="E109" s="10">
        <v>0.2</v>
      </c>
      <c r="F109" s="10">
        <v>-840894.05200000003</v>
      </c>
      <c r="G109" s="10">
        <v>-4204470.26</v>
      </c>
      <c r="H109" s="10">
        <v>0.2</v>
      </c>
      <c r="I109" s="10">
        <v>-840894.05200000003</v>
      </c>
      <c r="J109" s="10">
        <v>-4204470.26</v>
      </c>
      <c r="K109" s="10">
        <v>0.2</v>
      </c>
      <c r="L109" s="10">
        <v>-840894.05200000003</v>
      </c>
    </row>
    <row r="110" spans="1:12" ht="24.95" customHeight="1" x14ac:dyDescent="0.15">
      <c r="A110" s="6" t="s">
        <v>480</v>
      </c>
      <c r="B110" s="6" t="s">
        <v>991</v>
      </c>
      <c r="C110" s="7" t="s">
        <v>993</v>
      </c>
      <c r="D110" s="10">
        <v>-4545529.75</v>
      </c>
      <c r="E110" s="10">
        <v>0.2</v>
      </c>
      <c r="F110" s="10">
        <v>-909105.95</v>
      </c>
      <c r="G110" s="10">
        <v>-4545529.75</v>
      </c>
      <c r="H110" s="10">
        <v>0.2</v>
      </c>
      <c r="I110" s="10">
        <v>-909105.95</v>
      </c>
      <c r="J110" s="10">
        <v>-4545529.75</v>
      </c>
      <c r="K110" s="10">
        <v>0.2</v>
      </c>
      <c r="L110" s="10">
        <v>-909105.95</v>
      </c>
    </row>
    <row r="111" spans="1:12" ht="24.95" customHeight="1" x14ac:dyDescent="0.15">
      <c r="A111" s="29" t="s">
        <v>572</v>
      </c>
      <c r="B111" s="29"/>
      <c r="C111" s="29"/>
      <c r="D111" s="11" t="s">
        <v>386</v>
      </c>
      <c r="E111" s="11" t="s">
        <v>386</v>
      </c>
      <c r="F111" s="11">
        <f>SUM(F109:F110)</f>
        <v>-1750000.0019999999</v>
      </c>
      <c r="G111" s="11" t="s">
        <v>386</v>
      </c>
      <c r="H111" s="11" t="s">
        <v>386</v>
      </c>
      <c r="I111" s="11">
        <f>SUM(I109:I110)</f>
        <v>-1750000.0019999999</v>
      </c>
      <c r="J111" s="11" t="s">
        <v>386</v>
      </c>
      <c r="K111" s="11" t="s">
        <v>386</v>
      </c>
      <c r="L111" s="11">
        <f>SUM(L109:L110)</f>
        <v>-1750000.0019999999</v>
      </c>
    </row>
  </sheetData>
  <sheetProtection password="9A93" sheet="1" objects="1" scenarios="1"/>
  <mergeCells count="56">
    <mergeCell ref="A111:C111"/>
    <mergeCell ref="A104:L104"/>
    <mergeCell ref="A106:A107"/>
    <mergeCell ref="B106:B107"/>
    <mergeCell ref="C106:C107"/>
    <mergeCell ref="D106:F106"/>
    <mergeCell ref="G106:I106"/>
    <mergeCell ref="J106:L106"/>
    <mergeCell ref="A95:M95"/>
    <mergeCell ref="A97:F97"/>
    <mergeCell ref="A99:A100"/>
    <mergeCell ref="B99:B100"/>
    <mergeCell ref="C99:C100"/>
    <mergeCell ref="A86:M86"/>
    <mergeCell ref="A88:F88"/>
    <mergeCell ref="A90:A91"/>
    <mergeCell ref="B90:B91"/>
    <mergeCell ref="C90:C91"/>
    <mergeCell ref="A77:M77"/>
    <mergeCell ref="A79:F79"/>
    <mergeCell ref="A81:A82"/>
    <mergeCell ref="B81:B82"/>
    <mergeCell ref="C81:C82"/>
    <mergeCell ref="A68:C68"/>
    <mergeCell ref="A70:L70"/>
    <mergeCell ref="A72:A73"/>
    <mergeCell ref="B72:B73"/>
    <mergeCell ref="C72:C73"/>
    <mergeCell ref="D72:F72"/>
    <mergeCell ref="G72:I72"/>
    <mergeCell ref="J72:L72"/>
    <mergeCell ref="A56:C56"/>
    <mergeCell ref="A58:L58"/>
    <mergeCell ref="A60:A61"/>
    <mergeCell ref="B60:B61"/>
    <mergeCell ref="C60:C61"/>
    <mergeCell ref="D60:F60"/>
    <mergeCell ref="G60:I60"/>
    <mergeCell ref="J60:L60"/>
    <mergeCell ref="A14:C14"/>
    <mergeCell ref="A16:M16"/>
    <mergeCell ref="A18:L18"/>
    <mergeCell ref="A20:A21"/>
    <mergeCell ref="B20:B21"/>
    <mergeCell ref="C20:C21"/>
    <mergeCell ref="D20:F20"/>
    <mergeCell ref="G20:I20"/>
    <mergeCell ref="J20:L20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&amp;K00-00923850.O36.209584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21"/>
  <sheetViews>
    <sheetView workbookViewId="0"/>
  </sheetViews>
  <sheetFormatPr defaultRowHeight="10.5" x14ac:dyDescent="0.15"/>
  <cols>
    <col min="1" max="1" width="57.28515625" customWidth="1"/>
    <col min="2" max="2" width="9.5703125" customWidth="1"/>
    <col min="3" max="3" width="15.28515625" customWidth="1"/>
    <col min="4" max="16" width="22.85546875" customWidth="1"/>
  </cols>
  <sheetData>
    <row r="1" spans="1:16" ht="15" customHeight="1" x14ac:dyDescent="0.15"/>
    <row r="2" spans="1:16" ht="24.95" customHeight="1" x14ac:dyDescent="0.15">
      <c r="A2" s="18" t="s">
        <v>994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5" customHeight="1" x14ac:dyDescent="0.15"/>
    <row r="4" spans="1:16" ht="24.95" customHeight="1" x14ac:dyDescent="0.15">
      <c r="A4" s="19" t="s">
        <v>43</v>
      </c>
      <c r="B4" s="19" t="s">
        <v>44</v>
      </c>
      <c r="C4" s="19" t="s">
        <v>45</v>
      </c>
      <c r="D4" s="19" t="s">
        <v>995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24.95" customHeight="1" x14ac:dyDescent="0.15">
      <c r="A5" s="19"/>
      <c r="B5" s="19"/>
      <c r="C5" s="19"/>
      <c r="D5" s="19" t="s">
        <v>996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 t="s">
        <v>997</v>
      </c>
      <c r="P5" s="19"/>
    </row>
    <row r="6" spans="1:16" ht="24.95" customHeight="1" x14ac:dyDescent="0.15">
      <c r="A6" s="19"/>
      <c r="B6" s="19"/>
      <c r="C6" s="19"/>
      <c r="D6" s="19" t="s">
        <v>475</v>
      </c>
      <c r="E6" s="19" t="s">
        <v>476</v>
      </c>
      <c r="F6" s="19"/>
      <c r="G6" s="19"/>
      <c r="H6" s="19"/>
      <c r="I6" s="19"/>
      <c r="J6" s="19"/>
      <c r="K6" s="19"/>
      <c r="L6" s="19"/>
      <c r="M6" s="19"/>
      <c r="N6" s="19"/>
      <c r="O6" s="6" t="s">
        <v>998</v>
      </c>
      <c r="P6" s="6" t="s">
        <v>999</v>
      </c>
    </row>
    <row r="7" spans="1:16" ht="69.95" customHeight="1" x14ac:dyDescent="0.15">
      <c r="A7" s="19"/>
      <c r="B7" s="19"/>
      <c r="C7" s="19"/>
      <c r="D7" s="19"/>
      <c r="E7" s="19" t="s">
        <v>1000</v>
      </c>
      <c r="F7" s="19"/>
      <c r="G7" s="19" t="s">
        <v>1001</v>
      </c>
      <c r="H7" s="19"/>
      <c r="I7" s="19" t="s">
        <v>1002</v>
      </c>
      <c r="J7" s="19" t="s">
        <v>1003</v>
      </c>
      <c r="K7" s="19"/>
      <c r="L7" s="19" t="s">
        <v>1004</v>
      </c>
      <c r="M7" s="19"/>
      <c r="N7" s="19"/>
      <c r="O7" s="19" t="s">
        <v>475</v>
      </c>
      <c r="P7" s="19" t="s">
        <v>475</v>
      </c>
    </row>
    <row r="8" spans="1:16" ht="39.950000000000003" customHeight="1" x14ac:dyDescent="0.15">
      <c r="A8" s="19"/>
      <c r="B8" s="19"/>
      <c r="C8" s="19"/>
      <c r="D8" s="19"/>
      <c r="E8" s="6" t="s">
        <v>475</v>
      </c>
      <c r="F8" s="6" t="s">
        <v>1005</v>
      </c>
      <c r="G8" s="6" t="s">
        <v>475</v>
      </c>
      <c r="H8" s="6" t="s">
        <v>1005</v>
      </c>
      <c r="I8" s="19"/>
      <c r="J8" s="6" t="s">
        <v>475</v>
      </c>
      <c r="K8" s="6" t="s">
        <v>1005</v>
      </c>
      <c r="L8" s="6" t="s">
        <v>475</v>
      </c>
      <c r="M8" s="6" t="s">
        <v>1006</v>
      </c>
      <c r="N8" s="6" t="s">
        <v>1005</v>
      </c>
      <c r="O8" s="19"/>
      <c r="P8" s="19"/>
    </row>
    <row r="9" spans="1:16" ht="20.100000000000001" customHeight="1" x14ac:dyDescent="0.1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</row>
    <row r="10" spans="1:16" ht="24.95" customHeight="1" x14ac:dyDescent="0.15">
      <c r="A10" s="7" t="s">
        <v>52</v>
      </c>
      <c r="B10" s="6" t="s">
        <v>53</v>
      </c>
      <c r="C10" s="6" t="s">
        <v>54</v>
      </c>
      <c r="D10" s="10" t="s">
        <v>386</v>
      </c>
      <c r="E10" s="10" t="s">
        <v>386</v>
      </c>
      <c r="F10" s="10" t="s">
        <v>386</v>
      </c>
      <c r="G10" s="10" t="s">
        <v>386</v>
      </c>
      <c r="H10" s="10" t="s">
        <v>386</v>
      </c>
      <c r="I10" s="10" t="s">
        <v>386</v>
      </c>
      <c r="J10" s="10" t="s">
        <v>386</v>
      </c>
      <c r="K10" s="10" t="s">
        <v>386</v>
      </c>
      <c r="L10" s="10" t="s">
        <v>386</v>
      </c>
      <c r="M10" s="10" t="s">
        <v>386</v>
      </c>
      <c r="N10" s="10" t="s">
        <v>386</v>
      </c>
      <c r="O10" s="10">
        <v>0</v>
      </c>
      <c r="P10" s="10">
        <v>0</v>
      </c>
    </row>
    <row r="11" spans="1:16" ht="24.95" customHeight="1" x14ac:dyDescent="0.15">
      <c r="A11" s="7" t="s">
        <v>55</v>
      </c>
      <c r="B11" s="6" t="s">
        <v>56</v>
      </c>
      <c r="C11" s="6" t="s">
        <v>54</v>
      </c>
      <c r="D11" s="10">
        <f>IF(ISNUMBER(D10),D10,0)+IF(ISNUMBER(D12),D12,0)+IF(ISNUMBER(D115),D115,0)-IF(ISNUMBER(D29),D29,0)-IF(ISNUMBER(D119),D119,0)</f>
        <v>0</v>
      </c>
      <c r="E11" s="10">
        <f>IF(ISNUMBER(E10),E10,0)+IF(ISNUMBER(E12),E12,0)+IF(ISNUMBER(E115),E115,0)-IF(ISNUMBER(E29),E29,0)-IF(ISNUMBER(E119),E119,0)</f>
        <v>0</v>
      </c>
      <c r="F11" s="10" t="s">
        <v>386</v>
      </c>
      <c r="G11" s="10">
        <f>IF(ISNUMBER(G10),G10,0)+IF(ISNUMBER(G12),G12,0)+IF(ISNUMBER(G115),G115,0)-IF(ISNUMBER(G29),G29,0)-IF(ISNUMBER(G119),G119,0)</f>
        <v>0</v>
      </c>
      <c r="H11" s="10" t="s">
        <v>386</v>
      </c>
      <c r="I11" s="10">
        <f>IF(ISNUMBER(I10),I10,0)+IF(ISNUMBER(I12),I12,0)+IF(ISNUMBER(I115),I115,0)-IF(ISNUMBER(I29),I29,0)-IF(ISNUMBER(I119),I119,0)</f>
        <v>0</v>
      </c>
      <c r="J11" s="10">
        <f>IF(ISNUMBER(J10),J10,0)+IF(ISNUMBER(J12),J12,0)+IF(ISNUMBER(J115),J115,0)-IF(ISNUMBER(J29),J29,0)-IF(ISNUMBER(J119),J119,0)</f>
        <v>0</v>
      </c>
      <c r="K11" s="10" t="s">
        <v>386</v>
      </c>
      <c r="L11" s="10">
        <f>IF(ISNUMBER(L10),L10,0)+IF(ISNUMBER(L12),L12,0)+IF(ISNUMBER(L115),L115,0)-IF(ISNUMBER(L29),L29,0)-IF(ISNUMBER(L119),L119,0)</f>
        <v>0</v>
      </c>
      <c r="M11" s="10">
        <f>IF(ISNUMBER(M10),M10,0)+IF(ISNUMBER(M12),M12,0)+IF(ISNUMBER(M115),M115,0)-IF(ISNUMBER(M29),M29,0)-IF(ISNUMBER(M119),M119,0)</f>
        <v>0</v>
      </c>
      <c r="N11" s="10" t="s">
        <v>386</v>
      </c>
      <c r="O11" s="10">
        <f>IF(ISNUMBER(O10),O10,0)+IF(ISNUMBER(O12),O12,0)+IF(ISNUMBER(O115),O115,0)-IF(ISNUMBER(O29),O29,0)-IF(ISNUMBER(O119),O119,0)</f>
        <v>0</v>
      </c>
      <c r="P11" s="10">
        <f>IF(ISNUMBER(P10),P10,0)+IF(ISNUMBER(P12),P12,0)+IF(ISNUMBER(P115),P115,0)-IF(ISNUMBER(P29),P29,0)-IF(ISNUMBER(P119),P119,0)</f>
        <v>0</v>
      </c>
    </row>
    <row r="12" spans="1:16" ht="24.95" customHeight="1" x14ac:dyDescent="0.15">
      <c r="A12" s="7" t="s">
        <v>57</v>
      </c>
      <c r="B12" s="6" t="s">
        <v>58</v>
      </c>
      <c r="C12" s="6" t="s">
        <v>54</v>
      </c>
      <c r="D12" s="10">
        <v>843679133.38999999</v>
      </c>
      <c r="E12" s="10">
        <v>647822511.73000002</v>
      </c>
      <c r="F12" s="10" t="s">
        <v>386</v>
      </c>
      <c r="G12" s="10">
        <v>0</v>
      </c>
      <c r="H12" s="10" t="s">
        <v>386</v>
      </c>
      <c r="I12" s="10" t="s">
        <v>386</v>
      </c>
      <c r="J12" s="10" t="s">
        <v>386</v>
      </c>
      <c r="K12" s="10" t="s">
        <v>386</v>
      </c>
      <c r="L12" s="10">
        <v>195856621.66</v>
      </c>
      <c r="M12" s="10" t="s">
        <v>386</v>
      </c>
      <c r="N12" s="10" t="s">
        <v>386</v>
      </c>
      <c r="O12" s="10">
        <v>843679133.38999999</v>
      </c>
      <c r="P12" s="10">
        <v>843679133.38999999</v>
      </c>
    </row>
    <row r="13" spans="1:16" ht="38.1" customHeight="1" x14ac:dyDescent="0.15">
      <c r="A13" s="7" t="s">
        <v>59</v>
      </c>
      <c r="B13" s="6" t="s">
        <v>60</v>
      </c>
      <c r="C13" s="6" t="s">
        <v>61</v>
      </c>
      <c r="D13" s="10">
        <v>37375321.700000003</v>
      </c>
      <c r="E13" s="10" t="s">
        <v>386</v>
      </c>
      <c r="F13" s="10" t="s">
        <v>386</v>
      </c>
      <c r="G13" s="10" t="s">
        <v>386</v>
      </c>
      <c r="H13" s="10" t="s">
        <v>386</v>
      </c>
      <c r="I13" s="10" t="s">
        <v>386</v>
      </c>
      <c r="J13" s="10" t="s">
        <v>386</v>
      </c>
      <c r="K13" s="10" t="s">
        <v>386</v>
      </c>
      <c r="L13" s="10">
        <v>37375321.700000003</v>
      </c>
      <c r="M13" s="10" t="s">
        <v>386</v>
      </c>
      <c r="N13" s="10" t="s">
        <v>386</v>
      </c>
      <c r="O13" s="10">
        <v>37375321.700000003</v>
      </c>
      <c r="P13" s="10">
        <v>37375321.700000003</v>
      </c>
    </row>
    <row r="14" spans="1:16" ht="24.95" customHeight="1" x14ac:dyDescent="0.15">
      <c r="A14" s="7" t="s">
        <v>62</v>
      </c>
      <c r="B14" s="6" t="s">
        <v>63</v>
      </c>
      <c r="C14" s="6" t="s">
        <v>61</v>
      </c>
      <c r="D14" s="10" t="s">
        <v>386</v>
      </c>
      <c r="E14" s="10" t="s">
        <v>386</v>
      </c>
      <c r="F14" s="10" t="s">
        <v>386</v>
      </c>
      <c r="G14" s="10" t="s">
        <v>386</v>
      </c>
      <c r="H14" s="10" t="s">
        <v>386</v>
      </c>
      <c r="I14" s="10" t="s">
        <v>386</v>
      </c>
      <c r="J14" s="10" t="s">
        <v>386</v>
      </c>
      <c r="K14" s="10" t="s">
        <v>386</v>
      </c>
      <c r="L14" s="10" t="s">
        <v>386</v>
      </c>
      <c r="M14" s="10" t="s">
        <v>386</v>
      </c>
      <c r="N14" s="10" t="s">
        <v>386</v>
      </c>
      <c r="O14" s="10">
        <v>0</v>
      </c>
      <c r="P14" s="10">
        <v>0</v>
      </c>
    </row>
    <row r="15" spans="1:16" ht="50.1" customHeight="1" x14ac:dyDescent="0.15">
      <c r="A15" s="7" t="s">
        <v>65</v>
      </c>
      <c r="B15" s="6" t="s">
        <v>66</v>
      </c>
      <c r="C15" s="6" t="s">
        <v>67</v>
      </c>
      <c r="D15" s="10">
        <v>806303811.69000006</v>
      </c>
      <c r="E15" s="10">
        <v>647822511.73000002</v>
      </c>
      <c r="F15" s="10" t="s">
        <v>386</v>
      </c>
      <c r="G15" s="10" t="s">
        <v>386</v>
      </c>
      <c r="H15" s="10" t="s">
        <v>386</v>
      </c>
      <c r="I15" s="10" t="s">
        <v>386</v>
      </c>
      <c r="J15" s="10" t="s">
        <v>386</v>
      </c>
      <c r="K15" s="10" t="s">
        <v>386</v>
      </c>
      <c r="L15" s="10">
        <v>158481299.96000001</v>
      </c>
      <c r="M15" s="10" t="s">
        <v>386</v>
      </c>
      <c r="N15" s="10" t="s">
        <v>386</v>
      </c>
      <c r="O15" s="10">
        <v>806303811.69000006</v>
      </c>
      <c r="P15" s="10">
        <v>806303811.69000006</v>
      </c>
    </row>
    <row r="16" spans="1:16" ht="87.95" customHeight="1" x14ac:dyDescent="0.15">
      <c r="A16" s="7" t="s">
        <v>68</v>
      </c>
      <c r="B16" s="6" t="s">
        <v>69</v>
      </c>
      <c r="C16" s="6" t="s">
        <v>67</v>
      </c>
      <c r="D16" s="10">
        <v>647822511.73000002</v>
      </c>
      <c r="E16" s="10">
        <v>647822511.73000002</v>
      </c>
      <c r="F16" s="10" t="s">
        <v>386</v>
      </c>
      <c r="G16" s="10" t="s">
        <v>386</v>
      </c>
      <c r="H16" s="10" t="s">
        <v>386</v>
      </c>
      <c r="I16" s="10" t="s">
        <v>386</v>
      </c>
      <c r="J16" s="10" t="s">
        <v>386</v>
      </c>
      <c r="K16" s="10" t="s">
        <v>386</v>
      </c>
      <c r="L16" s="10" t="s">
        <v>386</v>
      </c>
      <c r="M16" s="10" t="s">
        <v>386</v>
      </c>
      <c r="N16" s="10" t="s">
        <v>386</v>
      </c>
      <c r="O16" s="10">
        <v>647822511.73000002</v>
      </c>
      <c r="P16" s="10">
        <v>647822511.73000002</v>
      </c>
    </row>
    <row r="17" spans="1:16" ht="50.1" customHeight="1" x14ac:dyDescent="0.15">
      <c r="A17" s="7" t="s">
        <v>71</v>
      </c>
      <c r="B17" s="6" t="s">
        <v>72</v>
      </c>
      <c r="C17" s="6" t="s">
        <v>73</v>
      </c>
      <c r="D17" s="10">
        <v>0</v>
      </c>
      <c r="E17" s="10" t="s">
        <v>386</v>
      </c>
      <c r="F17" s="10" t="s">
        <v>386</v>
      </c>
      <c r="G17" s="10" t="s">
        <v>386</v>
      </c>
      <c r="H17" s="10" t="s">
        <v>386</v>
      </c>
      <c r="I17" s="10" t="s">
        <v>386</v>
      </c>
      <c r="J17" s="10" t="s">
        <v>386</v>
      </c>
      <c r="K17" s="10" t="s">
        <v>386</v>
      </c>
      <c r="L17" s="10">
        <v>0</v>
      </c>
      <c r="M17" s="10" t="s">
        <v>386</v>
      </c>
      <c r="N17" s="10" t="s">
        <v>386</v>
      </c>
      <c r="O17" s="10">
        <v>0</v>
      </c>
      <c r="P17" s="10">
        <v>0</v>
      </c>
    </row>
    <row r="18" spans="1:16" ht="38.1" customHeight="1" x14ac:dyDescent="0.15">
      <c r="A18" s="7" t="s">
        <v>74</v>
      </c>
      <c r="B18" s="6" t="s">
        <v>75</v>
      </c>
      <c r="C18" s="6" t="s">
        <v>73</v>
      </c>
      <c r="D18" s="10" t="s">
        <v>386</v>
      </c>
      <c r="E18" s="10" t="s">
        <v>386</v>
      </c>
      <c r="F18" s="10" t="s">
        <v>386</v>
      </c>
      <c r="G18" s="10" t="s">
        <v>386</v>
      </c>
      <c r="H18" s="10" t="s">
        <v>386</v>
      </c>
      <c r="I18" s="10" t="s">
        <v>386</v>
      </c>
      <c r="J18" s="10" t="s">
        <v>386</v>
      </c>
      <c r="K18" s="10" t="s">
        <v>386</v>
      </c>
      <c r="L18" s="10" t="s">
        <v>386</v>
      </c>
      <c r="M18" s="10" t="s">
        <v>386</v>
      </c>
      <c r="N18" s="10" t="s">
        <v>386</v>
      </c>
      <c r="O18" s="10">
        <v>0</v>
      </c>
      <c r="P18" s="10">
        <v>0</v>
      </c>
    </row>
    <row r="19" spans="1:16" ht="24.95" customHeight="1" x14ac:dyDescent="0.15">
      <c r="A19" s="7" t="s">
        <v>77</v>
      </c>
      <c r="B19" s="6" t="s">
        <v>78</v>
      </c>
      <c r="C19" s="6" t="s">
        <v>79</v>
      </c>
      <c r="D19" s="10">
        <v>0</v>
      </c>
      <c r="E19" s="10" t="s">
        <v>386</v>
      </c>
      <c r="F19" s="10" t="s">
        <v>386</v>
      </c>
      <c r="G19" s="10">
        <v>0</v>
      </c>
      <c r="H19" s="10" t="s">
        <v>386</v>
      </c>
      <c r="I19" s="10" t="s">
        <v>386</v>
      </c>
      <c r="J19" s="10" t="s">
        <v>386</v>
      </c>
      <c r="K19" s="10" t="s">
        <v>386</v>
      </c>
      <c r="L19" s="10">
        <v>0</v>
      </c>
      <c r="M19" s="10" t="s">
        <v>386</v>
      </c>
      <c r="N19" s="10" t="s">
        <v>386</v>
      </c>
      <c r="O19" s="10">
        <v>0</v>
      </c>
      <c r="P19" s="10">
        <v>0</v>
      </c>
    </row>
    <row r="20" spans="1:16" ht="38.1" customHeight="1" x14ac:dyDescent="0.15">
      <c r="A20" s="7" t="s">
        <v>80</v>
      </c>
      <c r="B20" s="6" t="s">
        <v>81</v>
      </c>
      <c r="C20" s="6" t="s">
        <v>79</v>
      </c>
      <c r="D20" s="10">
        <v>0</v>
      </c>
      <c r="E20" s="10" t="s">
        <v>386</v>
      </c>
      <c r="F20" s="10" t="s">
        <v>386</v>
      </c>
      <c r="G20" s="10">
        <v>0</v>
      </c>
      <c r="H20" s="10" t="s">
        <v>386</v>
      </c>
      <c r="I20" s="10" t="s">
        <v>386</v>
      </c>
      <c r="J20" s="10" t="s">
        <v>386</v>
      </c>
      <c r="K20" s="10" t="s">
        <v>386</v>
      </c>
      <c r="L20" s="10" t="s">
        <v>386</v>
      </c>
      <c r="M20" s="10" t="s">
        <v>386</v>
      </c>
      <c r="N20" s="10" t="s">
        <v>386</v>
      </c>
      <c r="O20" s="10">
        <v>0</v>
      </c>
      <c r="P20" s="10">
        <v>0</v>
      </c>
    </row>
    <row r="21" spans="1:16" ht="24.95" customHeight="1" x14ac:dyDescent="0.15">
      <c r="A21" s="7" t="s">
        <v>82</v>
      </c>
      <c r="B21" s="6" t="s">
        <v>83</v>
      </c>
      <c r="C21" s="6" t="s">
        <v>79</v>
      </c>
      <c r="D21" s="10" t="s">
        <v>386</v>
      </c>
      <c r="E21" s="10" t="s">
        <v>386</v>
      </c>
      <c r="F21" s="10" t="s">
        <v>386</v>
      </c>
      <c r="G21" s="10" t="s">
        <v>386</v>
      </c>
      <c r="H21" s="10" t="s">
        <v>386</v>
      </c>
      <c r="I21" s="10" t="s">
        <v>386</v>
      </c>
      <c r="J21" s="10" t="s">
        <v>386</v>
      </c>
      <c r="K21" s="10" t="s">
        <v>386</v>
      </c>
      <c r="L21" s="10" t="s">
        <v>386</v>
      </c>
      <c r="M21" s="10" t="s">
        <v>386</v>
      </c>
      <c r="N21" s="10" t="s">
        <v>386</v>
      </c>
      <c r="O21" s="10">
        <v>0</v>
      </c>
      <c r="P21" s="10">
        <v>0</v>
      </c>
    </row>
    <row r="22" spans="1:16" ht="24.95" customHeight="1" x14ac:dyDescent="0.15">
      <c r="A22" s="7" t="s">
        <v>84</v>
      </c>
      <c r="B22" s="6" t="s">
        <v>85</v>
      </c>
      <c r="C22" s="6" t="s">
        <v>79</v>
      </c>
      <c r="D22" s="10">
        <v>0</v>
      </c>
      <c r="E22" s="10" t="s">
        <v>386</v>
      </c>
      <c r="F22" s="10" t="s">
        <v>386</v>
      </c>
      <c r="G22" s="10" t="s">
        <v>386</v>
      </c>
      <c r="H22" s="10" t="s">
        <v>386</v>
      </c>
      <c r="I22" s="10" t="s">
        <v>386</v>
      </c>
      <c r="J22" s="10" t="s">
        <v>386</v>
      </c>
      <c r="K22" s="10" t="s">
        <v>386</v>
      </c>
      <c r="L22" s="10">
        <v>0</v>
      </c>
      <c r="M22" s="10" t="s">
        <v>386</v>
      </c>
      <c r="N22" s="10" t="s">
        <v>386</v>
      </c>
      <c r="O22" s="10">
        <v>0</v>
      </c>
      <c r="P22" s="10">
        <v>0</v>
      </c>
    </row>
    <row r="23" spans="1:16" ht="24.95" customHeight="1" x14ac:dyDescent="0.15">
      <c r="A23" s="7" t="s">
        <v>86</v>
      </c>
      <c r="B23" s="6" t="s">
        <v>87</v>
      </c>
      <c r="C23" s="6" t="s">
        <v>79</v>
      </c>
      <c r="D23" s="10" t="s">
        <v>386</v>
      </c>
      <c r="E23" s="10" t="s">
        <v>386</v>
      </c>
      <c r="F23" s="10" t="s">
        <v>386</v>
      </c>
      <c r="G23" s="10" t="s">
        <v>386</v>
      </c>
      <c r="H23" s="10" t="s">
        <v>386</v>
      </c>
      <c r="I23" s="10" t="s">
        <v>386</v>
      </c>
      <c r="J23" s="10" t="s">
        <v>386</v>
      </c>
      <c r="K23" s="10" t="s">
        <v>386</v>
      </c>
      <c r="L23" s="10" t="s">
        <v>386</v>
      </c>
      <c r="M23" s="10" t="s">
        <v>386</v>
      </c>
      <c r="N23" s="10" t="s">
        <v>386</v>
      </c>
      <c r="O23" s="10">
        <v>0</v>
      </c>
      <c r="P23" s="10">
        <v>0</v>
      </c>
    </row>
    <row r="24" spans="1:16" ht="24.95" customHeight="1" x14ac:dyDescent="0.15">
      <c r="A24" s="7" t="s">
        <v>88</v>
      </c>
      <c r="B24" s="6" t="s">
        <v>89</v>
      </c>
      <c r="C24" s="6" t="s">
        <v>90</v>
      </c>
      <c r="D24" s="10">
        <v>0</v>
      </c>
      <c r="E24" s="10" t="s">
        <v>386</v>
      </c>
      <c r="F24" s="10" t="s">
        <v>386</v>
      </c>
      <c r="G24" s="10" t="s">
        <v>386</v>
      </c>
      <c r="H24" s="10" t="s">
        <v>386</v>
      </c>
      <c r="I24" s="10" t="s">
        <v>386</v>
      </c>
      <c r="J24" s="10" t="s">
        <v>386</v>
      </c>
      <c r="K24" s="10" t="s">
        <v>386</v>
      </c>
      <c r="L24" s="10">
        <v>0</v>
      </c>
      <c r="M24" s="10" t="s">
        <v>386</v>
      </c>
      <c r="N24" s="10" t="s">
        <v>386</v>
      </c>
      <c r="O24" s="10">
        <v>0</v>
      </c>
      <c r="P24" s="10">
        <v>0</v>
      </c>
    </row>
    <row r="25" spans="1:16" ht="24.95" customHeight="1" x14ac:dyDescent="0.15">
      <c r="A25" s="7" t="s">
        <v>91</v>
      </c>
      <c r="B25" s="6" t="s">
        <v>92</v>
      </c>
      <c r="C25" s="6" t="s">
        <v>90</v>
      </c>
      <c r="D25" s="10" t="s">
        <v>386</v>
      </c>
      <c r="E25" s="10" t="s">
        <v>386</v>
      </c>
      <c r="F25" s="10" t="s">
        <v>386</v>
      </c>
      <c r="G25" s="10" t="s">
        <v>386</v>
      </c>
      <c r="H25" s="10" t="s">
        <v>386</v>
      </c>
      <c r="I25" s="10" t="s">
        <v>386</v>
      </c>
      <c r="J25" s="10" t="s">
        <v>386</v>
      </c>
      <c r="K25" s="10" t="s">
        <v>386</v>
      </c>
      <c r="L25" s="10" t="s">
        <v>386</v>
      </c>
      <c r="M25" s="10" t="s">
        <v>386</v>
      </c>
      <c r="N25" s="10" t="s">
        <v>386</v>
      </c>
      <c r="O25" s="10">
        <v>0</v>
      </c>
      <c r="P25" s="10">
        <v>0</v>
      </c>
    </row>
    <row r="26" spans="1:16" ht="24.95" customHeight="1" x14ac:dyDescent="0.15">
      <c r="A26" s="7" t="s">
        <v>93</v>
      </c>
      <c r="B26" s="6" t="s">
        <v>94</v>
      </c>
      <c r="C26" s="6" t="s">
        <v>95</v>
      </c>
      <c r="D26" s="10" t="s">
        <v>386</v>
      </c>
      <c r="E26" s="10" t="s">
        <v>386</v>
      </c>
      <c r="F26" s="10" t="s">
        <v>386</v>
      </c>
      <c r="G26" s="10" t="s">
        <v>386</v>
      </c>
      <c r="H26" s="10" t="s">
        <v>386</v>
      </c>
      <c r="I26" s="10" t="s">
        <v>386</v>
      </c>
      <c r="J26" s="10" t="s">
        <v>386</v>
      </c>
      <c r="K26" s="10" t="s">
        <v>386</v>
      </c>
      <c r="L26" s="10" t="s">
        <v>386</v>
      </c>
      <c r="M26" s="10" t="s">
        <v>386</v>
      </c>
      <c r="N26" s="10" t="s">
        <v>386</v>
      </c>
      <c r="O26" s="10">
        <v>0</v>
      </c>
      <c r="P26" s="10">
        <v>0</v>
      </c>
    </row>
    <row r="27" spans="1:16" ht="24.95" customHeight="1" x14ac:dyDescent="0.15">
      <c r="A27" s="7" t="s">
        <v>96</v>
      </c>
      <c r="B27" s="6" t="s">
        <v>97</v>
      </c>
      <c r="C27" s="6" t="s">
        <v>54</v>
      </c>
      <c r="D27" s="10" t="s">
        <v>386</v>
      </c>
      <c r="E27" s="10" t="s">
        <v>386</v>
      </c>
      <c r="F27" s="10" t="s">
        <v>386</v>
      </c>
      <c r="G27" s="10" t="s">
        <v>386</v>
      </c>
      <c r="H27" s="10" t="s">
        <v>386</v>
      </c>
      <c r="I27" s="10" t="s">
        <v>386</v>
      </c>
      <c r="J27" s="10" t="s">
        <v>386</v>
      </c>
      <c r="K27" s="10" t="s">
        <v>386</v>
      </c>
      <c r="L27" s="10" t="s">
        <v>386</v>
      </c>
      <c r="M27" s="10" t="s">
        <v>386</v>
      </c>
      <c r="N27" s="10" t="s">
        <v>386</v>
      </c>
      <c r="O27" s="10">
        <v>0</v>
      </c>
      <c r="P27" s="10">
        <v>0</v>
      </c>
    </row>
    <row r="28" spans="1:16" ht="50.1" customHeight="1" x14ac:dyDescent="0.15">
      <c r="A28" s="7" t="s">
        <v>98</v>
      </c>
      <c r="B28" s="6" t="s">
        <v>99</v>
      </c>
      <c r="C28" s="6" t="s">
        <v>100</v>
      </c>
      <c r="D28" s="10" t="s">
        <v>386</v>
      </c>
      <c r="E28" s="10" t="s">
        <v>386</v>
      </c>
      <c r="F28" s="10" t="s">
        <v>386</v>
      </c>
      <c r="G28" s="10" t="s">
        <v>386</v>
      </c>
      <c r="H28" s="10" t="s">
        <v>386</v>
      </c>
      <c r="I28" s="10" t="s">
        <v>386</v>
      </c>
      <c r="J28" s="10" t="s">
        <v>386</v>
      </c>
      <c r="K28" s="10" t="s">
        <v>386</v>
      </c>
      <c r="L28" s="10" t="s">
        <v>386</v>
      </c>
      <c r="M28" s="10" t="s">
        <v>386</v>
      </c>
      <c r="N28" s="10" t="s">
        <v>386</v>
      </c>
      <c r="O28" s="10">
        <v>0</v>
      </c>
      <c r="P28" s="10">
        <v>0</v>
      </c>
    </row>
    <row r="29" spans="1:16" ht="24.95" customHeight="1" x14ac:dyDescent="0.15">
      <c r="A29" s="7" t="s">
        <v>101</v>
      </c>
      <c r="B29" s="6" t="s">
        <v>102</v>
      </c>
      <c r="C29" s="6" t="s">
        <v>54</v>
      </c>
      <c r="D29" s="10">
        <v>841929133.38999999</v>
      </c>
      <c r="E29" s="10">
        <v>647822511.73000002</v>
      </c>
      <c r="F29" s="10" t="s">
        <v>386</v>
      </c>
      <c r="G29" s="10">
        <v>0</v>
      </c>
      <c r="H29" s="10" t="s">
        <v>386</v>
      </c>
      <c r="I29" s="10" t="s">
        <v>386</v>
      </c>
      <c r="J29" s="10" t="s">
        <v>386</v>
      </c>
      <c r="K29" s="10" t="s">
        <v>386</v>
      </c>
      <c r="L29" s="10">
        <v>194106621.66</v>
      </c>
      <c r="M29" s="10" t="s">
        <v>386</v>
      </c>
      <c r="N29" s="10" t="s">
        <v>386</v>
      </c>
      <c r="O29" s="10">
        <v>841929133.38999999</v>
      </c>
      <c r="P29" s="10">
        <v>841929133.38999999</v>
      </c>
    </row>
    <row r="30" spans="1:16" ht="38.1" customHeight="1" x14ac:dyDescent="0.15">
      <c r="A30" s="7" t="s">
        <v>103</v>
      </c>
      <c r="B30" s="6" t="s">
        <v>104</v>
      </c>
      <c r="C30" s="6" t="s">
        <v>54</v>
      </c>
      <c r="D30" s="10">
        <v>493166514.98000002</v>
      </c>
      <c r="E30" s="10">
        <v>421132073.06999999</v>
      </c>
      <c r="F30" s="10" t="s">
        <v>386</v>
      </c>
      <c r="G30" s="10">
        <v>0</v>
      </c>
      <c r="H30" s="10" t="s">
        <v>386</v>
      </c>
      <c r="I30" s="10" t="s">
        <v>386</v>
      </c>
      <c r="J30" s="10" t="s">
        <v>386</v>
      </c>
      <c r="K30" s="10" t="s">
        <v>386</v>
      </c>
      <c r="L30" s="10">
        <v>72034441.909999996</v>
      </c>
      <c r="M30" s="10" t="s">
        <v>386</v>
      </c>
      <c r="N30" s="10" t="s">
        <v>386</v>
      </c>
      <c r="O30" s="10">
        <v>493166514.98000002</v>
      </c>
      <c r="P30" s="10">
        <v>493166514.98000002</v>
      </c>
    </row>
    <row r="31" spans="1:16" ht="38.1" customHeight="1" x14ac:dyDescent="0.15">
      <c r="A31" s="7" t="s">
        <v>105</v>
      </c>
      <c r="B31" s="6" t="s">
        <v>106</v>
      </c>
      <c r="C31" s="6" t="s">
        <v>107</v>
      </c>
      <c r="D31" s="10">
        <v>374414902.63</v>
      </c>
      <c r="E31" s="10">
        <v>319162636.26999998</v>
      </c>
      <c r="F31" s="10" t="s">
        <v>386</v>
      </c>
      <c r="G31" s="10">
        <v>0</v>
      </c>
      <c r="H31" s="10" t="s">
        <v>386</v>
      </c>
      <c r="I31" s="10" t="s">
        <v>386</v>
      </c>
      <c r="J31" s="10" t="s">
        <v>386</v>
      </c>
      <c r="K31" s="10" t="s">
        <v>386</v>
      </c>
      <c r="L31" s="10">
        <v>55252266.359999999</v>
      </c>
      <c r="M31" s="10" t="s">
        <v>386</v>
      </c>
      <c r="N31" s="10" t="s">
        <v>386</v>
      </c>
      <c r="O31" s="10">
        <v>374414902.63</v>
      </c>
      <c r="P31" s="10">
        <v>374414902.63</v>
      </c>
    </row>
    <row r="32" spans="1:16" ht="38.1" customHeight="1" x14ac:dyDescent="0.15">
      <c r="A32" s="7" t="s">
        <v>110</v>
      </c>
      <c r="B32" s="6" t="s">
        <v>111</v>
      </c>
      <c r="C32" s="6" t="s">
        <v>107</v>
      </c>
      <c r="D32" s="10">
        <v>254619350.16</v>
      </c>
      <c r="E32" s="10">
        <v>221250513.16</v>
      </c>
      <c r="F32" s="10" t="s">
        <v>386</v>
      </c>
      <c r="G32" s="10">
        <v>0</v>
      </c>
      <c r="H32" s="10" t="s">
        <v>386</v>
      </c>
      <c r="I32" s="10" t="s">
        <v>386</v>
      </c>
      <c r="J32" s="10" t="s">
        <v>386</v>
      </c>
      <c r="K32" s="10" t="s">
        <v>386</v>
      </c>
      <c r="L32" s="10">
        <v>33368837</v>
      </c>
      <c r="M32" s="10" t="s">
        <v>386</v>
      </c>
      <c r="N32" s="10" t="s">
        <v>386</v>
      </c>
      <c r="O32" s="10">
        <v>254619350.25999999</v>
      </c>
      <c r="P32" s="10">
        <v>254619350.25999999</v>
      </c>
    </row>
    <row r="33" spans="1:16" ht="24.95" customHeight="1" x14ac:dyDescent="0.15">
      <c r="A33" s="7" t="s">
        <v>112</v>
      </c>
      <c r="B33" s="6" t="s">
        <v>113</v>
      </c>
      <c r="C33" s="6" t="s">
        <v>107</v>
      </c>
      <c r="D33" s="10">
        <v>215405162.16</v>
      </c>
      <c r="E33" s="10">
        <v>194244717.16</v>
      </c>
      <c r="F33" s="10" t="s">
        <v>386</v>
      </c>
      <c r="G33" s="10">
        <v>0</v>
      </c>
      <c r="H33" s="10" t="s">
        <v>386</v>
      </c>
      <c r="I33" s="10" t="s">
        <v>386</v>
      </c>
      <c r="J33" s="10" t="s">
        <v>386</v>
      </c>
      <c r="K33" s="10" t="s">
        <v>386</v>
      </c>
      <c r="L33" s="10">
        <v>21160445</v>
      </c>
      <c r="M33" s="10" t="s">
        <v>386</v>
      </c>
      <c r="N33" s="10" t="s">
        <v>386</v>
      </c>
      <c r="O33" s="10">
        <v>215405162.25999999</v>
      </c>
      <c r="P33" s="10">
        <v>215405162.25999999</v>
      </c>
    </row>
    <row r="34" spans="1:16" ht="24.95" customHeight="1" x14ac:dyDescent="0.15">
      <c r="A34" s="7" t="s">
        <v>114</v>
      </c>
      <c r="B34" s="6" t="s">
        <v>115</v>
      </c>
      <c r="C34" s="6" t="s">
        <v>107</v>
      </c>
      <c r="D34" s="10">
        <v>39214188</v>
      </c>
      <c r="E34" s="10">
        <v>27005796</v>
      </c>
      <c r="F34" s="10" t="s">
        <v>386</v>
      </c>
      <c r="G34" s="10">
        <v>0</v>
      </c>
      <c r="H34" s="10" t="s">
        <v>386</v>
      </c>
      <c r="I34" s="10" t="s">
        <v>386</v>
      </c>
      <c r="J34" s="10" t="s">
        <v>386</v>
      </c>
      <c r="K34" s="10" t="s">
        <v>386</v>
      </c>
      <c r="L34" s="10">
        <v>12208392</v>
      </c>
      <c r="M34" s="10" t="s">
        <v>386</v>
      </c>
      <c r="N34" s="10" t="s">
        <v>386</v>
      </c>
      <c r="O34" s="10">
        <v>39214188</v>
      </c>
      <c r="P34" s="10">
        <v>39214188</v>
      </c>
    </row>
    <row r="35" spans="1:16" ht="24.95" customHeight="1" x14ac:dyDescent="0.15">
      <c r="A35" s="7" t="s">
        <v>116</v>
      </c>
      <c r="B35" s="6" t="s">
        <v>117</v>
      </c>
      <c r="C35" s="6" t="s">
        <v>107</v>
      </c>
      <c r="D35" s="10">
        <v>119795552.47</v>
      </c>
      <c r="E35" s="10">
        <v>97912123.109999999</v>
      </c>
      <c r="F35" s="10" t="s">
        <v>386</v>
      </c>
      <c r="G35" s="10">
        <v>0</v>
      </c>
      <c r="H35" s="10" t="s">
        <v>386</v>
      </c>
      <c r="I35" s="10" t="s">
        <v>386</v>
      </c>
      <c r="J35" s="10" t="s">
        <v>386</v>
      </c>
      <c r="K35" s="10" t="s">
        <v>386</v>
      </c>
      <c r="L35" s="10">
        <v>21883429.359999999</v>
      </c>
      <c r="M35" s="10" t="s">
        <v>386</v>
      </c>
      <c r="N35" s="10" t="s">
        <v>386</v>
      </c>
      <c r="O35" s="10">
        <v>119795552.37</v>
      </c>
      <c r="P35" s="10">
        <v>119795552.37</v>
      </c>
    </row>
    <row r="36" spans="1:16" ht="24.95" customHeight="1" x14ac:dyDescent="0.15">
      <c r="A36" s="7" t="s">
        <v>118</v>
      </c>
      <c r="B36" s="6" t="s">
        <v>119</v>
      </c>
      <c r="C36" s="6" t="s">
        <v>107</v>
      </c>
      <c r="D36" s="10">
        <v>49917698.700000003</v>
      </c>
      <c r="E36" s="10">
        <v>39632095.939999998</v>
      </c>
      <c r="F36" s="10" t="s">
        <v>386</v>
      </c>
      <c r="G36" s="10">
        <v>0</v>
      </c>
      <c r="H36" s="10" t="s">
        <v>386</v>
      </c>
      <c r="I36" s="10" t="s">
        <v>386</v>
      </c>
      <c r="J36" s="10" t="s">
        <v>386</v>
      </c>
      <c r="K36" s="10" t="s">
        <v>386</v>
      </c>
      <c r="L36" s="10">
        <v>10285602.76</v>
      </c>
      <c r="M36" s="10" t="s">
        <v>386</v>
      </c>
      <c r="N36" s="10" t="s">
        <v>386</v>
      </c>
      <c r="O36" s="10">
        <v>49917698.700000003</v>
      </c>
      <c r="P36" s="10">
        <v>49917698.700000003</v>
      </c>
    </row>
    <row r="37" spans="1:16" ht="24.95" customHeight="1" x14ac:dyDescent="0.15">
      <c r="A37" s="7" t="s">
        <v>120</v>
      </c>
      <c r="B37" s="6" t="s">
        <v>121</v>
      </c>
      <c r="C37" s="6" t="s">
        <v>107</v>
      </c>
      <c r="D37" s="10">
        <v>2852960.4</v>
      </c>
      <c r="E37" s="10" t="s">
        <v>386</v>
      </c>
      <c r="F37" s="10" t="s">
        <v>386</v>
      </c>
      <c r="G37" s="10">
        <v>0</v>
      </c>
      <c r="H37" s="10" t="s">
        <v>386</v>
      </c>
      <c r="I37" s="10" t="s">
        <v>386</v>
      </c>
      <c r="J37" s="10" t="s">
        <v>386</v>
      </c>
      <c r="K37" s="10" t="s">
        <v>386</v>
      </c>
      <c r="L37" s="10">
        <v>2852960.4</v>
      </c>
      <c r="M37" s="10" t="s">
        <v>386</v>
      </c>
      <c r="N37" s="10" t="s">
        <v>386</v>
      </c>
      <c r="O37" s="10">
        <v>2852960.4</v>
      </c>
      <c r="P37" s="10">
        <v>2852960.4</v>
      </c>
    </row>
    <row r="38" spans="1:16" ht="24.95" customHeight="1" x14ac:dyDescent="0.15">
      <c r="A38" s="7" t="s">
        <v>122</v>
      </c>
      <c r="B38" s="6" t="s">
        <v>123</v>
      </c>
      <c r="C38" s="6" t="s">
        <v>107</v>
      </c>
      <c r="D38" s="10">
        <v>0</v>
      </c>
      <c r="E38" s="10" t="s">
        <v>386</v>
      </c>
      <c r="F38" s="10" t="s">
        <v>386</v>
      </c>
      <c r="G38" s="10">
        <v>0</v>
      </c>
      <c r="H38" s="10" t="s">
        <v>386</v>
      </c>
      <c r="I38" s="10" t="s">
        <v>386</v>
      </c>
      <c r="J38" s="10" t="s">
        <v>386</v>
      </c>
      <c r="K38" s="10" t="s">
        <v>386</v>
      </c>
      <c r="L38" s="10" t="s">
        <v>386</v>
      </c>
      <c r="M38" s="10" t="s">
        <v>386</v>
      </c>
      <c r="N38" s="10" t="s">
        <v>386</v>
      </c>
      <c r="O38" s="10">
        <v>0</v>
      </c>
      <c r="P38" s="10">
        <v>0</v>
      </c>
    </row>
    <row r="39" spans="1:16" ht="24.95" customHeight="1" x14ac:dyDescent="0.15">
      <c r="A39" s="7" t="s">
        <v>124</v>
      </c>
      <c r="B39" s="6" t="s">
        <v>125</v>
      </c>
      <c r="C39" s="6" t="s">
        <v>107</v>
      </c>
      <c r="D39" s="10">
        <v>2852960.4</v>
      </c>
      <c r="E39" s="10" t="s">
        <v>386</v>
      </c>
      <c r="F39" s="10" t="s">
        <v>386</v>
      </c>
      <c r="G39" s="10" t="s">
        <v>386</v>
      </c>
      <c r="H39" s="10" t="s">
        <v>386</v>
      </c>
      <c r="I39" s="10" t="s">
        <v>386</v>
      </c>
      <c r="J39" s="10" t="s">
        <v>386</v>
      </c>
      <c r="K39" s="10" t="s">
        <v>386</v>
      </c>
      <c r="L39" s="10">
        <v>2852960.4</v>
      </c>
      <c r="M39" s="10" t="s">
        <v>386</v>
      </c>
      <c r="N39" s="10" t="s">
        <v>386</v>
      </c>
      <c r="O39" s="10">
        <v>2852960.4</v>
      </c>
      <c r="P39" s="10">
        <v>2852960.4</v>
      </c>
    </row>
    <row r="40" spans="1:16" ht="24.95" customHeight="1" x14ac:dyDescent="0.15">
      <c r="A40" s="7" t="s">
        <v>126</v>
      </c>
      <c r="B40" s="6" t="s">
        <v>127</v>
      </c>
      <c r="C40" s="6" t="s">
        <v>107</v>
      </c>
      <c r="D40" s="10">
        <v>22690478.140000001</v>
      </c>
      <c r="E40" s="10">
        <v>18648014.140000001</v>
      </c>
      <c r="F40" s="10" t="s">
        <v>386</v>
      </c>
      <c r="G40" s="10">
        <v>0</v>
      </c>
      <c r="H40" s="10" t="s">
        <v>386</v>
      </c>
      <c r="I40" s="10" t="s">
        <v>386</v>
      </c>
      <c r="J40" s="10" t="s">
        <v>386</v>
      </c>
      <c r="K40" s="10" t="s">
        <v>386</v>
      </c>
      <c r="L40" s="10">
        <v>4042464</v>
      </c>
      <c r="M40" s="10" t="s">
        <v>386</v>
      </c>
      <c r="N40" s="10" t="s">
        <v>386</v>
      </c>
      <c r="O40" s="10">
        <v>22690478.039999999</v>
      </c>
      <c r="P40" s="10">
        <v>22690478.039999999</v>
      </c>
    </row>
    <row r="41" spans="1:16" ht="24.95" customHeight="1" x14ac:dyDescent="0.15">
      <c r="A41" s="7" t="s">
        <v>128</v>
      </c>
      <c r="B41" s="6" t="s">
        <v>129</v>
      </c>
      <c r="C41" s="6" t="s">
        <v>107</v>
      </c>
      <c r="D41" s="10">
        <v>42293805.289999999</v>
      </c>
      <c r="E41" s="10">
        <v>37591403.090000004</v>
      </c>
      <c r="F41" s="10" t="s">
        <v>386</v>
      </c>
      <c r="G41" s="10" t="s">
        <v>386</v>
      </c>
      <c r="H41" s="10" t="s">
        <v>386</v>
      </c>
      <c r="I41" s="10" t="s">
        <v>386</v>
      </c>
      <c r="J41" s="10" t="s">
        <v>386</v>
      </c>
      <c r="K41" s="10" t="s">
        <v>386</v>
      </c>
      <c r="L41" s="10">
        <v>4702402.2</v>
      </c>
      <c r="M41" s="10" t="s">
        <v>386</v>
      </c>
      <c r="N41" s="10" t="s">
        <v>386</v>
      </c>
      <c r="O41" s="10">
        <v>42293805.289999999</v>
      </c>
      <c r="P41" s="10">
        <v>42293805.289999999</v>
      </c>
    </row>
    <row r="42" spans="1:16" ht="24.95" customHeight="1" x14ac:dyDescent="0.15">
      <c r="A42" s="7" t="s">
        <v>130</v>
      </c>
      <c r="B42" s="6" t="s">
        <v>131</v>
      </c>
      <c r="C42" s="6" t="s">
        <v>107</v>
      </c>
      <c r="D42" s="10">
        <v>2040609.94</v>
      </c>
      <c r="E42" s="10">
        <v>2040609.94</v>
      </c>
      <c r="F42" s="10" t="s">
        <v>386</v>
      </c>
      <c r="G42" s="10" t="s">
        <v>386</v>
      </c>
      <c r="H42" s="10" t="s">
        <v>386</v>
      </c>
      <c r="I42" s="10" t="s">
        <v>386</v>
      </c>
      <c r="J42" s="10" t="s">
        <v>386</v>
      </c>
      <c r="K42" s="10" t="s">
        <v>386</v>
      </c>
      <c r="L42" s="10" t="s">
        <v>386</v>
      </c>
      <c r="M42" s="10" t="s">
        <v>386</v>
      </c>
      <c r="N42" s="10" t="s">
        <v>386</v>
      </c>
      <c r="O42" s="10">
        <v>2040609.94</v>
      </c>
      <c r="P42" s="10">
        <v>2040609.94</v>
      </c>
    </row>
    <row r="43" spans="1:16" ht="24.95" customHeight="1" x14ac:dyDescent="0.15">
      <c r="A43" s="7" t="s">
        <v>132</v>
      </c>
      <c r="B43" s="6" t="s">
        <v>133</v>
      </c>
      <c r="C43" s="6" t="s">
        <v>107</v>
      </c>
      <c r="D43" s="10" t="s">
        <v>386</v>
      </c>
      <c r="E43" s="10" t="s">
        <v>386</v>
      </c>
      <c r="F43" s="10" t="s">
        <v>386</v>
      </c>
      <c r="G43" s="10" t="s">
        <v>386</v>
      </c>
      <c r="H43" s="10" t="s">
        <v>386</v>
      </c>
      <c r="I43" s="10" t="s">
        <v>386</v>
      </c>
      <c r="J43" s="10" t="s">
        <v>386</v>
      </c>
      <c r="K43" s="10" t="s">
        <v>386</v>
      </c>
      <c r="L43" s="10" t="s">
        <v>386</v>
      </c>
      <c r="M43" s="10" t="s">
        <v>386</v>
      </c>
      <c r="N43" s="10" t="s">
        <v>386</v>
      </c>
      <c r="O43" s="10">
        <v>0</v>
      </c>
      <c r="P43" s="10">
        <v>0</v>
      </c>
    </row>
    <row r="44" spans="1:16" ht="50.1" customHeight="1" x14ac:dyDescent="0.15">
      <c r="A44" s="7" t="s">
        <v>135</v>
      </c>
      <c r="B44" s="6" t="s">
        <v>136</v>
      </c>
      <c r="C44" s="6" t="s">
        <v>137</v>
      </c>
      <c r="D44" s="10">
        <v>5880320.6500000004</v>
      </c>
      <c r="E44" s="10">
        <v>5582320.6500000004</v>
      </c>
      <c r="F44" s="10" t="s">
        <v>386</v>
      </c>
      <c r="G44" s="10">
        <v>0</v>
      </c>
      <c r="H44" s="10" t="s">
        <v>386</v>
      </c>
      <c r="I44" s="10" t="s">
        <v>386</v>
      </c>
      <c r="J44" s="10" t="s">
        <v>386</v>
      </c>
      <c r="K44" s="10" t="s">
        <v>386</v>
      </c>
      <c r="L44" s="10">
        <v>298000</v>
      </c>
      <c r="M44" s="10" t="s">
        <v>386</v>
      </c>
      <c r="N44" s="10" t="s">
        <v>386</v>
      </c>
      <c r="O44" s="10">
        <v>5880320.6500000004</v>
      </c>
      <c r="P44" s="10">
        <v>5880320.6500000004</v>
      </c>
    </row>
    <row r="45" spans="1:16" ht="63" customHeight="1" x14ac:dyDescent="0.15">
      <c r="A45" s="7" t="s">
        <v>138</v>
      </c>
      <c r="B45" s="6" t="s">
        <v>139</v>
      </c>
      <c r="C45" s="6" t="s">
        <v>137</v>
      </c>
      <c r="D45" s="10">
        <v>146217.65</v>
      </c>
      <c r="E45" s="10">
        <v>46217.65</v>
      </c>
      <c r="F45" s="10" t="s">
        <v>386</v>
      </c>
      <c r="G45" s="10" t="s">
        <v>386</v>
      </c>
      <c r="H45" s="10" t="s">
        <v>386</v>
      </c>
      <c r="I45" s="10" t="s">
        <v>386</v>
      </c>
      <c r="J45" s="10" t="s">
        <v>386</v>
      </c>
      <c r="K45" s="10" t="s">
        <v>386</v>
      </c>
      <c r="L45" s="10">
        <v>100000</v>
      </c>
      <c r="M45" s="10" t="s">
        <v>386</v>
      </c>
      <c r="N45" s="10" t="s">
        <v>386</v>
      </c>
      <c r="O45" s="10">
        <v>146217.65</v>
      </c>
      <c r="P45" s="10">
        <v>146217.65</v>
      </c>
    </row>
    <row r="46" spans="1:16" ht="24.95" customHeight="1" x14ac:dyDescent="0.15">
      <c r="A46" s="7" t="s">
        <v>142</v>
      </c>
      <c r="B46" s="6" t="s">
        <v>143</v>
      </c>
      <c r="C46" s="6" t="s">
        <v>137</v>
      </c>
      <c r="D46" s="10" t="s">
        <v>386</v>
      </c>
      <c r="E46" s="10" t="s">
        <v>386</v>
      </c>
      <c r="F46" s="10" t="s">
        <v>386</v>
      </c>
      <c r="G46" s="10" t="s">
        <v>386</v>
      </c>
      <c r="H46" s="10" t="s">
        <v>386</v>
      </c>
      <c r="I46" s="10" t="s">
        <v>386</v>
      </c>
      <c r="J46" s="10" t="s">
        <v>386</v>
      </c>
      <c r="K46" s="10" t="s">
        <v>386</v>
      </c>
      <c r="L46" s="10" t="s">
        <v>386</v>
      </c>
      <c r="M46" s="10" t="s">
        <v>386</v>
      </c>
      <c r="N46" s="10" t="s">
        <v>386</v>
      </c>
      <c r="O46" s="10">
        <v>0</v>
      </c>
      <c r="P46" s="10">
        <v>0</v>
      </c>
    </row>
    <row r="47" spans="1:16" ht="75" customHeight="1" x14ac:dyDescent="0.15">
      <c r="A47" s="7" t="s">
        <v>146</v>
      </c>
      <c r="B47" s="6" t="s">
        <v>147</v>
      </c>
      <c r="C47" s="6" t="s">
        <v>137</v>
      </c>
      <c r="D47" s="10">
        <v>5734103</v>
      </c>
      <c r="E47" s="10">
        <v>5536103</v>
      </c>
      <c r="F47" s="10" t="s">
        <v>386</v>
      </c>
      <c r="G47" s="10">
        <v>0</v>
      </c>
      <c r="H47" s="10" t="s">
        <v>386</v>
      </c>
      <c r="I47" s="10" t="s">
        <v>386</v>
      </c>
      <c r="J47" s="10" t="s">
        <v>386</v>
      </c>
      <c r="K47" s="10" t="s">
        <v>386</v>
      </c>
      <c r="L47" s="10">
        <v>198000</v>
      </c>
      <c r="M47" s="10" t="s">
        <v>386</v>
      </c>
      <c r="N47" s="10" t="s">
        <v>386</v>
      </c>
      <c r="O47" s="10">
        <v>5734103</v>
      </c>
      <c r="P47" s="10">
        <v>5734103</v>
      </c>
    </row>
    <row r="48" spans="1:16" ht="50.1" customHeight="1" x14ac:dyDescent="0.15">
      <c r="A48" s="7" t="s">
        <v>150</v>
      </c>
      <c r="B48" s="6" t="s">
        <v>151</v>
      </c>
      <c r="C48" s="6" t="s">
        <v>137</v>
      </c>
      <c r="D48" s="10">
        <v>0</v>
      </c>
      <c r="E48" s="10">
        <v>0</v>
      </c>
      <c r="F48" s="10" t="s">
        <v>386</v>
      </c>
      <c r="G48" s="10" t="s">
        <v>386</v>
      </c>
      <c r="H48" s="10" t="s">
        <v>386</v>
      </c>
      <c r="I48" s="10" t="s">
        <v>386</v>
      </c>
      <c r="J48" s="10" t="s">
        <v>386</v>
      </c>
      <c r="K48" s="10" t="s">
        <v>386</v>
      </c>
      <c r="L48" s="10" t="s">
        <v>386</v>
      </c>
      <c r="M48" s="10" t="s">
        <v>386</v>
      </c>
      <c r="N48" s="10" t="s">
        <v>386</v>
      </c>
      <c r="O48" s="10">
        <v>0</v>
      </c>
      <c r="P48" s="10">
        <v>0</v>
      </c>
    </row>
    <row r="49" spans="1:16" ht="24.95" customHeight="1" x14ac:dyDescent="0.15">
      <c r="A49" s="7" t="s">
        <v>153</v>
      </c>
      <c r="B49" s="6" t="s">
        <v>154</v>
      </c>
      <c r="C49" s="6" t="s">
        <v>137</v>
      </c>
      <c r="D49" s="10" t="s">
        <v>386</v>
      </c>
      <c r="E49" s="10" t="s">
        <v>386</v>
      </c>
      <c r="F49" s="10" t="s">
        <v>386</v>
      </c>
      <c r="G49" s="10" t="s">
        <v>386</v>
      </c>
      <c r="H49" s="10" t="s">
        <v>386</v>
      </c>
      <c r="I49" s="10" t="s">
        <v>386</v>
      </c>
      <c r="J49" s="10" t="s">
        <v>386</v>
      </c>
      <c r="K49" s="10" t="s">
        <v>386</v>
      </c>
      <c r="L49" s="10" t="s">
        <v>386</v>
      </c>
      <c r="M49" s="10" t="s">
        <v>386</v>
      </c>
      <c r="N49" s="10" t="s">
        <v>386</v>
      </c>
      <c r="O49" s="10">
        <v>0</v>
      </c>
      <c r="P49" s="10">
        <v>0</v>
      </c>
    </row>
    <row r="50" spans="1:16" ht="50.1" customHeight="1" x14ac:dyDescent="0.15">
      <c r="A50" s="7" t="s">
        <v>156</v>
      </c>
      <c r="B50" s="6" t="s">
        <v>157</v>
      </c>
      <c r="C50" s="6" t="s">
        <v>158</v>
      </c>
      <c r="D50" s="10">
        <v>100000</v>
      </c>
      <c r="E50" s="10" t="s">
        <v>386</v>
      </c>
      <c r="F50" s="10" t="s">
        <v>386</v>
      </c>
      <c r="G50" s="10">
        <v>0</v>
      </c>
      <c r="H50" s="10" t="s">
        <v>386</v>
      </c>
      <c r="I50" s="10" t="s">
        <v>386</v>
      </c>
      <c r="J50" s="10" t="s">
        <v>386</v>
      </c>
      <c r="K50" s="10" t="s">
        <v>386</v>
      </c>
      <c r="L50" s="10">
        <v>100000</v>
      </c>
      <c r="M50" s="10" t="s">
        <v>386</v>
      </c>
      <c r="N50" s="10" t="s">
        <v>386</v>
      </c>
      <c r="O50" s="10">
        <v>100000</v>
      </c>
      <c r="P50" s="10">
        <v>100000</v>
      </c>
    </row>
    <row r="51" spans="1:16" ht="63" customHeight="1" x14ac:dyDescent="0.15">
      <c r="A51" s="7" t="s">
        <v>138</v>
      </c>
      <c r="B51" s="6" t="s">
        <v>159</v>
      </c>
      <c r="C51" s="6" t="s">
        <v>158</v>
      </c>
      <c r="D51" s="10" t="s">
        <v>386</v>
      </c>
      <c r="E51" s="10" t="s">
        <v>386</v>
      </c>
      <c r="F51" s="10" t="s">
        <v>386</v>
      </c>
      <c r="G51" s="10" t="s">
        <v>386</v>
      </c>
      <c r="H51" s="10" t="s">
        <v>386</v>
      </c>
      <c r="I51" s="10" t="s">
        <v>386</v>
      </c>
      <c r="J51" s="10" t="s">
        <v>386</v>
      </c>
      <c r="K51" s="10" t="s">
        <v>386</v>
      </c>
      <c r="L51" s="10" t="s">
        <v>386</v>
      </c>
      <c r="M51" s="10" t="s">
        <v>386</v>
      </c>
      <c r="N51" s="10" t="s">
        <v>386</v>
      </c>
      <c r="O51" s="10">
        <v>0</v>
      </c>
      <c r="P51" s="10">
        <v>0</v>
      </c>
    </row>
    <row r="52" spans="1:16" ht="24.95" customHeight="1" x14ac:dyDescent="0.15">
      <c r="A52" s="7" t="s">
        <v>142</v>
      </c>
      <c r="B52" s="6" t="s">
        <v>160</v>
      </c>
      <c r="C52" s="6" t="s">
        <v>158</v>
      </c>
      <c r="D52" s="10" t="s">
        <v>386</v>
      </c>
      <c r="E52" s="10" t="s">
        <v>386</v>
      </c>
      <c r="F52" s="10" t="s">
        <v>386</v>
      </c>
      <c r="G52" s="10" t="s">
        <v>386</v>
      </c>
      <c r="H52" s="10" t="s">
        <v>386</v>
      </c>
      <c r="I52" s="10" t="s">
        <v>386</v>
      </c>
      <c r="J52" s="10" t="s">
        <v>386</v>
      </c>
      <c r="K52" s="10" t="s">
        <v>386</v>
      </c>
      <c r="L52" s="10" t="s">
        <v>386</v>
      </c>
      <c r="M52" s="10" t="s">
        <v>386</v>
      </c>
      <c r="N52" s="10" t="s">
        <v>386</v>
      </c>
      <c r="O52" s="10">
        <v>0</v>
      </c>
      <c r="P52" s="10">
        <v>0</v>
      </c>
    </row>
    <row r="53" spans="1:16" ht="75" customHeight="1" x14ac:dyDescent="0.15">
      <c r="A53" s="7" t="s">
        <v>146</v>
      </c>
      <c r="B53" s="6" t="s">
        <v>161</v>
      </c>
      <c r="C53" s="6" t="s">
        <v>158</v>
      </c>
      <c r="D53" s="10">
        <v>100000</v>
      </c>
      <c r="E53" s="10" t="s">
        <v>386</v>
      </c>
      <c r="F53" s="10" t="s">
        <v>386</v>
      </c>
      <c r="G53" s="10">
        <v>0</v>
      </c>
      <c r="H53" s="10" t="s">
        <v>386</v>
      </c>
      <c r="I53" s="10" t="s">
        <v>386</v>
      </c>
      <c r="J53" s="10" t="s">
        <v>386</v>
      </c>
      <c r="K53" s="10" t="s">
        <v>386</v>
      </c>
      <c r="L53" s="10">
        <v>100000</v>
      </c>
      <c r="M53" s="10" t="s">
        <v>386</v>
      </c>
      <c r="N53" s="10" t="s">
        <v>386</v>
      </c>
      <c r="O53" s="10">
        <v>100000</v>
      </c>
      <c r="P53" s="10">
        <v>100000</v>
      </c>
    </row>
    <row r="54" spans="1:16" ht="50.1" customHeight="1" x14ac:dyDescent="0.15">
      <c r="A54" s="7" t="s">
        <v>150</v>
      </c>
      <c r="B54" s="6" t="s">
        <v>162</v>
      </c>
      <c r="C54" s="6" t="s">
        <v>158</v>
      </c>
      <c r="D54" s="10" t="s">
        <v>386</v>
      </c>
      <c r="E54" s="10" t="s">
        <v>386</v>
      </c>
      <c r="F54" s="10" t="s">
        <v>386</v>
      </c>
      <c r="G54" s="10" t="s">
        <v>386</v>
      </c>
      <c r="H54" s="10" t="s">
        <v>386</v>
      </c>
      <c r="I54" s="10" t="s">
        <v>386</v>
      </c>
      <c r="J54" s="10" t="s">
        <v>386</v>
      </c>
      <c r="K54" s="10" t="s">
        <v>386</v>
      </c>
      <c r="L54" s="10" t="s">
        <v>386</v>
      </c>
      <c r="M54" s="10" t="s">
        <v>386</v>
      </c>
      <c r="N54" s="10" t="s">
        <v>386</v>
      </c>
      <c r="O54" s="10">
        <v>0</v>
      </c>
      <c r="P54" s="10">
        <v>0</v>
      </c>
    </row>
    <row r="55" spans="1:16" ht="75" customHeight="1" x14ac:dyDescent="0.15">
      <c r="A55" s="7" t="s">
        <v>163</v>
      </c>
      <c r="B55" s="6" t="s">
        <v>164</v>
      </c>
      <c r="C55" s="6" t="s">
        <v>165</v>
      </c>
      <c r="D55" s="10">
        <v>112771291.7</v>
      </c>
      <c r="E55" s="10">
        <v>96387116.150000006</v>
      </c>
      <c r="F55" s="10" t="s">
        <v>386</v>
      </c>
      <c r="G55" s="10">
        <v>0</v>
      </c>
      <c r="H55" s="10" t="s">
        <v>386</v>
      </c>
      <c r="I55" s="10" t="s">
        <v>386</v>
      </c>
      <c r="J55" s="10" t="s">
        <v>386</v>
      </c>
      <c r="K55" s="10" t="s">
        <v>386</v>
      </c>
      <c r="L55" s="10">
        <v>16384175.550000001</v>
      </c>
      <c r="M55" s="10" t="s">
        <v>386</v>
      </c>
      <c r="N55" s="10" t="s">
        <v>386</v>
      </c>
      <c r="O55" s="10">
        <v>112771291.7</v>
      </c>
      <c r="P55" s="10">
        <v>112771291.7</v>
      </c>
    </row>
    <row r="56" spans="1:16" ht="38.1" customHeight="1" x14ac:dyDescent="0.15">
      <c r="A56" s="7" t="s">
        <v>166</v>
      </c>
      <c r="B56" s="6" t="s">
        <v>167</v>
      </c>
      <c r="C56" s="6" t="s">
        <v>165</v>
      </c>
      <c r="D56" s="10">
        <v>112771291.7</v>
      </c>
      <c r="E56" s="10">
        <v>96387116.150000006</v>
      </c>
      <c r="F56" s="10" t="s">
        <v>386</v>
      </c>
      <c r="G56" s="10">
        <v>0</v>
      </c>
      <c r="H56" s="10" t="s">
        <v>386</v>
      </c>
      <c r="I56" s="10" t="s">
        <v>386</v>
      </c>
      <c r="J56" s="10" t="s">
        <v>386</v>
      </c>
      <c r="K56" s="10" t="s">
        <v>386</v>
      </c>
      <c r="L56" s="10">
        <v>16384175.550000001</v>
      </c>
      <c r="M56" s="10" t="s">
        <v>386</v>
      </c>
      <c r="N56" s="10" t="s">
        <v>386</v>
      </c>
      <c r="O56" s="10">
        <v>112771291.7</v>
      </c>
      <c r="P56" s="10">
        <v>112771291.7</v>
      </c>
    </row>
    <row r="57" spans="1:16" ht="24.95" customHeight="1" x14ac:dyDescent="0.15">
      <c r="A57" s="7" t="s">
        <v>170</v>
      </c>
      <c r="B57" s="6" t="s">
        <v>171</v>
      </c>
      <c r="C57" s="6" t="s">
        <v>165</v>
      </c>
      <c r="D57" s="10" t="s">
        <v>386</v>
      </c>
      <c r="E57" s="10" t="s">
        <v>386</v>
      </c>
      <c r="F57" s="10" t="s">
        <v>386</v>
      </c>
      <c r="G57" s="10" t="s">
        <v>386</v>
      </c>
      <c r="H57" s="10" t="s">
        <v>386</v>
      </c>
      <c r="I57" s="10" t="s">
        <v>386</v>
      </c>
      <c r="J57" s="10" t="s">
        <v>386</v>
      </c>
      <c r="K57" s="10" t="s">
        <v>386</v>
      </c>
      <c r="L57" s="10" t="s">
        <v>386</v>
      </c>
      <c r="M57" s="10" t="s">
        <v>386</v>
      </c>
      <c r="N57" s="10" t="s">
        <v>386</v>
      </c>
      <c r="O57" s="10">
        <v>0</v>
      </c>
      <c r="P57" s="10">
        <v>0</v>
      </c>
    </row>
    <row r="58" spans="1:16" ht="24.95" customHeight="1" x14ac:dyDescent="0.15">
      <c r="A58" s="7" t="s">
        <v>172</v>
      </c>
      <c r="B58" s="6" t="s">
        <v>173</v>
      </c>
      <c r="C58" s="6" t="s">
        <v>174</v>
      </c>
      <c r="D58" s="10">
        <v>50000</v>
      </c>
      <c r="E58" s="10" t="s">
        <v>386</v>
      </c>
      <c r="F58" s="10" t="s">
        <v>386</v>
      </c>
      <c r="G58" s="10" t="s">
        <v>386</v>
      </c>
      <c r="H58" s="10" t="s">
        <v>386</v>
      </c>
      <c r="I58" s="10" t="s">
        <v>386</v>
      </c>
      <c r="J58" s="10" t="s">
        <v>386</v>
      </c>
      <c r="K58" s="10" t="s">
        <v>386</v>
      </c>
      <c r="L58" s="10">
        <v>50000</v>
      </c>
      <c r="M58" s="10" t="s">
        <v>386</v>
      </c>
      <c r="N58" s="10" t="s">
        <v>386</v>
      </c>
      <c r="O58" s="10">
        <v>50000</v>
      </c>
      <c r="P58" s="10">
        <v>50000</v>
      </c>
    </row>
    <row r="59" spans="1:16" ht="63" customHeight="1" x14ac:dyDescent="0.15">
      <c r="A59" s="7" t="s">
        <v>175</v>
      </c>
      <c r="B59" s="6" t="s">
        <v>176</v>
      </c>
      <c r="C59" s="6" t="s">
        <v>177</v>
      </c>
      <c r="D59" s="10">
        <v>50000</v>
      </c>
      <c r="E59" s="10" t="s">
        <v>386</v>
      </c>
      <c r="F59" s="10" t="s">
        <v>386</v>
      </c>
      <c r="G59" s="10" t="s">
        <v>386</v>
      </c>
      <c r="H59" s="10" t="s">
        <v>386</v>
      </c>
      <c r="I59" s="10" t="s">
        <v>386</v>
      </c>
      <c r="J59" s="10" t="s">
        <v>386</v>
      </c>
      <c r="K59" s="10" t="s">
        <v>386</v>
      </c>
      <c r="L59" s="10">
        <v>50000</v>
      </c>
      <c r="M59" s="10" t="s">
        <v>386</v>
      </c>
      <c r="N59" s="10" t="s">
        <v>386</v>
      </c>
      <c r="O59" s="10">
        <v>50000</v>
      </c>
      <c r="P59" s="10">
        <v>50000</v>
      </c>
    </row>
    <row r="60" spans="1:16" ht="63" customHeight="1" x14ac:dyDescent="0.15">
      <c r="A60" s="7" t="s">
        <v>179</v>
      </c>
      <c r="B60" s="6" t="s">
        <v>180</v>
      </c>
      <c r="C60" s="6" t="s">
        <v>181</v>
      </c>
      <c r="D60" s="10">
        <v>50000</v>
      </c>
      <c r="E60" s="10" t="s">
        <v>386</v>
      </c>
      <c r="F60" s="10" t="s">
        <v>386</v>
      </c>
      <c r="G60" s="10" t="s">
        <v>386</v>
      </c>
      <c r="H60" s="10" t="s">
        <v>386</v>
      </c>
      <c r="I60" s="10" t="s">
        <v>386</v>
      </c>
      <c r="J60" s="10" t="s">
        <v>386</v>
      </c>
      <c r="K60" s="10" t="s">
        <v>386</v>
      </c>
      <c r="L60" s="10">
        <v>50000</v>
      </c>
      <c r="M60" s="10" t="s">
        <v>386</v>
      </c>
      <c r="N60" s="10" t="s">
        <v>386</v>
      </c>
      <c r="O60" s="10">
        <v>50000</v>
      </c>
      <c r="P60" s="10">
        <v>50000</v>
      </c>
    </row>
    <row r="61" spans="1:16" ht="50.1" customHeight="1" x14ac:dyDescent="0.15">
      <c r="A61" s="7" t="s">
        <v>182</v>
      </c>
      <c r="B61" s="6" t="s">
        <v>183</v>
      </c>
      <c r="C61" s="6" t="s">
        <v>184</v>
      </c>
      <c r="D61" s="10">
        <v>0</v>
      </c>
      <c r="E61" s="10" t="s">
        <v>386</v>
      </c>
      <c r="F61" s="10" t="s">
        <v>386</v>
      </c>
      <c r="G61" s="10" t="s">
        <v>386</v>
      </c>
      <c r="H61" s="10" t="s">
        <v>386</v>
      </c>
      <c r="I61" s="10" t="s">
        <v>386</v>
      </c>
      <c r="J61" s="10" t="s">
        <v>386</v>
      </c>
      <c r="K61" s="10" t="s">
        <v>386</v>
      </c>
      <c r="L61" s="10">
        <v>0</v>
      </c>
      <c r="M61" s="10" t="s">
        <v>386</v>
      </c>
      <c r="N61" s="10" t="s">
        <v>386</v>
      </c>
      <c r="O61" s="10">
        <v>0</v>
      </c>
      <c r="P61" s="10">
        <v>0</v>
      </c>
    </row>
    <row r="62" spans="1:16" ht="99.95" customHeight="1" x14ac:dyDescent="0.15">
      <c r="A62" s="7" t="s">
        <v>187</v>
      </c>
      <c r="B62" s="6" t="s">
        <v>188</v>
      </c>
      <c r="C62" s="6" t="s">
        <v>189</v>
      </c>
      <c r="D62" s="10" t="s">
        <v>386</v>
      </c>
      <c r="E62" s="10" t="s">
        <v>386</v>
      </c>
      <c r="F62" s="10" t="s">
        <v>386</v>
      </c>
      <c r="G62" s="10" t="s">
        <v>386</v>
      </c>
      <c r="H62" s="10" t="s">
        <v>386</v>
      </c>
      <c r="I62" s="10" t="s">
        <v>386</v>
      </c>
      <c r="J62" s="10" t="s">
        <v>386</v>
      </c>
      <c r="K62" s="10" t="s">
        <v>386</v>
      </c>
      <c r="L62" s="10" t="s">
        <v>386</v>
      </c>
      <c r="M62" s="10" t="s">
        <v>386</v>
      </c>
      <c r="N62" s="10" t="s">
        <v>386</v>
      </c>
      <c r="O62" s="10">
        <v>0</v>
      </c>
      <c r="P62" s="10">
        <v>0</v>
      </c>
    </row>
    <row r="63" spans="1:16" ht="24.95" customHeight="1" x14ac:dyDescent="0.15">
      <c r="A63" s="7" t="s">
        <v>192</v>
      </c>
      <c r="B63" s="6" t="s">
        <v>193</v>
      </c>
      <c r="C63" s="6" t="s">
        <v>194</v>
      </c>
      <c r="D63" s="10" t="s">
        <v>386</v>
      </c>
      <c r="E63" s="10" t="s">
        <v>386</v>
      </c>
      <c r="F63" s="10" t="s">
        <v>386</v>
      </c>
      <c r="G63" s="10" t="s">
        <v>386</v>
      </c>
      <c r="H63" s="10" t="s">
        <v>386</v>
      </c>
      <c r="I63" s="10" t="s">
        <v>386</v>
      </c>
      <c r="J63" s="10" t="s">
        <v>386</v>
      </c>
      <c r="K63" s="10" t="s">
        <v>386</v>
      </c>
      <c r="L63" s="10" t="s">
        <v>386</v>
      </c>
      <c r="M63" s="10" t="s">
        <v>386</v>
      </c>
      <c r="N63" s="10" t="s">
        <v>386</v>
      </c>
      <c r="O63" s="10">
        <v>0</v>
      </c>
      <c r="P63" s="10">
        <v>0</v>
      </c>
    </row>
    <row r="64" spans="1:16" ht="24.95" customHeight="1" x14ac:dyDescent="0.15">
      <c r="A64" s="7" t="s">
        <v>196</v>
      </c>
      <c r="B64" s="6" t="s">
        <v>197</v>
      </c>
      <c r="C64" s="6" t="s">
        <v>198</v>
      </c>
      <c r="D64" s="10">
        <v>12426778.699999999</v>
      </c>
      <c r="E64" s="10">
        <v>11940778.699999999</v>
      </c>
      <c r="F64" s="10" t="s">
        <v>386</v>
      </c>
      <c r="G64" s="10" t="s">
        <v>386</v>
      </c>
      <c r="H64" s="10" t="s">
        <v>386</v>
      </c>
      <c r="I64" s="10" t="s">
        <v>386</v>
      </c>
      <c r="J64" s="10" t="s">
        <v>386</v>
      </c>
      <c r="K64" s="10" t="s">
        <v>386</v>
      </c>
      <c r="L64" s="10">
        <v>486000</v>
      </c>
      <c r="M64" s="10" t="s">
        <v>386</v>
      </c>
      <c r="N64" s="10" t="s">
        <v>386</v>
      </c>
      <c r="O64" s="10">
        <v>12426778.699999999</v>
      </c>
      <c r="P64" s="10">
        <v>12426778.699999999</v>
      </c>
    </row>
    <row r="65" spans="1:16" ht="38.1" customHeight="1" x14ac:dyDescent="0.15">
      <c r="A65" s="7" t="s">
        <v>199</v>
      </c>
      <c r="B65" s="6" t="s">
        <v>200</v>
      </c>
      <c r="C65" s="6" t="s">
        <v>201</v>
      </c>
      <c r="D65" s="10">
        <v>11108229.699999999</v>
      </c>
      <c r="E65" s="10">
        <v>11108229.699999999</v>
      </c>
      <c r="F65" s="10" t="s">
        <v>386</v>
      </c>
      <c r="G65" s="10" t="s">
        <v>386</v>
      </c>
      <c r="H65" s="10" t="s">
        <v>386</v>
      </c>
      <c r="I65" s="10" t="s">
        <v>386</v>
      </c>
      <c r="J65" s="10" t="s">
        <v>386</v>
      </c>
      <c r="K65" s="10" t="s">
        <v>386</v>
      </c>
      <c r="L65" s="10" t="s">
        <v>386</v>
      </c>
      <c r="M65" s="10" t="s">
        <v>386</v>
      </c>
      <c r="N65" s="10" t="s">
        <v>386</v>
      </c>
      <c r="O65" s="10">
        <v>11108229.699999999</v>
      </c>
      <c r="P65" s="10">
        <v>11108229.699999999</v>
      </c>
    </row>
    <row r="66" spans="1:16" ht="75" customHeight="1" x14ac:dyDescent="0.15">
      <c r="A66" s="7" t="s">
        <v>204</v>
      </c>
      <c r="B66" s="6" t="s">
        <v>205</v>
      </c>
      <c r="C66" s="6" t="s">
        <v>206</v>
      </c>
      <c r="D66" s="10">
        <v>885549</v>
      </c>
      <c r="E66" s="10">
        <v>832549</v>
      </c>
      <c r="F66" s="10" t="s">
        <v>386</v>
      </c>
      <c r="G66" s="10" t="s">
        <v>386</v>
      </c>
      <c r="H66" s="10" t="s">
        <v>386</v>
      </c>
      <c r="I66" s="10" t="s">
        <v>386</v>
      </c>
      <c r="J66" s="10" t="s">
        <v>386</v>
      </c>
      <c r="K66" s="10" t="s">
        <v>386</v>
      </c>
      <c r="L66" s="10">
        <v>53000</v>
      </c>
      <c r="M66" s="10" t="s">
        <v>386</v>
      </c>
      <c r="N66" s="10" t="s">
        <v>386</v>
      </c>
      <c r="O66" s="10">
        <v>885549</v>
      </c>
      <c r="P66" s="10">
        <v>885549</v>
      </c>
    </row>
    <row r="67" spans="1:16" ht="50.1" customHeight="1" x14ac:dyDescent="0.15">
      <c r="A67" s="7" t="s">
        <v>207</v>
      </c>
      <c r="B67" s="6" t="s">
        <v>208</v>
      </c>
      <c r="C67" s="6" t="s">
        <v>209</v>
      </c>
      <c r="D67" s="10">
        <v>433000</v>
      </c>
      <c r="E67" s="10" t="s">
        <v>386</v>
      </c>
      <c r="F67" s="10" t="s">
        <v>386</v>
      </c>
      <c r="G67" s="10" t="s">
        <v>386</v>
      </c>
      <c r="H67" s="10" t="s">
        <v>386</v>
      </c>
      <c r="I67" s="10" t="s">
        <v>386</v>
      </c>
      <c r="J67" s="10" t="s">
        <v>386</v>
      </c>
      <c r="K67" s="10" t="s">
        <v>386</v>
      </c>
      <c r="L67" s="10">
        <v>433000</v>
      </c>
      <c r="M67" s="10" t="s">
        <v>386</v>
      </c>
      <c r="N67" s="10" t="s">
        <v>386</v>
      </c>
      <c r="O67" s="10">
        <v>433000</v>
      </c>
      <c r="P67" s="10">
        <v>433000</v>
      </c>
    </row>
    <row r="68" spans="1:16" ht="24.95" customHeight="1" x14ac:dyDescent="0.15">
      <c r="A68" s="7" t="s">
        <v>210</v>
      </c>
      <c r="B68" s="6" t="s">
        <v>211</v>
      </c>
      <c r="C68" s="6" t="s">
        <v>209</v>
      </c>
      <c r="D68" s="10">
        <v>115000</v>
      </c>
      <c r="E68" s="10" t="s">
        <v>386</v>
      </c>
      <c r="F68" s="10" t="s">
        <v>386</v>
      </c>
      <c r="G68" s="10" t="s">
        <v>386</v>
      </c>
      <c r="H68" s="10" t="s">
        <v>386</v>
      </c>
      <c r="I68" s="10" t="s">
        <v>386</v>
      </c>
      <c r="J68" s="10" t="s">
        <v>386</v>
      </c>
      <c r="K68" s="10" t="s">
        <v>386</v>
      </c>
      <c r="L68" s="10">
        <v>115000</v>
      </c>
      <c r="M68" s="10" t="s">
        <v>386</v>
      </c>
      <c r="N68" s="10" t="s">
        <v>386</v>
      </c>
      <c r="O68" s="10">
        <v>115000</v>
      </c>
      <c r="P68" s="10">
        <v>115000</v>
      </c>
    </row>
    <row r="69" spans="1:16" ht="24.95" customHeight="1" x14ac:dyDescent="0.15">
      <c r="A69" s="7" t="s">
        <v>213</v>
      </c>
      <c r="B69" s="6" t="s">
        <v>214</v>
      </c>
      <c r="C69" s="6" t="s">
        <v>209</v>
      </c>
      <c r="D69" s="10">
        <v>318000</v>
      </c>
      <c r="E69" s="10" t="s">
        <v>386</v>
      </c>
      <c r="F69" s="10" t="s">
        <v>386</v>
      </c>
      <c r="G69" s="10" t="s">
        <v>386</v>
      </c>
      <c r="H69" s="10" t="s">
        <v>386</v>
      </c>
      <c r="I69" s="10" t="s">
        <v>386</v>
      </c>
      <c r="J69" s="10" t="s">
        <v>386</v>
      </c>
      <c r="K69" s="10" t="s">
        <v>386</v>
      </c>
      <c r="L69" s="10">
        <v>318000</v>
      </c>
      <c r="M69" s="10" t="s">
        <v>386</v>
      </c>
      <c r="N69" s="10" t="s">
        <v>386</v>
      </c>
      <c r="O69" s="10">
        <v>318000</v>
      </c>
      <c r="P69" s="10">
        <v>318000</v>
      </c>
    </row>
    <row r="70" spans="1:16" ht="24.95" customHeight="1" x14ac:dyDescent="0.15">
      <c r="A70" s="7" t="s">
        <v>216</v>
      </c>
      <c r="B70" s="6" t="s">
        <v>217</v>
      </c>
      <c r="C70" s="6" t="s">
        <v>54</v>
      </c>
      <c r="D70" s="10" t="s">
        <v>386</v>
      </c>
      <c r="E70" s="10" t="s">
        <v>386</v>
      </c>
      <c r="F70" s="10" t="s">
        <v>386</v>
      </c>
      <c r="G70" s="10" t="s">
        <v>386</v>
      </c>
      <c r="H70" s="10" t="s">
        <v>386</v>
      </c>
      <c r="I70" s="10" t="s">
        <v>386</v>
      </c>
      <c r="J70" s="10" t="s">
        <v>386</v>
      </c>
      <c r="K70" s="10" t="s">
        <v>386</v>
      </c>
      <c r="L70" s="10" t="s">
        <v>386</v>
      </c>
      <c r="M70" s="10" t="s">
        <v>386</v>
      </c>
      <c r="N70" s="10" t="s">
        <v>386</v>
      </c>
      <c r="O70" s="10">
        <v>0</v>
      </c>
      <c r="P70" s="10">
        <v>0</v>
      </c>
    </row>
    <row r="71" spans="1:16" ht="38.1" customHeight="1" x14ac:dyDescent="0.15">
      <c r="A71" s="7" t="s">
        <v>218</v>
      </c>
      <c r="B71" s="6" t="s">
        <v>219</v>
      </c>
      <c r="C71" s="6" t="s">
        <v>220</v>
      </c>
      <c r="D71" s="10" t="s">
        <v>386</v>
      </c>
      <c r="E71" s="10" t="s">
        <v>386</v>
      </c>
      <c r="F71" s="10" t="s">
        <v>386</v>
      </c>
      <c r="G71" s="10" t="s">
        <v>386</v>
      </c>
      <c r="H71" s="10" t="s">
        <v>386</v>
      </c>
      <c r="I71" s="10" t="s">
        <v>386</v>
      </c>
      <c r="J71" s="10" t="s">
        <v>386</v>
      </c>
      <c r="K71" s="10" t="s">
        <v>386</v>
      </c>
      <c r="L71" s="10" t="s">
        <v>386</v>
      </c>
      <c r="M71" s="10" t="s">
        <v>386</v>
      </c>
      <c r="N71" s="10" t="s">
        <v>386</v>
      </c>
      <c r="O71" s="10">
        <v>0</v>
      </c>
      <c r="P71" s="10">
        <v>0</v>
      </c>
    </row>
    <row r="72" spans="1:16" ht="24.95" customHeight="1" x14ac:dyDescent="0.15">
      <c r="A72" s="7" t="s">
        <v>223</v>
      </c>
      <c r="B72" s="6" t="s">
        <v>224</v>
      </c>
      <c r="C72" s="6" t="s">
        <v>225</v>
      </c>
      <c r="D72" s="10" t="s">
        <v>386</v>
      </c>
      <c r="E72" s="10" t="s">
        <v>386</v>
      </c>
      <c r="F72" s="10" t="s">
        <v>386</v>
      </c>
      <c r="G72" s="10" t="s">
        <v>386</v>
      </c>
      <c r="H72" s="10" t="s">
        <v>386</v>
      </c>
      <c r="I72" s="10" t="s">
        <v>386</v>
      </c>
      <c r="J72" s="10" t="s">
        <v>386</v>
      </c>
      <c r="K72" s="10" t="s">
        <v>386</v>
      </c>
      <c r="L72" s="10" t="s">
        <v>386</v>
      </c>
      <c r="M72" s="10" t="s">
        <v>386</v>
      </c>
      <c r="N72" s="10" t="s">
        <v>386</v>
      </c>
      <c r="O72" s="10">
        <v>0</v>
      </c>
      <c r="P72" s="10">
        <v>0</v>
      </c>
    </row>
    <row r="73" spans="1:16" ht="50.1" customHeight="1" x14ac:dyDescent="0.15">
      <c r="A73" s="7" t="s">
        <v>226</v>
      </c>
      <c r="B73" s="6" t="s">
        <v>227</v>
      </c>
      <c r="C73" s="6" t="s">
        <v>228</v>
      </c>
      <c r="D73" s="10" t="s">
        <v>386</v>
      </c>
      <c r="E73" s="10" t="s">
        <v>386</v>
      </c>
      <c r="F73" s="10" t="s">
        <v>386</v>
      </c>
      <c r="G73" s="10" t="s">
        <v>386</v>
      </c>
      <c r="H73" s="10" t="s">
        <v>386</v>
      </c>
      <c r="I73" s="10" t="s">
        <v>386</v>
      </c>
      <c r="J73" s="10" t="s">
        <v>386</v>
      </c>
      <c r="K73" s="10" t="s">
        <v>386</v>
      </c>
      <c r="L73" s="10" t="s">
        <v>386</v>
      </c>
      <c r="M73" s="10" t="s">
        <v>386</v>
      </c>
      <c r="N73" s="10" t="s">
        <v>386</v>
      </c>
      <c r="O73" s="10">
        <v>0</v>
      </c>
      <c r="P73" s="10">
        <v>0</v>
      </c>
    </row>
    <row r="74" spans="1:16" ht="50.1" customHeight="1" x14ac:dyDescent="0.15">
      <c r="A74" s="7" t="s">
        <v>231</v>
      </c>
      <c r="B74" s="6" t="s">
        <v>232</v>
      </c>
      <c r="C74" s="6" t="s">
        <v>233</v>
      </c>
      <c r="D74" s="10" t="s">
        <v>386</v>
      </c>
      <c r="E74" s="10" t="s">
        <v>386</v>
      </c>
      <c r="F74" s="10" t="s">
        <v>386</v>
      </c>
      <c r="G74" s="10" t="s">
        <v>386</v>
      </c>
      <c r="H74" s="10" t="s">
        <v>386</v>
      </c>
      <c r="I74" s="10" t="s">
        <v>386</v>
      </c>
      <c r="J74" s="10" t="s">
        <v>386</v>
      </c>
      <c r="K74" s="10" t="s">
        <v>386</v>
      </c>
      <c r="L74" s="10" t="s">
        <v>386</v>
      </c>
      <c r="M74" s="10" t="s">
        <v>386</v>
      </c>
      <c r="N74" s="10" t="s">
        <v>386</v>
      </c>
      <c r="O74" s="10">
        <v>0</v>
      </c>
      <c r="P74" s="10">
        <v>0</v>
      </c>
    </row>
    <row r="75" spans="1:16" ht="24.95" customHeight="1" x14ac:dyDescent="0.15">
      <c r="A75" s="7" t="s">
        <v>234</v>
      </c>
      <c r="B75" s="6" t="s">
        <v>235</v>
      </c>
      <c r="C75" s="6" t="s">
        <v>236</v>
      </c>
      <c r="D75" s="10" t="s">
        <v>386</v>
      </c>
      <c r="E75" s="10" t="s">
        <v>386</v>
      </c>
      <c r="F75" s="10" t="s">
        <v>386</v>
      </c>
      <c r="G75" s="10" t="s">
        <v>386</v>
      </c>
      <c r="H75" s="10" t="s">
        <v>386</v>
      </c>
      <c r="I75" s="10" t="s">
        <v>386</v>
      </c>
      <c r="J75" s="10" t="s">
        <v>386</v>
      </c>
      <c r="K75" s="10" t="s">
        <v>386</v>
      </c>
      <c r="L75" s="10" t="s">
        <v>386</v>
      </c>
      <c r="M75" s="10" t="s">
        <v>386</v>
      </c>
      <c r="N75" s="10" t="s">
        <v>386</v>
      </c>
      <c r="O75" s="10">
        <v>0</v>
      </c>
      <c r="P75" s="10">
        <v>0</v>
      </c>
    </row>
    <row r="76" spans="1:16" ht="63" customHeight="1" x14ac:dyDescent="0.15">
      <c r="A76" s="7" t="s">
        <v>239</v>
      </c>
      <c r="B76" s="6" t="s">
        <v>240</v>
      </c>
      <c r="C76" s="6" t="s">
        <v>236</v>
      </c>
      <c r="D76" s="10" t="s">
        <v>386</v>
      </c>
      <c r="E76" s="10" t="s">
        <v>386</v>
      </c>
      <c r="F76" s="10" t="s">
        <v>386</v>
      </c>
      <c r="G76" s="10" t="s">
        <v>386</v>
      </c>
      <c r="H76" s="10" t="s">
        <v>386</v>
      </c>
      <c r="I76" s="10" t="s">
        <v>386</v>
      </c>
      <c r="J76" s="10" t="s">
        <v>386</v>
      </c>
      <c r="K76" s="10" t="s">
        <v>386</v>
      </c>
      <c r="L76" s="10" t="s">
        <v>386</v>
      </c>
      <c r="M76" s="10" t="s">
        <v>386</v>
      </c>
      <c r="N76" s="10" t="s">
        <v>386</v>
      </c>
      <c r="O76" s="10">
        <v>0</v>
      </c>
      <c r="P76" s="10">
        <v>0</v>
      </c>
    </row>
    <row r="77" spans="1:16" ht="50.1" customHeight="1" x14ac:dyDescent="0.15">
      <c r="A77" s="7" t="s">
        <v>241</v>
      </c>
      <c r="B77" s="6" t="s">
        <v>242</v>
      </c>
      <c r="C77" s="6" t="s">
        <v>236</v>
      </c>
      <c r="D77" s="10" t="s">
        <v>386</v>
      </c>
      <c r="E77" s="10" t="s">
        <v>386</v>
      </c>
      <c r="F77" s="10" t="s">
        <v>386</v>
      </c>
      <c r="G77" s="10" t="s">
        <v>386</v>
      </c>
      <c r="H77" s="10" t="s">
        <v>386</v>
      </c>
      <c r="I77" s="10" t="s">
        <v>386</v>
      </c>
      <c r="J77" s="10" t="s">
        <v>386</v>
      </c>
      <c r="K77" s="10" t="s">
        <v>386</v>
      </c>
      <c r="L77" s="10" t="s">
        <v>386</v>
      </c>
      <c r="M77" s="10" t="s">
        <v>386</v>
      </c>
      <c r="N77" s="10" t="s">
        <v>386</v>
      </c>
      <c r="O77" s="10">
        <v>0</v>
      </c>
      <c r="P77" s="10">
        <v>0</v>
      </c>
    </row>
    <row r="78" spans="1:16" ht="75" customHeight="1" x14ac:dyDescent="0.15">
      <c r="A78" s="7" t="s">
        <v>244</v>
      </c>
      <c r="B78" s="6" t="s">
        <v>245</v>
      </c>
      <c r="C78" s="6" t="s">
        <v>246</v>
      </c>
      <c r="D78" s="10" t="s">
        <v>386</v>
      </c>
      <c r="E78" s="10" t="s">
        <v>386</v>
      </c>
      <c r="F78" s="10" t="s">
        <v>386</v>
      </c>
      <c r="G78" s="10" t="s">
        <v>386</v>
      </c>
      <c r="H78" s="10" t="s">
        <v>386</v>
      </c>
      <c r="I78" s="10" t="s">
        <v>386</v>
      </c>
      <c r="J78" s="10" t="s">
        <v>386</v>
      </c>
      <c r="K78" s="10" t="s">
        <v>386</v>
      </c>
      <c r="L78" s="10" t="s">
        <v>386</v>
      </c>
      <c r="M78" s="10" t="s">
        <v>386</v>
      </c>
      <c r="N78" s="10" t="s">
        <v>386</v>
      </c>
      <c r="O78" s="10">
        <v>0</v>
      </c>
      <c r="P78" s="10">
        <v>0</v>
      </c>
    </row>
    <row r="79" spans="1:16" ht="63" customHeight="1" x14ac:dyDescent="0.15">
      <c r="A79" s="7" t="s">
        <v>239</v>
      </c>
      <c r="B79" s="6" t="s">
        <v>247</v>
      </c>
      <c r="C79" s="6" t="s">
        <v>246</v>
      </c>
      <c r="D79" s="10" t="s">
        <v>386</v>
      </c>
      <c r="E79" s="10" t="s">
        <v>386</v>
      </c>
      <c r="F79" s="10" t="s">
        <v>386</v>
      </c>
      <c r="G79" s="10" t="s">
        <v>386</v>
      </c>
      <c r="H79" s="10" t="s">
        <v>386</v>
      </c>
      <c r="I79" s="10" t="s">
        <v>386</v>
      </c>
      <c r="J79" s="10" t="s">
        <v>386</v>
      </c>
      <c r="K79" s="10" t="s">
        <v>386</v>
      </c>
      <c r="L79" s="10" t="s">
        <v>386</v>
      </c>
      <c r="M79" s="10" t="s">
        <v>386</v>
      </c>
      <c r="N79" s="10" t="s">
        <v>386</v>
      </c>
      <c r="O79" s="10">
        <v>0</v>
      </c>
      <c r="P79" s="10">
        <v>0</v>
      </c>
    </row>
    <row r="80" spans="1:16" ht="50.1" customHeight="1" x14ac:dyDescent="0.15">
      <c r="A80" s="7" t="s">
        <v>241</v>
      </c>
      <c r="B80" s="6" t="s">
        <v>248</v>
      </c>
      <c r="C80" s="6" t="s">
        <v>246</v>
      </c>
      <c r="D80" s="10" t="s">
        <v>386</v>
      </c>
      <c r="E80" s="10" t="s">
        <v>386</v>
      </c>
      <c r="F80" s="10" t="s">
        <v>386</v>
      </c>
      <c r="G80" s="10" t="s">
        <v>386</v>
      </c>
      <c r="H80" s="10" t="s">
        <v>386</v>
      </c>
      <c r="I80" s="10" t="s">
        <v>386</v>
      </c>
      <c r="J80" s="10" t="s">
        <v>386</v>
      </c>
      <c r="K80" s="10" t="s">
        <v>386</v>
      </c>
      <c r="L80" s="10" t="s">
        <v>386</v>
      </c>
      <c r="M80" s="10" t="s">
        <v>386</v>
      </c>
      <c r="N80" s="10" t="s">
        <v>386</v>
      </c>
      <c r="O80" s="10">
        <v>0</v>
      </c>
      <c r="P80" s="10">
        <v>0</v>
      </c>
    </row>
    <row r="81" spans="1:16" ht="50.1" customHeight="1" x14ac:dyDescent="0.15">
      <c r="A81" s="7" t="s">
        <v>249</v>
      </c>
      <c r="B81" s="6" t="s">
        <v>250</v>
      </c>
      <c r="C81" s="6" t="s">
        <v>95</v>
      </c>
      <c r="D81" s="10">
        <v>300000</v>
      </c>
      <c r="E81" s="10" t="s">
        <v>386</v>
      </c>
      <c r="F81" s="10" t="s">
        <v>386</v>
      </c>
      <c r="G81" s="10" t="s">
        <v>386</v>
      </c>
      <c r="H81" s="10" t="s">
        <v>386</v>
      </c>
      <c r="I81" s="10" t="s">
        <v>386</v>
      </c>
      <c r="J81" s="10" t="s">
        <v>386</v>
      </c>
      <c r="K81" s="10" t="s">
        <v>386</v>
      </c>
      <c r="L81" s="10">
        <v>300000</v>
      </c>
      <c r="M81" s="10" t="s">
        <v>386</v>
      </c>
      <c r="N81" s="10" t="s">
        <v>386</v>
      </c>
      <c r="O81" s="10">
        <v>300000</v>
      </c>
      <c r="P81" s="10">
        <v>300000</v>
      </c>
    </row>
    <row r="82" spans="1:16" ht="75" customHeight="1" x14ac:dyDescent="0.15">
      <c r="A82" s="7" t="s">
        <v>251</v>
      </c>
      <c r="B82" s="6" t="s">
        <v>252</v>
      </c>
      <c r="C82" s="6" t="s">
        <v>253</v>
      </c>
      <c r="D82" s="10">
        <v>300000</v>
      </c>
      <c r="E82" s="10" t="s">
        <v>386</v>
      </c>
      <c r="F82" s="10" t="s">
        <v>386</v>
      </c>
      <c r="G82" s="10" t="s">
        <v>386</v>
      </c>
      <c r="H82" s="10" t="s">
        <v>386</v>
      </c>
      <c r="I82" s="10" t="s">
        <v>386</v>
      </c>
      <c r="J82" s="10" t="s">
        <v>386</v>
      </c>
      <c r="K82" s="10" t="s">
        <v>386</v>
      </c>
      <c r="L82" s="10">
        <v>300000</v>
      </c>
      <c r="M82" s="10" t="s">
        <v>386</v>
      </c>
      <c r="N82" s="10" t="s">
        <v>386</v>
      </c>
      <c r="O82" s="10">
        <v>300000</v>
      </c>
      <c r="P82" s="10">
        <v>300000</v>
      </c>
    </row>
    <row r="83" spans="1:16" ht="24.95" customHeight="1" x14ac:dyDescent="0.15">
      <c r="A83" s="7" t="s">
        <v>255</v>
      </c>
      <c r="B83" s="6" t="s">
        <v>256</v>
      </c>
      <c r="C83" s="6" t="s">
        <v>95</v>
      </c>
      <c r="D83" s="10">
        <v>335985839.70999998</v>
      </c>
      <c r="E83" s="10">
        <v>214749659.96000001</v>
      </c>
      <c r="F83" s="10" t="s">
        <v>386</v>
      </c>
      <c r="G83" s="10">
        <v>0</v>
      </c>
      <c r="H83" s="10" t="s">
        <v>386</v>
      </c>
      <c r="I83" s="10" t="s">
        <v>386</v>
      </c>
      <c r="J83" s="10" t="s">
        <v>386</v>
      </c>
      <c r="K83" s="10" t="s">
        <v>386</v>
      </c>
      <c r="L83" s="10">
        <v>121236179.75</v>
      </c>
      <c r="M83" s="10" t="s">
        <v>386</v>
      </c>
      <c r="N83" s="10" t="s">
        <v>386</v>
      </c>
      <c r="O83" s="10">
        <v>335985839.70999998</v>
      </c>
      <c r="P83" s="10">
        <v>335985839.70999998</v>
      </c>
    </row>
    <row r="84" spans="1:16" ht="50.1" customHeight="1" x14ac:dyDescent="0.15">
      <c r="A84" s="7" t="s">
        <v>257</v>
      </c>
      <c r="B84" s="6" t="s">
        <v>258</v>
      </c>
      <c r="C84" s="6" t="s">
        <v>221</v>
      </c>
      <c r="D84" s="10" t="s">
        <v>386</v>
      </c>
      <c r="E84" s="10" t="s">
        <v>386</v>
      </c>
      <c r="F84" s="10" t="s">
        <v>386</v>
      </c>
      <c r="G84" s="10" t="s">
        <v>386</v>
      </c>
      <c r="H84" s="10" t="s">
        <v>386</v>
      </c>
      <c r="I84" s="10" t="s">
        <v>386</v>
      </c>
      <c r="J84" s="10" t="s">
        <v>386</v>
      </c>
      <c r="K84" s="10" t="s">
        <v>386</v>
      </c>
      <c r="L84" s="10" t="s">
        <v>386</v>
      </c>
      <c r="M84" s="10" t="s">
        <v>386</v>
      </c>
      <c r="N84" s="10" t="s">
        <v>386</v>
      </c>
      <c r="O84" s="10">
        <v>0</v>
      </c>
      <c r="P84" s="10">
        <v>0</v>
      </c>
    </row>
    <row r="85" spans="1:16" ht="50.1" customHeight="1" x14ac:dyDescent="0.15">
      <c r="A85" s="7" t="s">
        <v>259</v>
      </c>
      <c r="B85" s="6" t="s">
        <v>260</v>
      </c>
      <c r="C85" s="6" t="s">
        <v>261</v>
      </c>
      <c r="D85" s="10" t="s">
        <v>386</v>
      </c>
      <c r="E85" s="10" t="s">
        <v>386</v>
      </c>
      <c r="F85" s="10" t="s">
        <v>386</v>
      </c>
      <c r="G85" s="10" t="s">
        <v>386</v>
      </c>
      <c r="H85" s="10" t="s">
        <v>386</v>
      </c>
      <c r="I85" s="10" t="s">
        <v>386</v>
      </c>
      <c r="J85" s="10" t="s">
        <v>386</v>
      </c>
      <c r="K85" s="10" t="s">
        <v>386</v>
      </c>
      <c r="L85" s="10" t="s">
        <v>386</v>
      </c>
      <c r="M85" s="10" t="s">
        <v>386</v>
      </c>
      <c r="N85" s="10" t="s">
        <v>386</v>
      </c>
      <c r="O85" s="10">
        <v>0</v>
      </c>
      <c r="P85" s="10">
        <v>0</v>
      </c>
    </row>
    <row r="86" spans="1:16" ht="50.1" customHeight="1" x14ac:dyDescent="0.15">
      <c r="A86" s="7" t="s">
        <v>259</v>
      </c>
      <c r="B86" s="6" t="s">
        <v>262</v>
      </c>
      <c r="C86" s="6" t="s">
        <v>261</v>
      </c>
      <c r="D86" s="10" t="s">
        <v>386</v>
      </c>
      <c r="E86" s="10" t="s">
        <v>386</v>
      </c>
      <c r="F86" s="10" t="s">
        <v>386</v>
      </c>
      <c r="G86" s="10" t="s">
        <v>386</v>
      </c>
      <c r="H86" s="10" t="s">
        <v>386</v>
      </c>
      <c r="I86" s="10" t="s">
        <v>386</v>
      </c>
      <c r="J86" s="10" t="s">
        <v>386</v>
      </c>
      <c r="K86" s="10" t="s">
        <v>386</v>
      </c>
      <c r="L86" s="10" t="s">
        <v>386</v>
      </c>
      <c r="M86" s="10" t="s">
        <v>386</v>
      </c>
      <c r="N86" s="10" t="s">
        <v>386</v>
      </c>
      <c r="O86" s="10">
        <v>0</v>
      </c>
      <c r="P86" s="10">
        <v>0</v>
      </c>
    </row>
    <row r="87" spans="1:16" ht="24.95" customHeight="1" x14ac:dyDescent="0.15">
      <c r="A87" s="7" t="s">
        <v>265</v>
      </c>
      <c r="B87" s="6" t="s">
        <v>266</v>
      </c>
      <c r="C87" s="6" t="s">
        <v>261</v>
      </c>
      <c r="D87" s="10" t="s">
        <v>386</v>
      </c>
      <c r="E87" s="10" t="s">
        <v>386</v>
      </c>
      <c r="F87" s="10" t="s">
        <v>386</v>
      </c>
      <c r="G87" s="10" t="s">
        <v>386</v>
      </c>
      <c r="H87" s="10" t="s">
        <v>386</v>
      </c>
      <c r="I87" s="10" t="s">
        <v>386</v>
      </c>
      <c r="J87" s="10" t="s">
        <v>386</v>
      </c>
      <c r="K87" s="10" t="s">
        <v>386</v>
      </c>
      <c r="L87" s="10" t="s">
        <v>386</v>
      </c>
      <c r="M87" s="10" t="s">
        <v>386</v>
      </c>
      <c r="N87" s="10" t="s">
        <v>386</v>
      </c>
      <c r="O87" s="10">
        <v>0</v>
      </c>
      <c r="P87" s="10">
        <v>0</v>
      </c>
    </row>
    <row r="88" spans="1:16" ht="24.95" customHeight="1" x14ac:dyDescent="0.15">
      <c r="A88" s="7" t="s">
        <v>269</v>
      </c>
      <c r="B88" s="6" t="s">
        <v>270</v>
      </c>
      <c r="C88" s="6" t="s">
        <v>261</v>
      </c>
      <c r="D88" s="10" t="s">
        <v>386</v>
      </c>
      <c r="E88" s="10" t="s">
        <v>386</v>
      </c>
      <c r="F88" s="10" t="s">
        <v>386</v>
      </c>
      <c r="G88" s="10" t="s">
        <v>386</v>
      </c>
      <c r="H88" s="10" t="s">
        <v>386</v>
      </c>
      <c r="I88" s="10" t="s">
        <v>386</v>
      </c>
      <c r="J88" s="10" t="s">
        <v>386</v>
      </c>
      <c r="K88" s="10" t="s">
        <v>386</v>
      </c>
      <c r="L88" s="10" t="s">
        <v>386</v>
      </c>
      <c r="M88" s="10" t="s">
        <v>386</v>
      </c>
      <c r="N88" s="10" t="s">
        <v>386</v>
      </c>
      <c r="O88" s="10">
        <v>0</v>
      </c>
      <c r="P88" s="10">
        <v>0</v>
      </c>
    </row>
    <row r="89" spans="1:16" ht="24.95" customHeight="1" x14ac:dyDescent="0.15">
      <c r="A89" s="7" t="s">
        <v>273</v>
      </c>
      <c r="B89" s="6" t="s">
        <v>274</v>
      </c>
      <c r="C89" s="6" t="s">
        <v>275</v>
      </c>
      <c r="D89" s="10">
        <v>265373402.55000001</v>
      </c>
      <c r="E89" s="10">
        <v>178564282.97</v>
      </c>
      <c r="F89" s="10" t="s">
        <v>386</v>
      </c>
      <c r="G89" s="10">
        <v>0</v>
      </c>
      <c r="H89" s="10" t="s">
        <v>386</v>
      </c>
      <c r="I89" s="10" t="s">
        <v>386</v>
      </c>
      <c r="J89" s="10" t="s">
        <v>386</v>
      </c>
      <c r="K89" s="10" t="s">
        <v>386</v>
      </c>
      <c r="L89" s="10">
        <v>86809119.579999998</v>
      </c>
      <c r="M89" s="10" t="s">
        <v>386</v>
      </c>
      <c r="N89" s="10" t="s">
        <v>386</v>
      </c>
      <c r="O89" s="10">
        <v>265373402.55000001</v>
      </c>
      <c r="P89" s="10">
        <v>265373402.55000001</v>
      </c>
    </row>
    <row r="90" spans="1:16" ht="38.1" customHeight="1" x14ac:dyDescent="0.15">
      <c r="A90" s="7" t="s">
        <v>276</v>
      </c>
      <c r="B90" s="6" t="s">
        <v>277</v>
      </c>
      <c r="C90" s="6" t="s">
        <v>275</v>
      </c>
      <c r="D90" s="10">
        <v>188545963.80000001</v>
      </c>
      <c r="E90" s="10">
        <v>137682632.88</v>
      </c>
      <c r="F90" s="10" t="s">
        <v>386</v>
      </c>
      <c r="G90" s="10">
        <v>0</v>
      </c>
      <c r="H90" s="10" t="s">
        <v>386</v>
      </c>
      <c r="I90" s="10" t="s">
        <v>386</v>
      </c>
      <c r="J90" s="10" t="s">
        <v>386</v>
      </c>
      <c r="K90" s="10" t="s">
        <v>386</v>
      </c>
      <c r="L90" s="10">
        <v>50863330.920000002</v>
      </c>
      <c r="M90" s="10" t="s">
        <v>386</v>
      </c>
      <c r="N90" s="10" t="s">
        <v>386</v>
      </c>
      <c r="O90" s="10">
        <v>188545963.80000001</v>
      </c>
      <c r="P90" s="10">
        <v>188546163.80000001</v>
      </c>
    </row>
    <row r="91" spans="1:16" ht="38.1" customHeight="1" x14ac:dyDescent="0.15">
      <c r="A91" s="7" t="s">
        <v>278</v>
      </c>
      <c r="B91" s="6" t="s">
        <v>279</v>
      </c>
      <c r="C91" s="6" t="s">
        <v>275</v>
      </c>
      <c r="D91" s="10">
        <v>6500501.4400000004</v>
      </c>
      <c r="E91" s="10">
        <v>1268989.94</v>
      </c>
      <c r="F91" s="10" t="s">
        <v>386</v>
      </c>
      <c r="G91" s="10" t="s">
        <v>386</v>
      </c>
      <c r="H91" s="10" t="s">
        <v>386</v>
      </c>
      <c r="I91" s="10" t="s">
        <v>386</v>
      </c>
      <c r="J91" s="10" t="s">
        <v>386</v>
      </c>
      <c r="K91" s="10" t="s">
        <v>386</v>
      </c>
      <c r="L91" s="10">
        <v>5231511.5</v>
      </c>
      <c r="M91" s="10" t="s">
        <v>386</v>
      </c>
      <c r="N91" s="10" t="s">
        <v>386</v>
      </c>
      <c r="O91" s="10">
        <v>6500501.4400000004</v>
      </c>
      <c r="P91" s="10">
        <v>6500501.4400000004</v>
      </c>
    </row>
    <row r="92" spans="1:16" ht="24.95" customHeight="1" x14ac:dyDescent="0.15">
      <c r="A92" s="7" t="s">
        <v>142</v>
      </c>
      <c r="B92" s="6" t="s">
        <v>282</v>
      </c>
      <c r="C92" s="6" t="s">
        <v>275</v>
      </c>
      <c r="D92" s="10">
        <v>0</v>
      </c>
      <c r="E92" s="10" t="s">
        <v>386</v>
      </c>
      <c r="F92" s="10" t="s">
        <v>386</v>
      </c>
      <c r="G92" s="10">
        <v>0</v>
      </c>
      <c r="H92" s="10" t="s">
        <v>386</v>
      </c>
      <c r="I92" s="10" t="s">
        <v>386</v>
      </c>
      <c r="J92" s="10" t="s">
        <v>386</v>
      </c>
      <c r="K92" s="10" t="s">
        <v>386</v>
      </c>
      <c r="L92" s="10" t="s">
        <v>386</v>
      </c>
      <c r="M92" s="10" t="s">
        <v>386</v>
      </c>
      <c r="N92" s="10" t="s">
        <v>386</v>
      </c>
      <c r="O92" s="10">
        <v>0</v>
      </c>
      <c r="P92" s="10">
        <v>0</v>
      </c>
    </row>
    <row r="93" spans="1:16" ht="50.1" customHeight="1" x14ac:dyDescent="0.15">
      <c r="A93" s="7" t="s">
        <v>283</v>
      </c>
      <c r="B93" s="6" t="s">
        <v>284</v>
      </c>
      <c r="C93" s="6" t="s">
        <v>275</v>
      </c>
      <c r="D93" s="10">
        <v>19532712.460000001</v>
      </c>
      <c r="E93" s="10">
        <v>6264082.71</v>
      </c>
      <c r="F93" s="10" t="s">
        <v>386</v>
      </c>
      <c r="G93" s="10" t="s">
        <v>386</v>
      </c>
      <c r="H93" s="10" t="s">
        <v>386</v>
      </c>
      <c r="I93" s="10" t="s">
        <v>386</v>
      </c>
      <c r="J93" s="10" t="s">
        <v>386</v>
      </c>
      <c r="K93" s="10" t="s">
        <v>386</v>
      </c>
      <c r="L93" s="10">
        <v>13268629.75</v>
      </c>
      <c r="M93" s="10" t="s">
        <v>386</v>
      </c>
      <c r="N93" s="10" t="s">
        <v>386</v>
      </c>
      <c r="O93" s="10">
        <v>19532712.460000001</v>
      </c>
      <c r="P93" s="10">
        <v>19532712.460000001</v>
      </c>
    </row>
    <row r="94" spans="1:16" ht="24.95" customHeight="1" x14ac:dyDescent="0.15">
      <c r="A94" s="7" t="s">
        <v>287</v>
      </c>
      <c r="B94" s="6" t="s">
        <v>288</v>
      </c>
      <c r="C94" s="6" t="s">
        <v>275</v>
      </c>
      <c r="D94" s="10">
        <v>784000</v>
      </c>
      <c r="E94" s="10" t="s">
        <v>386</v>
      </c>
      <c r="F94" s="10" t="s">
        <v>386</v>
      </c>
      <c r="G94" s="10" t="s">
        <v>386</v>
      </c>
      <c r="H94" s="10" t="s">
        <v>386</v>
      </c>
      <c r="I94" s="10" t="s">
        <v>386</v>
      </c>
      <c r="J94" s="10" t="s">
        <v>386</v>
      </c>
      <c r="K94" s="10" t="s">
        <v>386</v>
      </c>
      <c r="L94" s="10">
        <v>784000</v>
      </c>
      <c r="M94" s="10" t="s">
        <v>386</v>
      </c>
      <c r="N94" s="10" t="s">
        <v>386</v>
      </c>
      <c r="O94" s="10">
        <v>784000</v>
      </c>
      <c r="P94" s="10">
        <v>784000</v>
      </c>
    </row>
    <row r="95" spans="1:16" ht="75" customHeight="1" x14ac:dyDescent="0.15">
      <c r="A95" s="7" t="s">
        <v>291</v>
      </c>
      <c r="B95" s="6" t="s">
        <v>292</v>
      </c>
      <c r="C95" s="6" t="s">
        <v>275</v>
      </c>
      <c r="D95" s="10">
        <v>14326867.789999999</v>
      </c>
      <c r="E95" s="10">
        <v>13825794.16</v>
      </c>
      <c r="F95" s="10" t="s">
        <v>386</v>
      </c>
      <c r="G95" s="10">
        <v>0</v>
      </c>
      <c r="H95" s="10" t="s">
        <v>386</v>
      </c>
      <c r="I95" s="10" t="s">
        <v>386</v>
      </c>
      <c r="J95" s="10" t="s">
        <v>386</v>
      </c>
      <c r="K95" s="10" t="s">
        <v>386</v>
      </c>
      <c r="L95" s="10">
        <v>501073.63</v>
      </c>
      <c r="M95" s="10" t="s">
        <v>386</v>
      </c>
      <c r="N95" s="10" t="s">
        <v>386</v>
      </c>
      <c r="O95" s="10">
        <v>14326867.789999999</v>
      </c>
      <c r="P95" s="10">
        <v>14327167.789999999</v>
      </c>
    </row>
    <row r="96" spans="1:16" ht="75" customHeight="1" x14ac:dyDescent="0.15">
      <c r="A96" s="7" t="s">
        <v>146</v>
      </c>
      <c r="B96" s="6" t="s">
        <v>295</v>
      </c>
      <c r="C96" s="6" t="s">
        <v>275</v>
      </c>
      <c r="D96" s="10">
        <v>35466842.399999999</v>
      </c>
      <c r="E96" s="10">
        <v>24325300</v>
      </c>
      <c r="F96" s="10" t="s">
        <v>386</v>
      </c>
      <c r="G96" s="10">
        <v>0</v>
      </c>
      <c r="H96" s="10" t="s">
        <v>386</v>
      </c>
      <c r="I96" s="10" t="s">
        <v>386</v>
      </c>
      <c r="J96" s="10" t="s">
        <v>386</v>
      </c>
      <c r="K96" s="10" t="s">
        <v>386</v>
      </c>
      <c r="L96" s="10">
        <v>11141542.4</v>
      </c>
      <c r="M96" s="10" t="s">
        <v>386</v>
      </c>
      <c r="N96" s="10" t="s">
        <v>386</v>
      </c>
      <c r="O96" s="10">
        <v>35466842.399999999</v>
      </c>
      <c r="P96" s="10">
        <v>35466742.399999999</v>
      </c>
    </row>
    <row r="97" spans="1:16" ht="24.95" customHeight="1" x14ac:dyDescent="0.15">
      <c r="A97" s="7" t="s">
        <v>296</v>
      </c>
      <c r="B97" s="6" t="s">
        <v>297</v>
      </c>
      <c r="C97" s="6" t="s">
        <v>275</v>
      </c>
      <c r="D97" s="10">
        <v>206500</v>
      </c>
      <c r="E97" s="10">
        <v>205000</v>
      </c>
      <c r="F97" s="10" t="s">
        <v>386</v>
      </c>
      <c r="G97" s="10" t="s">
        <v>386</v>
      </c>
      <c r="H97" s="10" t="s">
        <v>386</v>
      </c>
      <c r="I97" s="10" t="s">
        <v>386</v>
      </c>
      <c r="J97" s="10" t="s">
        <v>386</v>
      </c>
      <c r="K97" s="10" t="s">
        <v>386</v>
      </c>
      <c r="L97" s="10">
        <v>1500</v>
      </c>
      <c r="M97" s="10" t="s">
        <v>386</v>
      </c>
      <c r="N97" s="10" t="s">
        <v>386</v>
      </c>
      <c r="O97" s="10">
        <v>206500</v>
      </c>
      <c r="P97" s="10">
        <v>206500</v>
      </c>
    </row>
    <row r="98" spans="1:16" ht="75" customHeight="1" x14ac:dyDescent="0.15">
      <c r="A98" s="7" t="s">
        <v>300</v>
      </c>
      <c r="B98" s="6" t="s">
        <v>301</v>
      </c>
      <c r="C98" s="6" t="s">
        <v>275</v>
      </c>
      <c r="D98" s="10">
        <v>111722539.70999999</v>
      </c>
      <c r="E98" s="10">
        <v>91793466.069999993</v>
      </c>
      <c r="F98" s="10" t="s">
        <v>386</v>
      </c>
      <c r="G98" s="10">
        <v>0</v>
      </c>
      <c r="H98" s="10" t="s">
        <v>386</v>
      </c>
      <c r="I98" s="10" t="s">
        <v>386</v>
      </c>
      <c r="J98" s="10" t="s">
        <v>386</v>
      </c>
      <c r="K98" s="10" t="s">
        <v>386</v>
      </c>
      <c r="L98" s="10">
        <v>19929073.640000001</v>
      </c>
      <c r="M98" s="10" t="s">
        <v>386</v>
      </c>
      <c r="N98" s="10" t="s">
        <v>386</v>
      </c>
      <c r="O98" s="10">
        <v>111722539.70999999</v>
      </c>
      <c r="P98" s="10">
        <v>111722539.70999999</v>
      </c>
    </row>
    <row r="99" spans="1:16" ht="38.1" customHeight="1" x14ac:dyDescent="0.15">
      <c r="A99" s="7" t="s">
        <v>303</v>
      </c>
      <c r="B99" s="6" t="s">
        <v>304</v>
      </c>
      <c r="C99" s="6" t="s">
        <v>275</v>
      </c>
      <c r="D99" s="10">
        <v>76827438.75</v>
      </c>
      <c r="E99" s="10">
        <v>40881650.090000004</v>
      </c>
      <c r="F99" s="10" t="s">
        <v>386</v>
      </c>
      <c r="G99" s="10">
        <v>0</v>
      </c>
      <c r="H99" s="10" t="s">
        <v>386</v>
      </c>
      <c r="I99" s="10" t="s">
        <v>386</v>
      </c>
      <c r="J99" s="10" t="s">
        <v>386</v>
      </c>
      <c r="K99" s="10" t="s">
        <v>386</v>
      </c>
      <c r="L99" s="10">
        <v>35945788.659999996</v>
      </c>
      <c r="M99" s="10" t="s">
        <v>386</v>
      </c>
      <c r="N99" s="10" t="s">
        <v>386</v>
      </c>
      <c r="O99" s="10">
        <v>76827438.75</v>
      </c>
      <c r="P99" s="10">
        <v>76827238.75</v>
      </c>
    </row>
    <row r="100" spans="1:16" ht="38.1" customHeight="1" x14ac:dyDescent="0.15">
      <c r="A100" s="7" t="s">
        <v>305</v>
      </c>
      <c r="B100" s="6" t="s">
        <v>306</v>
      </c>
      <c r="C100" s="6" t="s">
        <v>275</v>
      </c>
      <c r="D100" s="10">
        <v>41574454.049999997</v>
      </c>
      <c r="E100" s="10">
        <v>13599350.16</v>
      </c>
      <c r="F100" s="10" t="s">
        <v>386</v>
      </c>
      <c r="G100" s="10">
        <v>0</v>
      </c>
      <c r="H100" s="10" t="s">
        <v>386</v>
      </c>
      <c r="I100" s="10" t="s">
        <v>386</v>
      </c>
      <c r="J100" s="10" t="s">
        <v>386</v>
      </c>
      <c r="K100" s="10" t="s">
        <v>386</v>
      </c>
      <c r="L100" s="10">
        <v>27975103.890000001</v>
      </c>
      <c r="M100" s="10" t="s">
        <v>386</v>
      </c>
      <c r="N100" s="10" t="s">
        <v>386</v>
      </c>
      <c r="O100" s="10">
        <v>41574454.049999997</v>
      </c>
      <c r="P100" s="10">
        <v>41574454.049999997</v>
      </c>
    </row>
    <row r="101" spans="1:16" ht="24.95" customHeight="1" x14ac:dyDescent="0.15">
      <c r="A101" s="7" t="s">
        <v>309</v>
      </c>
      <c r="B101" s="6" t="s">
        <v>310</v>
      </c>
      <c r="C101" s="6" t="s">
        <v>275</v>
      </c>
      <c r="D101" s="10" t="s">
        <v>386</v>
      </c>
      <c r="E101" s="10" t="s">
        <v>386</v>
      </c>
      <c r="F101" s="10" t="s">
        <v>386</v>
      </c>
      <c r="G101" s="10" t="s">
        <v>386</v>
      </c>
      <c r="H101" s="10" t="s">
        <v>386</v>
      </c>
      <c r="I101" s="10" t="s">
        <v>386</v>
      </c>
      <c r="J101" s="10" t="s">
        <v>386</v>
      </c>
      <c r="K101" s="10" t="s">
        <v>386</v>
      </c>
      <c r="L101" s="10" t="s">
        <v>386</v>
      </c>
      <c r="M101" s="10" t="s">
        <v>386</v>
      </c>
      <c r="N101" s="10" t="s">
        <v>386</v>
      </c>
      <c r="O101" s="10">
        <v>0</v>
      </c>
      <c r="P101" s="10">
        <v>0</v>
      </c>
    </row>
    <row r="102" spans="1:16" ht="24.95" customHeight="1" x14ac:dyDescent="0.15">
      <c r="A102" s="7" t="s">
        <v>312</v>
      </c>
      <c r="B102" s="6" t="s">
        <v>313</v>
      </c>
      <c r="C102" s="6" t="s">
        <v>275</v>
      </c>
      <c r="D102" s="10" t="s">
        <v>386</v>
      </c>
      <c r="E102" s="10" t="s">
        <v>386</v>
      </c>
      <c r="F102" s="10" t="s">
        <v>386</v>
      </c>
      <c r="G102" s="10" t="s">
        <v>386</v>
      </c>
      <c r="H102" s="10" t="s">
        <v>386</v>
      </c>
      <c r="I102" s="10" t="s">
        <v>386</v>
      </c>
      <c r="J102" s="10" t="s">
        <v>386</v>
      </c>
      <c r="K102" s="10" t="s">
        <v>386</v>
      </c>
      <c r="L102" s="10" t="s">
        <v>386</v>
      </c>
      <c r="M102" s="10" t="s">
        <v>386</v>
      </c>
      <c r="N102" s="10" t="s">
        <v>386</v>
      </c>
      <c r="O102" s="10">
        <v>0</v>
      </c>
      <c r="P102" s="10">
        <v>0</v>
      </c>
    </row>
    <row r="103" spans="1:16" ht="50.1" customHeight="1" x14ac:dyDescent="0.15">
      <c r="A103" s="7" t="s">
        <v>316</v>
      </c>
      <c r="B103" s="6" t="s">
        <v>317</v>
      </c>
      <c r="C103" s="6" t="s">
        <v>275</v>
      </c>
      <c r="D103" s="10" t="s">
        <v>386</v>
      </c>
      <c r="E103" s="10" t="s">
        <v>386</v>
      </c>
      <c r="F103" s="10" t="s">
        <v>386</v>
      </c>
      <c r="G103" s="10" t="s">
        <v>386</v>
      </c>
      <c r="H103" s="10" t="s">
        <v>386</v>
      </c>
      <c r="I103" s="10" t="s">
        <v>386</v>
      </c>
      <c r="J103" s="10" t="s">
        <v>386</v>
      </c>
      <c r="K103" s="10" t="s">
        <v>386</v>
      </c>
      <c r="L103" s="10" t="s">
        <v>386</v>
      </c>
      <c r="M103" s="10" t="s">
        <v>386</v>
      </c>
      <c r="N103" s="10" t="s">
        <v>386</v>
      </c>
      <c r="O103" s="10">
        <v>0</v>
      </c>
      <c r="P103" s="10">
        <v>0</v>
      </c>
    </row>
    <row r="104" spans="1:16" ht="24.95" customHeight="1" x14ac:dyDescent="0.15">
      <c r="A104" s="7" t="s">
        <v>320</v>
      </c>
      <c r="B104" s="6" t="s">
        <v>321</v>
      </c>
      <c r="C104" s="6" t="s">
        <v>275</v>
      </c>
      <c r="D104" s="10" t="s">
        <v>386</v>
      </c>
      <c r="E104" s="10" t="s">
        <v>386</v>
      </c>
      <c r="F104" s="10" t="s">
        <v>386</v>
      </c>
      <c r="G104" s="10" t="s">
        <v>386</v>
      </c>
      <c r="H104" s="10" t="s">
        <v>386</v>
      </c>
      <c r="I104" s="10" t="s">
        <v>386</v>
      </c>
      <c r="J104" s="10" t="s">
        <v>386</v>
      </c>
      <c r="K104" s="10" t="s">
        <v>386</v>
      </c>
      <c r="L104" s="10" t="s">
        <v>386</v>
      </c>
      <c r="M104" s="10" t="s">
        <v>386</v>
      </c>
      <c r="N104" s="10" t="s">
        <v>386</v>
      </c>
      <c r="O104" s="10">
        <v>0</v>
      </c>
      <c r="P104" s="10">
        <v>0</v>
      </c>
    </row>
    <row r="105" spans="1:16" ht="24.95" customHeight="1" x14ac:dyDescent="0.15">
      <c r="A105" s="7" t="s">
        <v>324</v>
      </c>
      <c r="B105" s="6" t="s">
        <v>325</v>
      </c>
      <c r="C105" s="6" t="s">
        <v>275</v>
      </c>
      <c r="D105" s="10">
        <v>4270900</v>
      </c>
      <c r="E105" s="10">
        <v>4270900</v>
      </c>
      <c r="F105" s="10" t="s">
        <v>386</v>
      </c>
      <c r="G105" s="10" t="s">
        <v>386</v>
      </c>
      <c r="H105" s="10" t="s">
        <v>386</v>
      </c>
      <c r="I105" s="10" t="s">
        <v>386</v>
      </c>
      <c r="J105" s="10" t="s">
        <v>386</v>
      </c>
      <c r="K105" s="10" t="s">
        <v>386</v>
      </c>
      <c r="L105" s="10" t="s">
        <v>386</v>
      </c>
      <c r="M105" s="10" t="s">
        <v>386</v>
      </c>
      <c r="N105" s="10" t="s">
        <v>386</v>
      </c>
      <c r="O105" s="10">
        <v>4270900</v>
      </c>
      <c r="P105" s="10">
        <v>4270900</v>
      </c>
    </row>
    <row r="106" spans="1:16" ht="24.95" customHeight="1" x14ac:dyDescent="0.15">
      <c r="A106" s="7" t="s">
        <v>328</v>
      </c>
      <c r="B106" s="6" t="s">
        <v>329</v>
      </c>
      <c r="C106" s="6" t="s">
        <v>275</v>
      </c>
      <c r="D106" s="10">
        <v>13500000</v>
      </c>
      <c r="E106" s="10">
        <v>10000000</v>
      </c>
      <c r="F106" s="10" t="s">
        <v>386</v>
      </c>
      <c r="G106" s="10" t="s">
        <v>386</v>
      </c>
      <c r="H106" s="10" t="s">
        <v>386</v>
      </c>
      <c r="I106" s="10" t="s">
        <v>386</v>
      </c>
      <c r="J106" s="10" t="s">
        <v>386</v>
      </c>
      <c r="K106" s="10" t="s">
        <v>386</v>
      </c>
      <c r="L106" s="10">
        <v>3500000</v>
      </c>
      <c r="M106" s="10" t="s">
        <v>386</v>
      </c>
      <c r="N106" s="10" t="s">
        <v>386</v>
      </c>
      <c r="O106" s="10">
        <v>13500000</v>
      </c>
      <c r="P106" s="10">
        <v>13500000</v>
      </c>
    </row>
    <row r="107" spans="1:16" ht="50.1" customHeight="1" x14ac:dyDescent="0.15">
      <c r="A107" s="7" t="s">
        <v>330</v>
      </c>
      <c r="B107" s="6" t="s">
        <v>331</v>
      </c>
      <c r="C107" s="6" t="s">
        <v>275</v>
      </c>
      <c r="D107" s="10">
        <v>17482084.699999999</v>
      </c>
      <c r="E107" s="10">
        <v>13011399.93</v>
      </c>
      <c r="F107" s="10" t="s">
        <v>386</v>
      </c>
      <c r="G107" s="10">
        <v>0</v>
      </c>
      <c r="H107" s="10" t="s">
        <v>386</v>
      </c>
      <c r="I107" s="10" t="s">
        <v>386</v>
      </c>
      <c r="J107" s="10" t="s">
        <v>386</v>
      </c>
      <c r="K107" s="10" t="s">
        <v>386</v>
      </c>
      <c r="L107" s="10">
        <v>4470684.7699999996</v>
      </c>
      <c r="M107" s="10" t="s">
        <v>386</v>
      </c>
      <c r="N107" s="10" t="s">
        <v>386</v>
      </c>
      <c r="O107" s="10">
        <v>17482084.699999999</v>
      </c>
      <c r="P107" s="10">
        <v>17481884.699999999</v>
      </c>
    </row>
    <row r="108" spans="1:16" ht="50.1" customHeight="1" x14ac:dyDescent="0.15">
      <c r="A108" s="7" t="s">
        <v>334</v>
      </c>
      <c r="B108" s="6" t="s">
        <v>335</v>
      </c>
      <c r="C108" s="6" t="s">
        <v>275</v>
      </c>
      <c r="D108" s="10" t="s">
        <v>386</v>
      </c>
      <c r="E108" s="10" t="s">
        <v>386</v>
      </c>
      <c r="F108" s="10" t="s">
        <v>386</v>
      </c>
      <c r="G108" s="10" t="s">
        <v>386</v>
      </c>
      <c r="H108" s="10" t="s">
        <v>386</v>
      </c>
      <c r="I108" s="10" t="s">
        <v>386</v>
      </c>
      <c r="J108" s="10" t="s">
        <v>386</v>
      </c>
      <c r="K108" s="10" t="s">
        <v>386</v>
      </c>
      <c r="L108" s="10" t="s">
        <v>386</v>
      </c>
      <c r="M108" s="10" t="s">
        <v>386</v>
      </c>
      <c r="N108" s="10" t="s">
        <v>386</v>
      </c>
      <c r="O108" s="10">
        <v>0</v>
      </c>
      <c r="P108" s="10">
        <v>0</v>
      </c>
    </row>
    <row r="109" spans="1:16" ht="75" customHeight="1" x14ac:dyDescent="0.15">
      <c r="A109" s="7" t="s">
        <v>336</v>
      </c>
      <c r="B109" s="6" t="s">
        <v>337</v>
      </c>
      <c r="C109" s="6" t="s">
        <v>275</v>
      </c>
      <c r="D109" s="10" t="s">
        <v>386</v>
      </c>
      <c r="E109" s="10" t="s">
        <v>386</v>
      </c>
      <c r="F109" s="10" t="s">
        <v>386</v>
      </c>
      <c r="G109" s="10" t="s">
        <v>386</v>
      </c>
      <c r="H109" s="10" t="s">
        <v>386</v>
      </c>
      <c r="I109" s="10" t="s">
        <v>386</v>
      </c>
      <c r="J109" s="10" t="s">
        <v>386</v>
      </c>
      <c r="K109" s="10" t="s">
        <v>386</v>
      </c>
      <c r="L109" s="10" t="s">
        <v>386</v>
      </c>
      <c r="M109" s="10" t="s">
        <v>386</v>
      </c>
      <c r="N109" s="10" t="s">
        <v>386</v>
      </c>
      <c r="O109" s="10">
        <v>0</v>
      </c>
      <c r="P109" s="10">
        <v>0</v>
      </c>
    </row>
    <row r="110" spans="1:16" ht="87.95" customHeight="1" x14ac:dyDescent="0.15">
      <c r="A110" s="7" t="s">
        <v>339</v>
      </c>
      <c r="B110" s="6" t="s">
        <v>340</v>
      </c>
      <c r="C110" s="6" t="s">
        <v>341</v>
      </c>
      <c r="D110" s="10" t="s">
        <v>386</v>
      </c>
      <c r="E110" s="10" t="s">
        <v>386</v>
      </c>
      <c r="F110" s="10" t="s">
        <v>386</v>
      </c>
      <c r="G110" s="10" t="s">
        <v>386</v>
      </c>
      <c r="H110" s="10" t="s">
        <v>386</v>
      </c>
      <c r="I110" s="10" t="s">
        <v>386</v>
      </c>
      <c r="J110" s="10" t="s">
        <v>386</v>
      </c>
      <c r="K110" s="10" t="s">
        <v>386</v>
      </c>
      <c r="L110" s="10" t="s">
        <v>386</v>
      </c>
      <c r="M110" s="10" t="s">
        <v>386</v>
      </c>
      <c r="N110" s="10" t="s">
        <v>386</v>
      </c>
      <c r="O110" s="10">
        <v>0</v>
      </c>
      <c r="P110" s="10">
        <v>0</v>
      </c>
    </row>
    <row r="111" spans="1:16" ht="24.95" customHeight="1" x14ac:dyDescent="0.15">
      <c r="A111" s="7" t="s">
        <v>342</v>
      </c>
      <c r="B111" s="6" t="s">
        <v>343</v>
      </c>
      <c r="C111" s="6" t="s">
        <v>344</v>
      </c>
      <c r="D111" s="10">
        <v>70612437.159999996</v>
      </c>
      <c r="E111" s="10">
        <v>36185376.990000002</v>
      </c>
      <c r="F111" s="10" t="s">
        <v>386</v>
      </c>
      <c r="G111" s="10" t="s">
        <v>386</v>
      </c>
      <c r="H111" s="10" t="s">
        <v>386</v>
      </c>
      <c r="I111" s="10" t="s">
        <v>386</v>
      </c>
      <c r="J111" s="10" t="s">
        <v>386</v>
      </c>
      <c r="K111" s="10" t="s">
        <v>386</v>
      </c>
      <c r="L111" s="10">
        <v>34427060.170000002</v>
      </c>
      <c r="M111" s="10" t="s">
        <v>386</v>
      </c>
      <c r="N111" s="10" t="s">
        <v>386</v>
      </c>
      <c r="O111" s="10">
        <v>70612437.159999996</v>
      </c>
      <c r="P111" s="10">
        <v>70612437.159999996</v>
      </c>
    </row>
    <row r="112" spans="1:16" ht="50.1" customHeight="1" x14ac:dyDescent="0.15">
      <c r="A112" s="7" t="s">
        <v>345</v>
      </c>
      <c r="B112" s="6" t="s">
        <v>346</v>
      </c>
      <c r="C112" s="6" t="s">
        <v>347</v>
      </c>
      <c r="D112" s="10" t="s">
        <v>386</v>
      </c>
      <c r="E112" s="10" t="s">
        <v>386</v>
      </c>
      <c r="F112" s="10" t="s">
        <v>386</v>
      </c>
      <c r="G112" s="10" t="s">
        <v>386</v>
      </c>
      <c r="H112" s="10" t="s">
        <v>386</v>
      </c>
      <c r="I112" s="10" t="s">
        <v>386</v>
      </c>
      <c r="J112" s="10" t="s">
        <v>386</v>
      </c>
      <c r="K112" s="10" t="s">
        <v>386</v>
      </c>
      <c r="L112" s="10" t="s">
        <v>386</v>
      </c>
      <c r="M112" s="10" t="s">
        <v>386</v>
      </c>
      <c r="N112" s="10" t="s">
        <v>386</v>
      </c>
      <c r="O112" s="10">
        <v>0</v>
      </c>
      <c r="P112" s="10">
        <v>0</v>
      </c>
    </row>
    <row r="113" spans="1:16" ht="63" customHeight="1" x14ac:dyDescent="0.15">
      <c r="A113" s="7" t="s">
        <v>348</v>
      </c>
      <c r="B113" s="6" t="s">
        <v>349</v>
      </c>
      <c r="C113" s="6" t="s">
        <v>350</v>
      </c>
      <c r="D113" s="10" t="s">
        <v>386</v>
      </c>
      <c r="E113" s="10" t="s">
        <v>386</v>
      </c>
      <c r="F113" s="10" t="s">
        <v>386</v>
      </c>
      <c r="G113" s="10" t="s">
        <v>386</v>
      </c>
      <c r="H113" s="10" t="s">
        <v>386</v>
      </c>
      <c r="I113" s="10" t="s">
        <v>386</v>
      </c>
      <c r="J113" s="10" t="s">
        <v>386</v>
      </c>
      <c r="K113" s="10" t="s">
        <v>386</v>
      </c>
      <c r="L113" s="10" t="s">
        <v>386</v>
      </c>
      <c r="M113" s="10" t="s">
        <v>386</v>
      </c>
      <c r="N113" s="10" t="s">
        <v>386</v>
      </c>
      <c r="O113" s="10">
        <v>0</v>
      </c>
      <c r="P113" s="10">
        <v>0</v>
      </c>
    </row>
    <row r="114" spans="1:16" ht="50.1" customHeight="1" x14ac:dyDescent="0.15">
      <c r="A114" s="7" t="s">
        <v>351</v>
      </c>
      <c r="B114" s="6" t="s">
        <v>352</v>
      </c>
      <c r="C114" s="6" t="s">
        <v>353</v>
      </c>
      <c r="D114" s="10" t="s">
        <v>386</v>
      </c>
      <c r="E114" s="10" t="s">
        <v>386</v>
      </c>
      <c r="F114" s="10" t="s">
        <v>386</v>
      </c>
      <c r="G114" s="10" t="s">
        <v>386</v>
      </c>
      <c r="H114" s="10" t="s">
        <v>386</v>
      </c>
      <c r="I114" s="10" t="s">
        <v>386</v>
      </c>
      <c r="J114" s="10" t="s">
        <v>386</v>
      </c>
      <c r="K114" s="10" t="s">
        <v>386</v>
      </c>
      <c r="L114" s="10" t="s">
        <v>386</v>
      </c>
      <c r="M114" s="10" t="s">
        <v>386</v>
      </c>
      <c r="N114" s="10" t="s">
        <v>386</v>
      </c>
      <c r="O114" s="10">
        <v>0</v>
      </c>
      <c r="P114" s="10">
        <v>0</v>
      </c>
    </row>
    <row r="115" spans="1:16" ht="24.95" customHeight="1" x14ac:dyDescent="0.15">
      <c r="A115" s="7" t="s">
        <v>354</v>
      </c>
      <c r="B115" s="6" t="s">
        <v>355</v>
      </c>
      <c r="C115" s="6" t="s">
        <v>356</v>
      </c>
      <c r="D115" s="10">
        <v>-1750000</v>
      </c>
      <c r="E115" s="10" t="s">
        <v>386</v>
      </c>
      <c r="F115" s="10" t="s">
        <v>386</v>
      </c>
      <c r="G115" s="10" t="s">
        <v>386</v>
      </c>
      <c r="H115" s="10" t="s">
        <v>386</v>
      </c>
      <c r="I115" s="10" t="s">
        <v>386</v>
      </c>
      <c r="J115" s="10" t="s">
        <v>386</v>
      </c>
      <c r="K115" s="10" t="s">
        <v>386</v>
      </c>
      <c r="L115" s="10">
        <v>-1750000</v>
      </c>
      <c r="M115" s="10" t="s">
        <v>386</v>
      </c>
      <c r="N115" s="10" t="s">
        <v>386</v>
      </c>
      <c r="O115" s="10">
        <v>-1750000</v>
      </c>
      <c r="P115" s="10">
        <v>-1750000</v>
      </c>
    </row>
    <row r="116" spans="1:16" ht="38.1" customHeight="1" x14ac:dyDescent="0.15">
      <c r="A116" s="7" t="s">
        <v>357</v>
      </c>
      <c r="B116" s="6" t="s">
        <v>358</v>
      </c>
      <c r="C116" s="6"/>
      <c r="D116" s="10" t="s">
        <v>386</v>
      </c>
      <c r="E116" s="10" t="s">
        <v>386</v>
      </c>
      <c r="F116" s="10" t="s">
        <v>386</v>
      </c>
      <c r="G116" s="10" t="s">
        <v>386</v>
      </c>
      <c r="H116" s="10" t="s">
        <v>386</v>
      </c>
      <c r="I116" s="10" t="s">
        <v>386</v>
      </c>
      <c r="J116" s="10" t="s">
        <v>386</v>
      </c>
      <c r="K116" s="10" t="s">
        <v>386</v>
      </c>
      <c r="L116" s="10" t="s">
        <v>386</v>
      </c>
      <c r="M116" s="10" t="s">
        <v>386</v>
      </c>
      <c r="N116" s="10" t="s">
        <v>386</v>
      </c>
      <c r="O116" s="10">
        <v>0</v>
      </c>
      <c r="P116" s="10">
        <v>0</v>
      </c>
    </row>
    <row r="117" spans="1:16" ht="24.95" customHeight="1" x14ac:dyDescent="0.15">
      <c r="A117" s="7" t="s">
        <v>359</v>
      </c>
      <c r="B117" s="6" t="s">
        <v>360</v>
      </c>
      <c r="C117" s="6"/>
      <c r="D117" s="10">
        <v>-1750000</v>
      </c>
      <c r="E117" s="10" t="s">
        <v>386</v>
      </c>
      <c r="F117" s="10" t="s">
        <v>386</v>
      </c>
      <c r="G117" s="10" t="s">
        <v>386</v>
      </c>
      <c r="H117" s="10" t="s">
        <v>386</v>
      </c>
      <c r="I117" s="10" t="s">
        <v>386</v>
      </c>
      <c r="J117" s="10" t="s">
        <v>386</v>
      </c>
      <c r="K117" s="10" t="s">
        <v>386</v>
      </c>
      <c r="L117" s="10">
        <v>-1750000</v>
      </c>
      <c r="M117" s="10" t="s">
        <v>386</v>
      </c>
      <c r="N117" s="10" t="s">
        <v>386</v>
      </c>
      <c r="O117" s="10">
        <v>-1750000</v>
      </c>
      <c r="P117" s="10">
        <v>-1750000</v>
      </c>
    </row>
    <row r="118" spans="1:16" ht="24.95" customHeight="1" x14ac:dyDescent="0.15">
      <c r="A118" s="7" t="s">
        <v>361</v>
      </c>
      <c r="B118" s="6" t="s">
        <v>362</v>
      </c>
      <c r="C118" s="6"/>
      <c r="D118" s="10" t="s">
        <v>386</v>
      </c>
      <c r="E118" s="10" t="s">
        <v>386</v>
      </c>
      <c r="F118" s="10" t="s">
        <v>386</v>
      </c>
      <c r="G118" s="10" t="s">
        <v>386</v>
      </c>
      <c r="H118" s="10" t="s">
        <v>386</v>
      </c>
      <c r="I118" s="10" t="s">
        <v>386</v>
      </c>
      <c r="J118" s="10" t="s">
        <v>386</v>
      </c>
      <c r="K118" s="10" t="s">
        <v>386</v>
      </c>
      <c r="L118" s="10" t="s">
        <v>386</v>
      </c>
      <c r="M118" s="10" t="s">
        <v>386</v>
      </c>
      <c r="N118" s="10" t="s">
        <v>386</v>
      </c>
      <c r="O118" s="10">
        <v>0</v>
      </c>
      <c r="P118" s="10">
        <v>0</v>
      </c>
    </row>
    <row r="119" spans="1:16" ht="24.95" customHeight="1" x14ac:dyDescent="0.15">
      <c r="A119" s="7" t="s">
        <v>363</v>
      </c>
      <c r="B119" s="6" t="s">
        <v>364</v>
      </c>
      <c r="C119" s="6" t="s">
        <v>95</v>
      </c>
      <c r="D119" s="10" t="s">
        <v>386</v>
      </c>
      <c r="E119" s="10" t="s">
        <v>386</v>
      </c>
      <c r="F119" s="10" t="s">
        <v>386</v>
      </c>
      <c r="G119" s="10" t="s">
        <v>386</v>
      </c>
      <c r="H119" s="10" t="s">
        <v>386</v>
      </c>
      <c r="I119" s="10" t="s">
        <v>386</v>
      </c>
      <c r="J119" s="10" t="s">
        <v>386</v>
      </c>
      <c r="K119" s="10" t="s">
        <v>386</v>
      </c>
      <c r="L119" s="10" t="s">
        <v>386</v>
      </c>
      <c r="M119" s="10" t="s">
        <v>386</v>
      </c>
      <c r="N119" s="10" t="s">
        <v>386</v>
      </c>
      <c r="O119" s="10">
        <v>0</v>
      </c>
      <c r="P119" s="10">
        <v>0</v>
      </c>
    </row>
    <row r="120" spans="1:16" ht="38.1" customHeight="1" x14ac:dyDescent="0.15">
      <c r="A120" s="7" t="s">
        <v>365</v>
      </c>
      <c r="B120" s="6" t="s">
        <v>366</v>
      </c>
      <c r="C120" s="6" t="s">
        <v>367</v>
      </c>
      <c r="D120" s="10" t="s">
        <v>386</v>
      </c>
      <c r="E120" s="10" t="s">
        <v>386</v>
      </c>
      <c r="F120" s="10" t="s">
        <v>386</v>
      </c>
      <c r="G120" s="10" t="s">
        <v>386</v>
      </c>
      <c r="H120" s="10" t="s">
        <v>386</v>
      </c>
      <c r="I120" s="10" t="s">
        <v>386</v>
      </c>
      <c r="J120" s="10" t="s">
        <v>386</v>
      </c>
      <c r="K120" s="10" t="s">
        <v>386</v>
      </c>
      <c r="L120" s="10" t="s">
        <v>386</v>
      </c>
      <c r="M120" s="10" t="s">
        <v>386</v>
      </c>
      <c r="N120" s="10" t="s">
        <v>386</v>
      </c>
      <c r="O120" s="10">
        <v>0</v>
      </c>
      <c r="P120" s="10">
        <v>0</v>
      </c>
    </row>
    <row r="121" spans="1:16" ht="24.95" customHeight="1" x14ac:dyDescent="0.15">
      <c r="A121" s="7" t="s">
        <v>368</v>
      </c>
      <c r="B121" s="6" t="s">
        <v>369</v>
      </c>
      <c r="C121" s="6" t="s">
        <v>367</v>
      </c>
      <c r="D121" s="10" t="s">
        <v>386</v>
      </c>
      <c r="E121" s="10" t="s">
        <v>386</v>
      </c>
      <c r="F121" s="10" t="s">
        <v>386</v>
      </c>
      <c r="G121" s="10" t="s">
        <v>386</v>
      </c>
      <c r="H121" s="10" t="s">
        <v>386</v>
      </c>
      <c r="I121" s="10" t="s">
        <v>386</v>
      </c>
      <c r="J121" s="10" t="s">
        <v>386</v>
      </c>
      <c r="K121" s="10" t="s">
        <v>386</v>
      </c>
      <c r="L121" s="10" t="s">
        <v>386</v>
      </c>
      <c r="M121" s="10" t="s">
        <v>386</v>
      </c>
      <c r="N121" s="10" t="s">
        <v>386</v>
      </c>
      <c r="O121" s="10">
        <v>0</v>
      </c>
      <c r="P121" s="10">
        <v>0</v>
      </c>
    </row>
  </sheetData>
  <sheetProtection password="9A93" sheet="1" objects="1" scenarios="1"/>
  <mergeCells count="16">
    <mergeCell ref="A2:P2"/>
    <mergeCell ref="A4:A8"/>
    <mergeCell ref="B4:B8"/>
    <mergeCell ref="C4:C8"/>
    <mergeCell ref="D4:P4"/>
    <mergeCell ref="D5:N5"/>
    <mergeCell ref="O5:P5"/>
    <mergeCell ref="D6:D8"/>
    <mergeCell ref="E6:N6"/>
    <mergeCell ref="E7:F7"/>
    <mergeCell ref="G7:H7"/>
    <mergeCell ref="I7:I8"/>
    <mergeCell ref="J7:K7"/>
    <mergeCell ref="L7:N7"/>
    <mergeCell ref="O7:O8"/>
    <mergeCell ref="P7:P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&amp;K00-00923850.O36.209584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ПФХД</vt:lpstr>
      <vt:lpstr>Раздел 1</vt:lpstr>
      <vt:lpstr>Детализация по КФО</vt:lpstr>
      <vt:lpstr>Раздел 2</vt:lpstr>
      <vt:lpstr>Обоснования (111)</vt:lpstr>
      <vt:lpstr>Обоснования (100,300,850)</vt:lpstr>
      <vt:lpstr>Обоснования (242,244,247)</vt:lpstr>
      <vt:lpstr>Обоснования доходов</vt:lpstr>
      <vt:lpstr>Справочно</vt:lpstr>
      <vt:lpstr>Анализ ФОТ</vt:lpstr>
      <vt:lpstr>Лист согласования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Викторова С.В.</dc:creator>
  <cp:lastModifiedBy>Викторова С.В.</cp:lastModifiedBy>
  <dcterms:created xsi:type="dcterms:W3CDTF">2022-12-30T14:04:33Z</dcterms:created>
  <dcterms:modified xsi:type="dcterms:W3CDTF">2022-12-30T14:04:33Z</dcterms:modified>
</cp:coreProperties>
</file>