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lbuh\Documents\ПЛАН ФХД\2021\ПФХД  ЭЛЕКТРОННЫЙ\"/>
    </mc:Choice>
  </mc:AlternateContent>
  <bookViews>
    <workbookView xWindow="0" yWindow="0" windowWidth="28800" windowHeight="12435"/>
  </bookViews>
  <sheets>
    <sheet name="ПФХД" sheetId="1" r:id="rId1"/>
    <sheet name="Раздел 1" sheetId="2" r:id="rId2"/>
    <sheet name="Детализация по КФО" sheetId="3" r:id="rId3"/>
    <sheet name="Раздел 2" sheetId="4" r:id="rId4"/>
    <sheet name="Обоснования (111)" sheetId="5" r:id="rId5"/>
    <sheet name="Обоснования (100,300,850)" sheetId="6" r:id="rId6"/>
    <sheet name="Обоснования (242,244)" sheetId="7" r:id="rId7"/>
    <sheet name="Обоснования доходов" sheetId="8" r:id="rId8"/>
    <sheet name="Справочно" sheetId="9" r:id="rId9"/>
    <sheet name="Анализ ФОТ" sheetId="10" r:id="rId10"/>
    <sheet name="Лист согласования" sheetId="11" r:id="rId11"/>
    <sheet name="Протокол изменений" sheetId="12" r:id="rId12"/>
  </sheets>
  <calcPr calcId="152511"/>
</workbook>
</file>

<file path=xl/calcChain.xml><?xml version="1.0" encoding="utf-8"?>
<calcChain xmlns="http://schemas.openxmlformats.org/spreadsheetml/2006/main">
  <c r="H15" i="12" l="1"/>
  <c r="G15" i="12"/>
  <c r="F15" i="12"/>
  <c r="E101" i="10"/>
  <c r="E100" i="10"/>
  <c r="E99" i="10"/>
  <c r="E98" i="10"/>
  <c r="E97" i="10"/>
  <c r="E96" i="10"/>
  <c r="E95" i="10"/>
  <c r="E94" i="10"/>
  <c r="E93" i="10"/>
  <c r="E92" i="10"/>
  <c r="E91" i="10"/>
  <c r="E90" i="10"/>
  <c r="E89" i="10"/>
  <c r="E88" i="10"/>
  <c r="E87" i="10"/>
  <c r="E86" i="10"/>
  <c r="E85" i="10"/>
  <c r="E84" i="10"/>
  <c r="E83" i="10"/>
  <c r="E82" i="10"/>
  <c r="E81" i="10"/>
  <c r="E80" i="10"/>
  <c r="E79" i="10"/>
  <c r="E78" i="10"/>
  <c r="E77" i="10"/>
  <c r="E76" i="10"/>
  <c r="E75" i="10"/>
  <c r="E74" i="10"/>
  <c r="E73" i="10"/>
  <c r="E72" i="10"/>
  <c r="E71" i="10"/>
  <c r="E70" i="10"/>
  <c r="E69" i="10"/>
  <c r="E68" i="10"/>
  <c r="E67" i="10"/>
  <c r="E66" i="10"/>
  <c r="E65" i="10"/>
  <c r="E64" i="10"/>
  <c r="E63" i="10"/>
  <c r="E62" i="10"/>
  <c r="E61" i="10"/>
  <c r="E60" i="10"/>
  <c r="E59" i="10"/>
  <c r="E58" i="10"/>
  <c r="E57" i="10"/>
  <c r="E56" i="10"/>
  <c r="E55" i="10"/>
  <c r="E54" i="10"/>
  <c r="E53" i="10"/>
  <c r="E52" i="10"/>
  <c r="E51" i="10"/>
  <c r="E50" i="10"/>
  <c r="E49" i="10"/>
  <c r="E48" i="10"/>
  <c r="E47" i="10"/>
  <c r="E46" i="10"/>
  <c r="E45" i="10"/>
  <c r="E44" i="10"/>
  <c r="E43" i="10"/>
  <c r="E42" i="10"/>
  <c r="E41" i="10"/>
  <c r="E40" i="10"/>
  <c r="E39" i="10"/>
  <c r="E38" i="10"/>
  <c r="E37" i="10"/>
  <c r="E36" i="10"/>
  <c r="E35" i="10"/>
  <c r="E34" i="10"/>
  <c r="E33" i="10"/>
  <c r="E32" i="10"/>
  <c r="E31" i="10"/>
  <c r="E30" i="10"/>
  <c r="E29" i="10"/>
  <c r="E28" i="10"/>
  <c r="E27" i="10"/>
  <c r="E26" i="10"/>
  <c r="E25" i="10"/>
  <c r="E24" i="10"/>
  <c r="E23" i="10"/>
  <c r="E22" i="10"/>
  <c r="E21" i="10"/>
  <c r="E20" i="10"/>
  <c r="E19" i="10"/>
  <c r="E18" i="10"/>
  <c r="E17" i="10"/>
  <c r="E16" i="10"/>
  <c r="E15" i="10"/>
  <c r="E14" i="10"/>
  <c r="E13" i="10"/>
  <c r="E12" i="10"/>
  <c r="E11" i="10"/>
  <c r="E10" i="10"/>
  <c r="E9" i="10"/>
  <c r="E8" i="10"/>
  <c r="E7" i="10"/>
  <c r="E6" i="10"/>
  <c r="E5" i="10"/>
  <c r="E4" i="10"/>
  <c r="E3" i="10"/>
  <c r="P11" i="9"/>
  <c r="O11" i="9"/>
  <c r="M11" i="9"/>
  <c r="L11" i="9"/>
  <c r="J11" i="9"/>
  <c r="I11" i="9"/>
  <c r="G11" i="9"/>
  <c r="E11" i="9"/>
  <c r="D11" i="9"/>
  <c r="L150" i="8"/>
  <c r="I150" i="8"/>
  <c r="F150" i="8"/>
  <c r="F132" i="8"/>
  <c r="E132" i="8"/>
  <c r="D132" i="8"/>
  <c r="L92" i="8"/>
  <c r="I92" i="8"/>
  <c r="F92" i="8"/>
  <c r="L28" i="8"/>
  <c r="I28" i="8"/>
  <c r="F28" i="8"/>
  <c r="L13" i="8"/>
  <c r="I13" i="8"/>
  <c r="F13" i="8"/>
  <c r="G517" i="7"/>
  <c r="G500" i="7"/>
  <c r="G480" i="7"/>
  <c r="G470" i="7"/>
  <c r="G451" i="7"/>
  <c r="G441" i="7"/>
  <c r="G430" i="7"/>
  <c r="G416" i="7"/>
  <c r="G397" i="7"/>
  <c r="G387" i="7"/>
  <c r="G377" i="7"/>
  <c r="G363" i="7"/>
  <c r="G353" i="7"/>
  <c r="G343" i="7"/>
  <c r="G333" i="7"/>
  <c r="G323" i="7"/>
  <c r="G313" i="7"/>
  <c r="G298" i="7"/>
  <c r="G279" i="7"/>
  <c r="G266" i="7"/>
  <c r="G256" i="7"/>
  <c r="G245" i="7"/>
  <c r="G233" i="7"/>
  <c r="G223" i="7"/>
  <c r="G108" i="7"/>
  <c r="G88" i="7"/>
  <c r="G67" i="7"/>
  <c r="G47" i="7"/>
  <c r="G37" i="7"/>
  <c r="G20" i="7"/>
  <c r="G10" i="7"/>
  <c r="H165" i="5"/>
  <c r="D165" i="5"/>
  <c r="H141" i="5"/>
  <c r="D141" i="5"/>
  <c r="H88" i="5"/>
  <c r="D88" i="5"/>
  <c r="H31" i="4"/>
  <c r="G31" i="4"/>
  <c r="F31" i="4"/>
  <c r="H27" i="4"/>
  <c r="G27" i="4"/>
  <c r="F27" i="4"/>
  <c r="H24" i="4"/>
  <c r="G24" i="4"/>
  <c r="F24" i="4"/>
  <c r="H21" i="4"/>
  <c r="G21" i="4"/>
  <c r="F21" i="4"/>
  <c r="H17" i="4"/>
  <c r="G17" i="4"/>
  <c r="F17" i="4"/>
  <c r="H14" i="4"/>
  <c r="G14" i="4"/>
  <c r="F14" i="4"/>
  <c r="H13" i="4"/>
  <c r="G13" i="4"/>
  <c r="F13" i="4"/>
  <c r="H7" i="4"/>
  <c r="G7" i="4"/>
  <c r="F7" i="4"/>
  <c r="K8" i="3"/>
  <c r="J8" i="3"/>
  <c r="I8" i="3"/>
  <c r="H8" i="3"/>
  <c r="G8" i="3"/>
  <c r="F8" i="3"/>
  <c r="H8" i="2"/>
  <c r="G8" i="2"/>
  <c r="F8" i="2"/>
</calcChain>
</file>

<file path=xl/sharedStrings.xml><?xml version="1.0" encoding="utf-8"?>
<sst xmlns="http://schemas.openxmlformats.org/spreadsheetml/2006/main" count="4989" uniqueCount="1208">
  <si>
    <t>СОГЛАСОВАНО</t>
  </si>
  <si>
    <t>УТВЕРЖДАЮ</t>
  </si>
  <si>
    <t>Заместитель министра образования
Московской области</t>
  </si>
  <si>
    <t>Директор</t>
  </si>
  <si>
    <t>(наименование должности лица, утверждающего документ)</t>
  </si>
  <si>
    <t>Лазарев А.А.</t>
  </si>
  <si>
    <t>Нерсесян Нерсес Владимирович</t>
  </si>
  <si>
    <t>(подпись)</t>
  </si>
  <si>
    <t>(расшифровка подписи)</t>
  </si>
  <si>
    <t>"_____" _____________ ______ г.</t>
  </si>
  <si>
    <t>(дата утверждения)</t>
  </si>
  <si>
    <t>План финансово-хозяйственной деятельности</t>
  </si>
  <si>
    <t>ГАПОУ МО "Подмосковный колледж "Энергия" на 2021 год и плановый период 2022-2023 годов</t>
  </si>
  <si>
    <t>"27" декабря 2021 г.</t>
  </si>
  <si>
    <t>Форма по КФД</t>
  </si>
  <si>
    <t>Наименование государственного учреждения:</t>
  </si>
  <si>
    <t>Государственное автономное профессиональное образовательное учреждение Московской области "Подмосковный колледж "Энергия"</t>
  </si>
  <si>
    <t>Дата</t>
  </si>
  <si>
    <t>27.12.2021</t>
  </si>
  <si>
    <t>Наименование органа, осуществляющего функции и полномочия учредителя:</t>
  </si>
  <si>
    <t>Министерство образования Московской области</t>
  </si>
  <si>
    <t>по ОКПО</t>
  </si>
  <si>
    <t>56835053</t>
  </si>
  <si>
    <t>Адрес фактического местонахождения государственного учреждения:</t>
  </si>
  <si>
    <t>143969, Московская область, г.Реутов, Юбилейный пр-кт, д.58</t>
  </si>
  <si>
    <t>ИНН/КПП</t>
  </si>
  <si>
    <t>5012082423/504101001</t>
  </si>
  <si>
    <t>по ОКЕИ</t>
  </si>
  <si>
    <t>383</t>
  </si>
  <si>
    <t>Подписано. Заверено ЭП.</t>
  </si>
  <si>
    <t>ФИО: Лазарев Андрей Александрович</t>
  </si>
  <si>
    <t>ФИО: Нерсесян Нерсес Владимирович</t>
  </si>
  <si>
    <t>Должность: Заместитель министра</t>
  </si>
  <si>
    <t>Должность: Директор</t>
  </si>
  <si>
    <t>Действует c 23.08.2021 15:51:22 по: 23.08.2022 16:01:22</t>
  </si>
  <si>
    <t>Действует c 20.08.2021 07:49:31 по: 20.08.2022 07:53:16</t>
  </si>
  <si>
    <t>Серийный номер: A476FC4308A0CC8417D99E98944BDF753ED3F36F</t>
  </si>
  <si>
    <t>Серийный номер: F6CBDA1EB8723BF299CA8AC0E63AD8327ED52CBD</t>
  </si>
  <si>
    <t>Издатель: ООО ""АйтиКом""</t>
  </si>
  <si>
    <t>Издатель: Общество с ограниченной ответственностью ""Сертум-Про""</t>
  </si>
  <si>
    <t>Время подписания: 27.12.2021 19:43:54</t>
  </si>
  <si>
    <t>Время подписания: 27.12.2021 16:59:18</t>
  </si>
  <si>
    <t>Раздел 1. Поступления и выплаты</t>
  </si>
  <si>
    <t>Наименование показателя</t>
  </si>
  <si>
    <t>Код строки</t>
  </si>
  <si>
    <t>Код по бюджетной классификации Российской Федерации</t>
  </si>
  <si>
    <t>Аналитический код</t>
  </si>
  <si>
    <t>КЭСР</t>
  </si>
  <si>
    <t>Сумма</t>
  </si>
  <si>
    <t>на 2021 г. текущий финансовый год</t>
  </si>
  <si>
    <t>на 2022 г. первый год планового периода</t>
  </si>
  <si>
    <t>на 2023 г. второй год планового периода</t>
  </si>
  <si>
    <t>Остаток средств на начало текущего финансового года</t>
  </si>
  <si>
    <t>0001</t>
  </si>
  <si>
    <t>х</t>
  </si>
  <si>
    <t>Остаток средств на конец текущего финансового года</t>
  </si>
  <si>
    <t>0002</t>
  </si>
  <si>
    <t>Доходы, всего:</t>
  </si>
  <si>
    <t>1000</t>
  </si>
  <si>
    <t>в том числе:
доходы от собственности, всего</t>
  </si>
  <si>
    <t>1100</t>
  </si>
  <si>
    <t>120</t>
  </si>
  <si>
    <t>в том числе, аренда</t>
  </si>
  <si>
    <t>1110</t>
  </si>
  <si>
    <t>129</t>
  </si>
  <si>
    <t>доходы от оказания услуг, работ, компенсации затрат учреждений, всего</t>
  </si>
  <si>
    <t>1200</t>
  </si>
  <si>
    <t>130</t>
  </si>
  <si>
    <t>в том числе:
субсидии на финансовое обеспечение выполнения государственного (муниципального) задания за счет средств бюджета публично-правового образования, создавшего учреждение</t>
  </si>
  <si>
    <t>1210</t>
  </si>
  <si>
    <t>131</t>
  </si>
  <si>
    <t>доходы от штрафов, пеней, иных сумм принудительного изъятия, всего</t>
  </si>
  <si>
    <t>1300</t>
  </si>
  <si>
    <t>140</t>
  </si>
  <si>
    <t>в том числе, 
неустойки</t>
  </si>
  <si>
    <t>1310</t>
  </si>
  <si>
    <t>141</t>
  </si>
  <si>
    <t>безвозмездные денежные поступления, всего</t>
  </si>
  <si>
    <t>1400</t>
  </si>
  <si>
    <t>150</t>
  </si>
  <si>
    <t>в том числе:
целевые субсидии</t>
  </si>
  <si>
    <t>1410</t>
  </si>
  <si>
    <t>субсидии на осуществление капитальных вложений</t>
  </si>
  <si>
    <t>1420</t>
  </si>
  <si>
    <t>безвозмездные поступления</t>
  </si>
  <si>
    <t>1430</t>
  </si>
  <si>
    <t>пожертвования</t>
  </si>
  <si>
    <t>1440</t>
  </si>
  <si>
    <t>прочие доходы, всего</t>
  </si>
  <si>
    <t>1500</t>
  </si>
  <si>
    <t>180</t>
  </si>
  <si>
    <t>иные доходы</t>
  </si>
  <si>
    <t>1510</t>
  </si>
  <si>
    <t>доходы от операций с активами, всего</t>
  </si>
  <si>
    <t>1900</t>
  </si>
  <si>
    <t>Х</t>
  </si>
  <si>
    <t>прочие поступления, всего</t>
  </si>
  <si>
    <t>1980</t>
  </si>
  <si>
    <t>увеличение остатков денежных средств за счет возврата дебиторской задолженности прошлых лет</t>
  </si>
  <si>
    <t>1982</t>
  </si>
  <si>
    <t>510</t>
  </si>
  <si>
    <t>Расходы, всего</t>
  </si>
  <si>
    <t>2000</t>
  </si>
  <si>
    <t>в том числе:
на выплаты персоналу, всего</t>
  </si>
  <si>
    <t>2100</t>
  </si>
  <si>
    <t>в том числе:
оплата труда</t>
  </si>
  <si>
    <t>2110</t>
  </si>
  <si>
    <t>111</t>
  </si>
  <si>
    <t>211</t>
  </si>
  <si>
    <t>211.00</t>
  </si>
  <si>
    <t>в том числе:
оплата труда Педагогических работников</t>
  </si>
  <si>
    <t>2110.1</t>
  </si>
  <si>
    <t>в том числе Педагогические работники ("Указные")</t>
  </si>
  <si>
    <t>2110.1.1</t>
  </si>
  <si>
    <t>оплата труда Прочих педагогических работников</t>
  </si>
  <si>
    <t>2110.1.2</t>
  </si>
  <si>
    <t>оплата труда Прочего персонала</t>
  </si>
  <si>
    <t>2110.2</t>
  </si>
  <si>
    <t>в том числе: Руководящие работники</t>
  </si>
  <si>
    <t>2110.2.1</t>
  </si>
  <si>
    <t>Административно-управленческий персонал</t>
  </si>
  <si>
    <t>2110.2.2</t>
  </si>
  <si>
    <t>в том числе: АУП "Указные"</t>
  </si>
  <si>
    <t>2110.2.2.1</t>
  </si>
  <si>
    <t>АУП прочие</t>
  </si>
  <si>
    <t>2110.2.2.2</t>
  </si>
  <si>
    <t>Учебно-вспомогательный персонал</t>
  </si>
  <si>
    <t>2110.2.3</t>
  </si>
  <si>
    <t>Младший обслуживающий персонал</t>
  </si>
  <si>
    <t>2110.2.4</t>
  </si>
  <si>
    <t>Работники культуры</t>
  </si>
  <si>
    <t>2110.2.5</t>
  </si>
  <si>
    <t>социальные пособия и компенсация персоналу в денежной форме</t>
  </si>
  <si>
    <t>2110.3</t>
  </si>
  <si>
    <t>266</t>
  </si>
  <si>
    <t>прочие выплаты персоналу, в том числе компенсационного характера, всего</t>
  </si>
  <si>
    <t>2120</t>
  </si>
  <si>
    <t>112</t>
  </si>
  <si>
    <t>в том числе:
прочие несоциальные выплаты персоналу в денежной и натуральной формах, всего</t>
  </si>
  <si>
    <t>2121</t>
  </si>
  <si>
    <t>212</t>
  </si>
  <si>
    <t>212.00</t>
  </si>
  <si>
    <t>транспортные услуги, всего</t>
  </si>
  <si>
    <t>2122</t>
  </si>
  <si>
    <t>222</t>
  </si>
  <si>
    <t>222.00</t>
  </si>
  <si>
    <t>прочие работы, услуги, за исключением разработки проектной и сметной документации для ремонта объектов нефинансовых активов, всего</t>
  </si>
  <si>
    <t>2123</t>
  </si>
  <si>
    <t>226</t>
  </si>
  <si>
    <t>226.00</t>
  </si>
  <si>
    <t>социальное обеспечение населения, в том числе доставка социальных выплат, всего</t>
  </si>
  <si>
    <t>2124</t>
  </si>
  <si>
    <t>260.00</t>
  </si>
  <si>
    <t>социальные компенсации персоналу в натуральной форме</t>
  </si>
  <si>
    <t>2125</t>
  </si>
  <si>
    <t>267</t>
  </si>
  <si>
    <t>иные выплаты, за исключением фонда оплаты труда учреждения, для выполнения отдельных полномочий, всего</t>
  </si>
  <si>
    <t>2130</t>
  </si>
  <si>
    <t>113</t>
  </si>
  <si>
    <t>2131</t>
  </si>
  <si>
    <t>2132</t>
  </si>
  <si>
    <t>2133</t>
  </si>
  <si>
    <t>2134</t>
  </si>
  <si>
    <t>260</t>
  </si>
  <si>
    <t>взносы по обязательному социальному страхованию на выплаты по оплате труда работников и иные выплаты работникам учреждений, всего</t>
  </si>
  <si>
    <t>2140</t>
  </si>
  <si>
    <t>119</t>
  </si>
  <si>
    <t>в том числе:
на выплаты по оплате труда</t>
  </si>
  <si>
    <t>2141</t>
  </si>
  <si>
    <t>213</t>
  </si>
  <si>
    <t>213.00</t>
  </si>
  <si>
    <t>иные выплаты работникам</t>
  </si>
  <si>
    <t>2142</t>
  </si>
  <si>
    <t>социальные и иные выплаты населению, всего</t>
  </si>
  <si>
    <t>2200</t>
  </si>
  <si>
    <t>300</t>
  </si>
  <si>
    <t>в том числе:
социальные выплаты гражданам, кроме публичных нормативных социальных выплат</t>
  </si>
  <si>
    <t>2210</t>
  </si>
  <si>
    <t>320</t>
  </si>
  <si>
    <t>из них:
пособия, компенсации и иные социальные выплаты гражданам, кроме публичных нормативных обязательств</t>
  </si>
  <si>
    <t>2211</t>
  </si>
  <si>
    <t>321</t>
  </si>
  <si>
    <t>выплата стипендий, осуществление иных расходов на социальную поддержку обучающихся за счет средств стипендиального фонда</t>
  </si>
  <si>
    <t>2220</t>
  </si>
  <si>
    <t>340</t>
  </si>
  <si>
    <t>262, 296</t>
  </si>
  <si>
    <t>296.00</t>
  </si>
  <si>
    <t>на премирование физических лиц за достижения в области культуры, искусства, образования, науки и техники, а также на предоставление грантов с целью поддержки проектов в области науки, культуры и искусства</t>
  </si>
  <si>
    <t>2230</t>
  </si>
  <si>
    <t>350</t>
  </si>
  <si>
    <t>297.00</t>
  </si>
  <si>
    <t>иные выплаты населению</t>
  </si>
  <si>
    <t>2240</t>
  </si>
  <si>
    <t>360</t>
  </si>
  <si>
    <t>уплата налогов, сборов и иных платежей, всего</t>
  </si>
  <si>
    <t>2300</t>
  </si>
  <si>
    <t>850</t>
  </si>
  <si>
    <t>из них:
налог на имущество организаций и земельный налог</t>
  </si>
  <si>
    <t>2310</t>
  </si>
  <si>
    <t>851</t>
  </si>
  <si>
    <t>291</t>
  </si>
  <si>
    <t>290.00</t>
  </si>
  <si>
    <t>иные налоги (включаемые в состав расходов) в бюджеты бюджетной системы Российской Федерации, а также государственная пошлина, всего</t>
  </si>
  <si>
    <t>2320</t>
  </si>
  <si>
    <t>852</t>
  </si>
  <si>
    <t>уплата штрафов (в том числе административных), пеней, иных платежей</t>
  </si>
  <si>
    <t>2330</t>
  </si>
  <si>
    <t>853</t>
  </si>
  <si>
    <t>291 - 297</t>
  </si>
  <si>
    <t>безвозмездные перечисления организациям к физическим лицам</t>
  </si>
  <si>
    <t>2400</t>
  </si>
  <si>
    <t>из них:
гранты, предоставляемые бюджетным учреждениям</t>
  </si>
  <si>
    <t>2410</t>
  </si>
  <si>
    <t>613</t>
  </si>
  <si>
    <t>241</t>
  </si>
  <si>
    <t>241.00</t>
  </si>
  <si>
    <t>гранты, предоставляемые автономным учреждениям</t>
  </si>
  <si>
    <t>2420</t>
  </si>
  <si>
    <t>623</t>
  </si>
  <si>
    <t>гранты, предоставляемые иным некоммерческим организациям (за исключением бюджетных и автономных учреждений)</t>
  </si>
  <si>
    <t>2430</t>
  </si>
  <si>
    <t>634</t>
  </si>
  <si>
    <t>242</t>
  </si>
  <si>
    <t>242.00</t>
  </si>
  <si>
    <t>гранты, предоставляемые другим организациям и физическим лицам</t>
  </si>
  <si>
    <t>2440</t>
  </si>
  <si>
    <t>810</t>
  </si>
  <si>
    <t>взносы в международные организации</t>
  </si>
  <si>
    <t>2450</t>
  </si>
  <si>
    <t>862</t>
  </si>
  <si>
    <t>253</t>
  </si>
  <si>
    <t>253.00</t>
  </si>
  <si>
    <t>в том числе: 
перечисления международным организациям, всего</t>
  </si>
  <si>
    <t>2451</t>
  </si>
  <si>
    <t>иные выплаты текущего характера физическим лицам и организациям, всего</t>
  </si>
  <si>
    <t>2452</t>
  </si>
  <si>
    <t>297</t>
  </si>
  <si>
    <t>платежи в целях обеспечения реализации соглашений с правительствами иностранных государств и международными организациями</t>
  </si>
  <si>
    <t>2460</t>
  </si>
  <si>
    <t>863</t>
  </si>
  <si>
    <t>2461</t>
  </si>
  <si>
    <t>259</t>
  </si>
  <si>
    <t>2462</t>
  </si>
  <si>
    <t>прочие выплаты (кроме выплат на закупку товаров, работ, услуг)</t>
  </si>
  <si>
    <t>2500</t>
  </si>
  <si>
    <t>исполнение судебных актов Российской Федерации и мировых соглашений по возмещению вреда, причиненного в результате деятельности учреждения</t>
  </si>
  <si>
    <t>2520</t>
  </si>
  <si>
    <t>831</t>
  </si>
  <si>
    <t>290</t>
  </si>
  <si>
    <t>расходы на закупку товаров, работ, услуг, всего</t>
  </si>
  <si>
    <t>2600</t>
  </si>
  <si>
    <t>в том числе:
закупку научно-исследовательских и опытно-конструкторских работ</t>
  </si>
  <si>
    <t>2610</t>
  </si>
  <si>
    <t>закупку товаров, работ, услуг в целях капитального ремонта государственного (муниципального) имущества</t>
  </si>
  <si>
    <t>2630</t>
  </si>
  <si>
    <t>243</t>
  </si>
  <si>
    <t>2631</t>
  </si>
  <si>
    <t>225,226,228,229</t>
  </si>
  <si>
    <t>229.00</t>
  </si>
  <si>
    <t>закупка товаров, работ, услуг для целей капитальных вложений</t>
  </si>
  <si>
    <t>2632</t>
  </si>
  <si>
    <t>347</t>
  </si>
  <si>
    <t>347.00</t>
  </si>
  <si>
    <t>закупка товаров, работ, услуг для целей капитального ремонта</t>
  </si>
  <si>
    <t>2633</t>
  </si>
  <si>
    <t>344</t>
  </si>
  <si>
    <t>344.00</t>
  </si>
  <si>
    <t>прочую закупку товаров, работ и услуг, всего</t>
  </si>
  <si>
    <t>2640</t>
  </si>
  <si>
    <t>244 , 247</t>
  </si>
  <si>
    <t>в том числе:
расходы, всего</t>
  </si>
  <si>
    <t>2641</t>
  </si>
  <si>
    <t>244</t>
  </si>
  <si>
    <t>в том числе:
услуги связи, всего</t>
  </si>
  <si>
    <t>2641.01</t>
  </si>
  <si>
    <t>221</t>
  </si>
  <si>
    <t>221.00</t>
  </si>
  <si>
    <t>2641.02</t>
  </si>
  <si>
    <t>коммунальные услуги, всего</t>
  </si>
  <si>
    <t>2641.03</t>
  </si>
  <si>
    <t>223</t>
  </si>
  <si>
    <t>223.00</t>
  </si>
  <si>
    <t>арендная плата за пользование имуществом, всего</t>
  </si>
  <si>
    <t>2641.04</t>
  </si>
  <si>
    <t>224</t>
  </si>
  <si>
    <t>224.00</t>
  </si>
  <si>
    <t>работы, услуги по содержанию имущества, за исключением ремонта (текущего и капитального) и реставрации нефинансовых активов, всего</t>
  </si>
  <si>
    <t>2641.05</t>
  </si>
  <si>
    <t>225</t>
  </si>
  <si>
    <t>225.00</t>
  </si>
  <si>
    <t>2641.06</t>
  </si>
  <si>
    <t>страхование, всего</t>
  </si>
  <si>
    <t>2641.07</t>
  </si>
  <si>
    <t>227</t>
  </si>
  <si>
    <t>227.00</t>
  </si>
  <si>
    <t>ремонт (текущий и капитальный) и реставрация нефинансовых активов, в том числе разработка проектной и сметной документации для ремонта объектов нефинансовых активов, всего</t>
  </si>
  <si>
    <t>2641.08</t>
  </si>
  <si>
    <t>225, 226</t>
  </si>
  <si>
    <t>в том числе:
поступление нефинансовых активов, всего</t>
  </si>
  <si>
    <t>2642</t>
  </si>
  <si>
    <t>в том числе: 
увеличение стоимости основных средств, всего</t>
  </si>
  <si>
    <t>2642.01</t>
  </si>
  <si>
    <t>310</t>
  </si>
  <si>
    <t>310.00</t>
  </si>
  <si>
    <t>увеличение стоимости нематериальных активов, всего</t>
  </si>
  <si>
    <t>2642.02</t>
  </si>
  <si>
    <t>320.00</t>
  </si>
  <si>
    <t>увеличение стоимости непроизводственных активов, всего</t>
  </si>
  <si>
    <t>2642.03</t>
  </si>
  <si>
    <t>330</t>
  </si>
  <si>
    <t>330.00</t>
  </si>
  <si>
    <t>увеличение стоимости лекарственных препаратов и материалов, применяемых в медицинских целях, всего</t>
  </si>
  <si>
    <t>2642.04</t>
  </si>
  <si>
    <t>341</t>
  </si>
  <si>
    <t>341.00</t>
  </si>
  <si>
    <t>увеличение стоимости продуктов питания, всего</t>
  </si>
  <si>
    <t>2642.05</t>
  </si>
  <si>
    <t>342</t>
  </si>
  <si>
    <t>342.00</t>
  </si>
  <si>
    <t>увеличение стоимости горюче-смазочных материалов, всего</t>
  </si>
  <si>
    <t>2642.06</t>
  </si>
  <si>
    <t>343</t>
  </si>
  <si>
    <t>343.00</t>
  </si>
  <si>
    <t>увеличение стоимости строительных материалов, всего</t>
  </si>
  <si>
    <t>2642.07</t>
  </si>
  <si>
    <t>увеличение стоимости мягкого инвентаря, прочих материальных запасов, всего</t>
  </si>
  <si>
    <t>2642.08</t>
  </si>
  <si>
    <t>345,346,349</t>
  </si>
  <si>
    <t>345.00</t>
  </si>
  <si>
    <t>увеличение стоимости материальных запасов для целей капитальных вложений, всего</t>
  </si>
  <si>
    <t>2642.09</t>
  </si>
  <si>
    <t>Увеличение стоимости неисключительных прав на результаты интеллектуальной деятельности с неопределенным сроком полезного использования</t>
  </si>
  <si>
    <t>2642.10</t>
  </si>
  <si>
    <t>353</t>
  </si>
  <si>
    <t>в том числе: закупка энергетических ресурсов</t>
  </si>
  <si>
    <t>2643</t>
  </si>
  <si>
    <t>247</t>
  </si>
  <si>
    <t>капитальные вложения в объекты государственной (муниципальной) собственности, всего</t>
  </si>
  <si>
    <t>2650</t>
  </si>
  <si>
    <t>400</t>
  </si>
  <si>
    <t>в том числе:
приобретение объектов недвижимого имущества государственными (муниципальными) учреждениями</t>
  </si>
  <si>
    <t>2651</t>
  </si>
  <si>
    <t>406</t>
  </si>
  <si>
    <t>строительство (реконструкция) объектов недвижимого имущества государственными (муниципальными) учреждениями</t>
  </si>
  <si>
    <t>2652</t>
  </si>
  <si>
    <t>407</t>
  </si>
  <si>
    <t>Выплаты, уменьшающие доход, всего</t>
  </si>
  <si>
    <t>3000</t>
  </si>
  <si>
    <t>100</t>
  </si>
  <si>
    <t>из них:
налог на прибыль</t>
  </si>
  <si>
    <t>3010</t>
  </si>
  <si>
    <t>налог на добавленную стоимость</t>
  </si>
  <si>
    <t>3020</t>
  </si>
  <si>
    <t>прочие налоги, уменьшающие доход</t>
  </si>
  <si>
    <t>3030</t>
  </si>
  <si>
    <t>Прочие выплаты, всего</t>
  </si>
  <si>
    <t>4000</t>
  </si>
  <si>
    <t>из них:
возврат в бюджет средств субсидии</t>
  </si>
  <si>
    <t>4010</t>
  </si>
  <si>
    <t>610</t>
  </si>
  <si>
    <t>возврат в бюджет средств госзадания</t>
  </si>
  <si>
    <t>4020</t>
  </si>
  <si>
    <t>Детализация по КФО</t>
  </si>
  <si>
    <t>в т.ч. субидия на финансовое обеспечение выполнения государственного задания</t>
  </si>
  <si>
    <t>в т.ч. субидии, предоставляемые в соответствии с абзацем вторым пунка 1 статьи 78.1 Бюджетного кодекса РФ</t>
  </si>
  <si>
    <t>в т.ч. поступления от оказания услуг (выполнения работ) на платной основе и от иной приносящей доход деятельности</t>
  </si>
  <si>
    <t>X</t>
  </si>
  <si>
    <t>Раздел 2. Сведения по выплатам на закупки товаров, работ, услуг» (вместо расходов на закупки товаров, работ, услуг</t>
  </si>
  <si>
    <t>№ п/п</t>
  </si>
  <si>
    <t>Год начала закупки</t>
  </si>
  <si>
    <t>на 2021 г. (текущий финансовый год)</t>
  </si>
  <si>
    <t>на 2022 г. (первый год планового периода)</t>
  </si>
  <si>
    <t>на 2023 г. (второй год планового периода)</t>
  </si>
  <si>
    <t>1</t>
  </si>
  <si>
    <t>Выплаты на закупку товаров, работ, услуг, всего:</t>
  </si>
  <si>
    <t>26000</t>
  </si>
  <si>
    <t>1.1</t>
  </si>
  <si>
    <t>по контрактам (договорам), заключенным до начала текущего финансового года без применения норм Федерального закона N 44-ФЗ и Федерального закона N 223-ФЗ</t>
  </si>
  <si>
    <t>26100</t>
  </si>
  <si>
    <t>1.2</t>
  </si>
  <si>
    <t>по контрактам (договорам), планируемым к заключению в соответствующем финансовом году без применения норм Федерального закона N 44-ФЗ и Федерального закона N 223-ФЗ</t>
  </si>
  <si>
    <t>26200</t>
  </si>
  <si>
    <t>1.3</t>
  </si>
  <si>
    <t>по контрактам (договорам), заключенным до начала текущего финансового года с учетом требований Федерального закона N 44-ФЗ и Федерального закона N 223-ФЗ</t>
  </si>
  <si>
    <t>26300</t>
  </si>
  <si>
    <t>1.3.1</t>
  </si>
  <si>
    <t>в соответствии с Федеральным законом N 44-ФЗ</t>
  </si>
  <si>
    <t>26310</t>
  </si>
  <si>
    <t>1.3.2</t>
  </si>
  <si>
    <t>в соответствии с Федеральным законом N 223-ФЗ</t>
  </si>
  <si>
    <t>26320</t>
  </si>
  <si>
    <t>1.4</t>
  </si>
  <si>
    <t>по контрактам (договорам), планируемым к заключению в соответствующем финансовом году с учетом требований Федерального закона N 44-ФЗ и Федерального закона N 223-ФЗ</t>
  </si>
  <si>
    <t>26400</t>
  </si>
  <si>
    <t>1.4.1</t>
  </si>
  <si>
    <t>за счет субсидий, предоставляемых на финансовое обеспечение выполнения государственного (муниципального) задания</t>
  </si>
  <si>
    <t>26410</t>
  </si>
  <si>
    <t>1.4.1.1</t>
  </si>
  <si>
    <t>26411</t>
  </si>
  <si>
    <t>1.4.1.2</t>
  </si>
  <si>
    <t>26412</t>
  </si>
  <si>
    <t>1.4.2</t>
  </si>
  <si>
    <t>за счет субсидий, предоставляемых в соответствии с абзацем вторым пункта 1 статьи 78.1 Бюджетного кодекса Российской Федерации</t>
  </si>
  <si>
    <t>26420</t>
  </si>
  <si>
    <t>1.4.2.1</t>
  </si>
  <si>
    <t>26421</t>
  </si>
  <si>
    <t>1.4.2.2</t>
  </si>
  <si>
    <t>26422</t>
  </si>
  <si>
    <t>1.4.3</t>
  </si>
  <si>
    <t>за счет субсидий, предоставляемых на осуществление капитальных вложений</t>
  </si>
  <si>
    <t>26430</t>
  </si>
  <si>
    <t>1.4.4</t>
  </si>
  <si>
    <t>за счет средств обязательного медицинского страхования</t>
  </si>
  <si>
    <t>26440</t>
  </si>
  <si>
    <t>1.4.4.1</t>
  </si>
  <si>
    <t>26441</t>
  </si>
  <si>
    <t>1.4.4.2</t>
  </si>
  <si>
    <t>26442</t>
  </si>
  <si>
    <t>1.4.5</t>
  </si>
  <si>
    <t>за счет прочих источников финансового обеспечения</t>
  </si>
  <si>
    <t>26450</t>
  </si>
  <si>
    <t>1.4.5.1</t>
  </si>
  <si>
    <t>26451</t>
  </si>
  <si>
    <t>1.4.5.2</t>
  </si>
  <si>
    <t>26452</t>
  </si>
  <si>
    <t>2.</t>
  </si>
  <si>
    <t>Итого по контрактам, планируемым к заключению в соответствующем финансовом году в соответствии с Федеральным законом N 44-ФЗ, по соответствующему году закупки</t>
  </si>
  <si>
    <t>26500</t>
  </si>
  <si>
    <t>2.1</t>
  </si>
  <si>
    <t>в том числе по году начала закупки:</t>
  </si>
  <si>
    <t>26510</t>
  </si>
  <si>
    <t>2021</t>
  </si>
  <si>
    <t>2.2</t>
  </si>
  <si>
    <t>26520</t>
  </si>
  <si>
    <t>2022</t>
  </si>
  <si>
    <t>2.3</t>
  </si>
  <si>
    <t>26530</t>
  </si>
  <si>
    <t>2023</t>
  </si>
  <si>
    <t>3.</t>
  </si>
  <si>
    <t>Итого по договорам, планируемым к заключению в соответствующем финансовом году в соответствии с Федеральным законом N 223-ФЗ, по соответствующему году закупки</t>
  </si>
  <si>
    <t>26600</t>
  </si>
  <si>
    <t>3.1</t>
  </si>
  <si>
    <t>26610</t>
  </si>
  <si>
    <t>3.2</t>
  </si>
  <si>
    <t>26620</t>
  </si>
  <si>
    <t>3.3</t>
  </si>
  <si>
    <t>26630</t>
  </si>
  <si>
    <t>Руководитель учреждения (уполномоченное лицо учреждения)</t>
  </si>
  <si>
    <t>(должность)</t>
  </si>
  <si>
    <t>Исполнитель</t>
  </si>
  <si>
    <t>(фамилия, инициалы)</t>
  </si>
  <si>
    <t>(телефон)</t>
  </si>
  <si>
    <t>"______" _________________ 20__ г.</t>
  </si>
  <si>
    <t>(наименование должности уполномоченного лица органа-учредителя)</t>
  </si>
  <si>
    <t>М.П.</t>
  </si>
  <si>
    <t>Код видов расходов</t>
  </si>
  <si>
    <t>Источник финансового обеспечения</t>
  </si>
  <si>
    <t>субсидии на выполнение государственного (муниципального) задания</t>
  </si>
  <si>
    <t>1.1. Расчеты (обоснования) расходов на оплату труда (211)</t>
  </si>
  <si>
    <t>Должность, группа должностей</t>
  </si>
  <si>
    <t>Установленная численность, единиц</t>
  </si>
  <si>
    <t>Среднемесячный размер оплаты труда одного работника, руб</t>
  </si>
  <si>
    <t>Фонд оплаты труда в год</t>
  </si>
  <si>
    <t>Всего</t>
  </si>
  <si>
    <t>в том числе:</t>
  </si>
  <si>
    <t>по должностному окладу</t>
  </si>
  <si>
    <t>по выплатам компенсационного характера</t>
  </si>
  <si>
    <t>по выплатам стимулирующего характера</t>
  </si>
  <si>
    <t>2</t>
  </si>
  <si>
    <t>3</t>
  </si>
  <si>
    <t>4</t>
  </si>
  <si>
    <t>5</t>
  </si>
  <si>
    <t>6</t>
  </si>
  <si>
    <t>7</t>
  </si>
  <si>
    <t>8</t>
  </si>
  <si>
    <t>[Не заполнено], [Руководящий персонал], [Директор],</t>
  </si>
  <si>
    <t>[Не заполнено], [Руководящий персонал], [Заместитель директора],</t>
  </si>
  <si>
    <t>[Не заполнено], [Руководящий персонал], [Заведующий структурного подразделения],</t>
  </si>
  <si>
    <t>[Не заполнено], [Руководящий персонал], [Заведующий столовой],</t>
  </si>
  <si>
    <t>[Не заполнено], [Руководящий персонал], [Заведующий отделом документооборота],</t>
  </si>
  <si>
    <t>[Не заполнено], [Руководящий персонал], [Заведующий методическим кабинетом],</t>
  </si>
  <si>
    <t>[Не заполнено], [Руководящий персонал], [Заведующий мастерской],</t>
  </si>
  <si>
    <t>[Не заполнено], [Руководящий персонал], [Заведующий хозяйством],</t>
  </si>
  <si>
    <t>9</t>
  </si>
  <si>
    <t>[Не заполнено], [Руководящий персонал], [Заведующий архивом],</t>
  </si>
  <si>
    <t>10</t>
  </si>
  <si>
    <t>[Не заполнено], [Руководящий персонал], [Заведующий общежитием],</t>
  </si>
  <si>
    <t>11</t>
  </si>
  <si>
    <t>[Не заполнено], [Руководящий персонал], [Заведующий складом],</t>
  </si>
  <si>
    <t>12</t>
  </si>
  <si>
    <t>[Не заполнено], [Руководящий персонал], [Начальник планово-экономического отдела],</t>
  </si>
  <si>
    <t>13</t>
  </si>
  <si>
    <t>[Не заполнено], [Руководящий персонал], [Начальник отдела содействия в трудоустройстве выпускников и профориентации],</t>
  </si>
  <si>
    <t>14</t>
  </si>
  <si>
    <t>[Не заполнено], [Руководящий персонал], [Начальник отдела],</t>
  </si>
  <si>
    <t>15</t>
  </si>
  <si>
    <t>[Не заполнено], [Руководящий персонал], [Начальник отдела государственных закупок],</t>
  </si>
  <si>
    <t>16</t>
  </si>
  <si>
    <t>[Не заполнено], [Руководящий персонал], [Начальник штаба ГО],</t>
  </si>
  <si>
    <t>17</t>
  </si>
  <si>
    <t>[Не заполнено], [Руководящий персонал], [Главный инженер],</t>
  </si>
  <si>
    <t>18</t>
  </si>
  <si>
    <t>[Не заполнено], [Руководящий персонал], [Начальник отдела кадров],</t>
  </si>
  <si>
    <t>19</t>
  </si>
  <si>
    <t>[Не заполнено], [Руководящий персонал], [Начальник гаража],</t>
  </si>
  <si>
    <t>20</t>
  </si>
  <si>
    <t>[Не заполнено], [Руководящий персонал], [Директор центра],</t>
  </si>
  <si>
    <t>21</t>
  </si>
  <si>
    <t>[Не заполнено], [Педагогические работников ("указные")], [Преподаватель],</t>
  </si>
  <si>
    <t>24</t>
  </si>
  <si>
    <t>[Не заполнено], [Прочий педагогический персонал], [Методист],</t>
  </si>
  <si>
    <t>25</t>
  </si>
  <si>
    <t>[Не заполнено], [Административно-управленческий персонал], [Ведущий экономист],</t>
  </si>
  <si>
    <t>26</t>
  </si>
  <si>
    <t>[Не заполнено], [Учебно-вспомогательный персонал], [Ведущий юристконсульт],</t>
  </si>
  <si>
    <t>29</t>
  </si>
  <si>
    <t>[Не заполнено], [Учебно-вспомогательный персонал], [Ведущий программист],</t>
  </si>
  <si>
    <t>30</t>
  </si>
  <si>
    <t>[Не заполнено], [Руководящий персонал], [Руководитель службы],</t>
  </si>
  <si>
    <t>32</t>
  </si>
  <si>
    <t>[Не заполнено], [Учебно-вспомогательный персонал], [Ведущий специалист],</t>
  </si>
  <si>
    <t>34</t>
  </si>
  <si>
    <t>[Не заполнено], [Прочий педагогический персонал], [Старший мастер],</t>
  </si>
  <si>
    <t>36</t>
  </si>
  <si>
    <t>[Не заполнено], [Учебно-вспомогательный персонал], [Ведущий документовед],</t>
  </si>
  <si>
    <t>37</t>
  </si>
  <si>
    <t>[Не заполнено], [Младший обслуживающий персонал], [Рабочий по комплексному обслуживанию и ремонту зданий],</t>
  </si>
  <si>
    <t>38</t>
  </si>
  <si>
    <t>[Не заполнено], [Прочий педагогический персонал], [Педагог-психолог],</t>
  </si>
  <si>
    <t>39</t>
  </si>
  <si>
    <t>[Не заполнено], [Учебно-вспомогательный персонал], [Техник],</t>
  </si>
  <si>
    <t>43</t>
  </si>
  <si>
    <t>[Не заполнено], [Учебно-вспомогательный персонал], [Калькулятор],</t>
  </si>
  <si>
    <t>44</t>
  </si>
  <si>
    <t>[Не заполнено], [Младший обслуживающий персонал], [Дежурный по общежитию],</t>
  </si>
  <si>
    <t>46</t>
  </si>
  <si>
    <t>[Не заполнено], [Младший обслуживающий персонал], [Кухонный рабочий],</t>
  </si>
  <si>
    <t>47</t>
  </si>
  <si>
    <t>[Не заполнено], [Младший обслуживающий персонал], [Повар],</t>
  </si>
  <si>
    <t>48</t>
  </si>
  <si>
    <t>[Не заполнено], [Младший обслуживающий персонал], [Водитель автомобиля],</t>
  </si>
  <si>
    <t>49</t>
  </si>
  <si>
    <t>[Не заполнено], [Младший обслуживающий персонал], [Дворник],</t>
  </si>
  <si>
    <t>50</t>
  </si>
  <si>
    <t>[Не заполнено], [Младший обслуживающий персонал], [Кладовщик],</t>
  </si>
  <si>
    <t>51</t>
  </si>
  <si>
    <t>[Не заполнено], [Младший обслуживающий персонал], [Комендант общежития],</t>
  </si>
  <si>
    <t>52</t>
  </si>
  <si>
    <t>[Не заполнено], [Младший обслуживающий персонал], [Слесарь-сантехник],</t>
  </si>
  <si>
    <t>53</t>
  </si>
  <si>
    <t>[Не заполнено], [Младший обслуживающий персонал], [Слесарь-электрик по ремонту электрооборудования],</t>
  </si>
  <si>
    <t>54</t>
  </si>
  <si>
    <t>[Не заполнено], [Младший обслуживающий персонал], [Электрогазосварщик],</t>
  </si>
  <si>
    <t>55</t>
  </si>
  <si>
    <t>[Не заполнено], [Младший обслуживающий персонал], [Плотник],</t>
  </si>
  <si>
    <t>57</t>
  </si>
  <si>
    <t>[Не заполнено], [Руководящий персонал], [Первый заместитель директора],</t>
  </si>
  <si>
    <t>58</t>
  </si>
  <si>
    <t>[Не заполнено], [Прочий педагогический персонал], [Старший методист],</t>
  </si>
  <si>
    <t>59</t>
  </si>
  <si>
    <t>[Не заполнено], [Прочий педагогический персонал], [Руководитель физического воспитания],</t>
  </si>
  <si>
    <t>60</t>
  </si>
  <si>
    <t>[Не заполнено], [Прочий педагогический персонал], [Преподаватель-организатор основ безопасности жизнидеятельности],</t>
  </si>
  <si>
    <t>61</t>
  </si>
  <si>
    <t>[Не заполнено], [Прочий педагогический персонал], [Ведущий специалист],</t>
  </si>
  <si>
    <t>62</t>
  </si>
  <si>
    <t>[Не заполнено], [Прочий педагогический персонал], [Педагог-организатор],</t>
  </si>
  <si>
    <t>63</t>
  </si>
  <si>
    <t>[Не заполнено], [Прочий педагогический персонал], [Социальный педагог],</t>
  </si>
  <si>
    <t>64</t>
  </si>
  <si>
    <t>[Не заполнено], [Прочий педагогический персонал], [Воспитатель],</t>
  </si>
  <si>
    <t>65</t>
  </si>
  <si>
    <t>[Не заполнено], [Прочий педагогический персонал], [Тьютор],</t>
  </si>
  <si>
    <t>66</t>
  </si>
  <si>
    <t>[Не заполнено], [Прочий педагогический персонал], [Помошник воспитателя],</t>
  </si>
  <si>
    <t>67</t>
  </si>
  <si>
    <t>[Не заполнено], [Прочий педагогический персонал], [Мастер производственного обучения],</t>
  </si>
  <si>
    <t>68</t>
  </si>
  <si>
    <t>[Не заполнено], [Учебно-вспомогательный персонал], [Ведущий инженер по организации труда],</t>
  </si>
  <si>
    <t>69</t>
  </si>
  <si>
    <t>[Не заполнено], [Учебно-вспомогательный персонал], [Секретарь учебной части],</t>
  </si>
  <si>
    <t>70</t>
  </si>
  <si>
    <t>[Не заполнено], [Учебно-вспомогательный персонал], [Секретарь],</t>
  </si>
  <si>
    <t>71</t>
  </si>
  <si>
    <t>[Не заполнено], [Учебно-вспомогательный персонал], [Старший лаборант],</t>
  </si>
  <si>
    <t>72</t>
  </si>
  <si>
    <t>[Не заполнено], [Учебно-вспомогательный персонал], [Лаборант],</t>
  </si>
  <si>
    <t>73</t>
  </si>
  <si>
    <t>[Не заполнено], [Учебно-вспомогательный персонал], [Техник I категории (кабинета информатики)],</t>
  </si>
  <si>
    <t>74</t>
  </si>
  <si>
    <t>[Не заполнено], [Учебно-вспомогательный персонал], [Лаборант (компьютерного класса)],</t>
  </si>
  <si>
    <t>75</t>
  </si>
  <si>
    <t>[Не заполнено], [Учебно-вспомогательный персонал], [Техник 1 категории],</t>
  </si>
  <si>
    <t>76</t>
  </si>
  <si>
    <t>[Не заполнено], [Учебно-вспомогательный персонал], [Ведущий инженер],</t>
  </si>
  <si>
    <t>77</t>
  </si>
  <si>
    <t>[Не заполнено], [Учебно-вспомогательный персонал], [Механик],</t>
  </si>
  <si>
    <t>78</t>
  </si>
  <si>
    <t>[Не заполнено], [Учебно-вспомогательный персонал], [Слесарь-ремонтник],</t>
  </si>
  <si>
    <t>79</t>
  </si>
  <si>
    <t>[Не заполнено], [Учебно-вспомогательный персонал], [Слесарь по ремонту автомобилей],</t>
  </si>
  <si>
    <t>80</t>
  </si>
  <si>
    <t>[Не заполнено], [Работники культуры], [Заведующий библиотекой],</t>
  </si>
  <si>
    <t>81</t>
  </si>
  <si>
    <t>[Не заполнено], [Работники культуры], [Библиотекарь],</t>
  </si>
  <si>
    <t>82</t>
  </si>
  <si>
    <t>[Не заполнено], [Младший обслуживающий персонал], [Паспортист],</t>
  </si>
  <si>
    <t>83</t>
  </si>
  <si>
    <t>[Не заполнено], [Младший обслуживающий персонал], [Грузчик],</t>
  </si>
  <si>
    <t>84</t>
  </si>
  <si>
    <t>[Не заполнено], [Младший обслуживающий персонал], [Кастелянша],</t>
  </si>
  <si>
    <t>85</t>
  </si>
  <si>
    <t>[Не заполнено], [Младший обслуживающий персонал], [Оператор газифицированной котельной],</t>
  </si>
  <si>
    <t>86</t>
  </si>
  <si>
    <t>[Не заполнено], [Руководящий персонал], [Заведующий производством (шеф-повар)],</t>
  </si>
  <si>
    <t>87</t>
  </si>
  <si>
    <t>[Не заполнено], [Учебно-вспомогательный персонал], [Инженер-програмист],</t>
  </si>
  <si>
    <t>88</t>
  </si>
  <si>
    <t>[Не заполнено], [Учебно-вспомогательный персонал], [Инженер по защите информации],</t>
  </si>
  <si>
    <t>89</t>
  </si>
  <si>
    <t>[Не заполнено], [Учебно-вспомогательный персонал], [Главный специалист по защите информации],</t>
  </si>
  <si>
    <t>91</t>
  </si>
  <si>
    <t>[Не заполнено], [Учебно-вспомогательный персонал], [Ассистент],</t>
  </si>
  <si>
    <t>Итого:</t>
  </si>
  <si>
    <t>x</t>
  </si>
  <si>
    <t>приносящая доход деятельность (собственные доходы учреждения)</t>
  </si>
  <si>
    <t>23</t>
  </si>
  <si>
    <t>[Не заполнено], [Прочий педагогический персонал], [Педагог дополнительного образования],</t>
  </si>
  <si>
    <t>27</t>
  </si>
  <si>
    <t>[Не заполнено], [Учебно-вспомогательный персонал], [Администратор],</t>
  </si>
  <si>
    <t>31</t>
  </si>
  <si>
    <t>[Не заполнено], [Руководящий персонал], [Заместитель руководителя службы],</t>
  </si>
  <si>
    <t>33</t>
  </si>
  <si>
    <t>[Не заполнено], [Учебно-вспомогательный персонал], [Специалист],</t>
  </si>
  <si>
    <t>35</t>
  </si>
  <si>
    <t>[Не заполнено], [Учебно-вспомогательный персонал], [Диспетчер],</t>
  </si>
  <si>
    <t>40</t>
  </si>
  <si>
    <t>[Не заполнено], [Учебно-вспомогательный персонал], [Инженер],</t>
  </si>
  <si>
    <t>41</t>
  </si>
  <si>
    <t>[Не заполнено], [Учебно-вспомогательный персонал], [Архивариус],</t>
  </si>
  <si>
    <t>42</t>
  </si>
  <si>
    <t>[Не заполнено], [Учебно-вспомогательный персонал], [Юрисконсульт],</t>
  </si>
  <si>
    <t>45</t>
  </si>
  <si>
    <t>[Не заполнено], [Младший обслуживающий персонал], [Буфетчик],</t>
  </si>
  <si>
    <t>56</t>
  </si>
  <si>
    <t>[Не заполнено], [Административно-управленческий персонал], [Фельдшер],</t>
  </si>
  <si>
    <t>субсидии на иные цели</t>
  </si>
  <si>
    <t>22</t>
  </si>
  <si>
    <t>[Не заполнено], [Прочий педагогический персонал], [Старший педагог дополнительного образования],</t>
  </si>
  <si>
    <t>28</t>
  </si>
  <si>
    <t>[Не заполнено], [Учебно-вспомогательный персонал], [Делопроизводитель],</t>
  </si>
  <si>
    <t>92</t>
  </si>
  <si>
    <t>[Не заполнено], [Педагогические работники ("указные")], [Преподаватель], [Ежемесячное денежное вознаграждение за классное руководство (кураторство) педагогическим работникам]</t>
  </si>
  <si>
    <t>1.2. Расчеты (обоснования) выплат персоналу при направлении в служебные командировки (226)</t>
  </si>
  <si>
    <t>Наименование расходов</t>
  </si>
  <si>
    <t>Средний размер выплаты на одного работника в день, руб</t>
  </si>
  <si>
    <t>Количество работников, чел</t>
  </si>
  <si>
    <t>Количество дней</t>
  </si>
  <si>
    <t>Сумма, руб (гр. 3 х гр.4 х гр.5)</t>
  </si>
  <si>
    <t>[Найм жилого помещения в период командирования]</t>
  </si>
  <si>
    <t>1.2. Расчеты (обоснования) выплат персоналу при направлении в служебные командировки ()</t>
  </si>
  <si>
    <t>1.3. Расчеты (обоснования) социальных выплат персоналу (212)</t>
  </si>
  <si>
    <t>Численность работников, получающих пособие</t>
  </si>
  <si>
    <t>Количество выплат в год на одного работника</t>
  </si>
  <si>
    <t>Размер выплаты (пособия) в месяц, руб</t>
  </si>
  <si>
    <t>[Выплаты по уходу за ребенком до 3 лет]</t>
  </si>
  <si>
    <t>[Прочие социальные выплаты]</t>
  </si>
  <si>
    <t>1.4. Расчеты (обоснования) страховых взносов на обязательное страхование в Пенсионный фонд Российской Федерации, в Фонд социального страхования Российской Федерации, в Федеральный фонд обязательного медицинского страхования (213)</t>
  </si>
  <si>
    <t>Наименование государственного внебюджетного фонда</t>
  </si>
  <si>
    <t>Размер базы для начислениястраховых взносов, руб</t>
  </si>
  <si>
    <t>Cумма взноса, руб</t>
  </si>
  <si>
    <t>[Бюджет фонда социального страхования РФ]</t>
  </si>
  <si>
    <t>[Бюджет пенсионного фонда РФ]</t>
  </si>
  <si>
    <t>[Бюджет Федерального фонда обязательного медицинского страхования]</t>
  </si>
  <si>
    <t>2. Расчеты (обоснования) расходов на социальные и иные выплаты населению (263;264)</t>
  </si>
  <si>
    <t>Размер одной выплаты, руб</t>
  </si>
  <si>
    <t>Количество выплат в год</t>
  </si>
  <si>
    <t>Общая сумма выплат, руб (гр.3 х гр.4)</t>
  </si>
  <si>
    <t>[Расходы на социальные выплаты гражданам (в денежной форме) (320)																					]</t>
  </si>
  <si>
    <t>2. Расчеты (обоснования) расходов на социальные и иные выплаты населению (296)</t>
  </si>
  <si>
    <t>[Стипендии (340)], [Стипендия Правительства Российской Федерации]</t>
  </si>
  <si>
    <t>3. Расчеты (обоснования) расходов на оплату налогов, сборов и иных платежей (296)</t>
  </si>
  <si>
    <t>Налоговая база, руб</t>
  </si>
  <si>
    <t>Ставка налога, %</t>
  </si>
  <si>
    <t>Сумма исчисленного налога, подлежащего уплате, руб (гр.3 х гр.4/100)</t>
  </si>
  <si>
    <t>[Прочие налоги и сборы], [Выплата средств компенсации морального вреда , возмещение судебных расходов в пользу физических лиц по исполнению судедных актов РФ: 
1.Исполнительный лист от 07.04.2021 Дело № 2-6084/2020 на сумму 285 656,74 руб.
2. Мировое соглашение от 26.04.2021 на сумму 64 343,26 руб.]</t>
  </si>
  <si>
    <t>3. Расчеты (обоснования) расходов на оплату налогов, сборов и иных платежей (291)</t>
  </si>
  <si>
    <t>[Транспортный налог]</t>
  </si>
  <si>
    <t>[Прочие налоги и сборы]</t>
  </si>
  <si>
    <t>[Налог на имущество]</t>
  </si>
  <si>
    <t>[Земельный налог]</t>
  </si>
  <si>
    <t>3. Расчеты (обоснования) расходов на оплату налогов, сборов и иных платежей (291;292;293;295;296;297)</t>
  </si>
  <si>
    <t>[Прочие налоги и сборы], [Прочие экономические санкции]</t>
  </si>
  <si>
    <t>4. Расчеты (обоснования) расходов на безвозмездные перечисления организациям</t>
  </si>
  <si>
    <t>5. Расчеты (обоснования) прочих расходов (кроме расходов на закупку товаров, работ, услуг) (226)</t>
  </si>
  <si>
    <t>[Прочие выплаты персоналу], [Оплата по авансовым отчетам работникам, отправленным в служебную командировку в город Санкт-Петербург для принятия участия в Отборочных соревнованиях в Финале IX Национального Чемпионата «Молодые профессионалы» (WorldSkills Russia) и сопровождение учащихся]</t>
  </si>
  <si>
    <t>6. Расчеты (обоснования) расходов на закупки товаров, работ, услуг (221)</t>
  </si>
  <si>
    <t>Год (планируемый год) размещения закупки</t>
  </si>
  <si>
    <t>Количество</t>
  </si>
  <si>
    <t>Цена за единицу</t>
  </si>
  <si>
    <t>Сумма, руб (гр. 4 х гр.5)</t>
  </si>
  <si>
    <t>[Расходы на закупки товаров, работ, услуг] [услуги по обслуживанию каналов связи видеосопровождения] [221] [Сотовая связь]</t>
  </si>
  <si>
    <t>2020</t>
  </si>
  <si>
    <t>6. Расчеты (обоснования) расходов на закупки товаров, работ, услуг (222)</t>
  </si>
  <si>
    <t>[Расходы на закупки товаров, работ, услуг] [Транспортные услуги] [222] [Транспортные услуги]</t>
  </si>
  <si>
    <t>6. Расчеты (обоснования) расходов на закупки товаров, работ, услуг (223)</t>
  </si>
  <si>
    <t>[Расходы на закупки товаров, работ, услуг] [Поставка тепловой энергии и горячей воды] [223] [ Оказание услуг по теплоснабжению г. Реутов (общежитие)- горячая вода]</t>
  </si>
  <si>
    <t>[Расходы на закупки товаров, работ, услуг] [Прием сточных вод] [223] [Прием сточных вод]</t>
  </si>
  <si>
    <t>[Расходы на закупки товаров, работ, услуг] [Оказание услуг по обращению с твердыми коммунальными отходами (транспортировка, обработка, обезвреживание, захоронение)] [223] [ Оказание услуг по обращению с твердыми коммунальными отходами (транспортировка, обработка, обезвреживание, захоронение)]</t>
  </si>
  <si>
    <t>[Расходы на закупки товаров, работ, услуг] [Оказание услуг по водоснабжению и водоотведению г. Железнодорожный (уч. корп.)] [223] [ Оказание услуг по водоснабжению и водоотведению г. Железнодорожный (общеж.)]</t>
  </si>
  <si>
    <t>[Расходы на закупки товаров, работ, услуг] [Оказание услуг по водоснабжению и водоотведению г. Железнодорожный (уч. корп.)] [223] [ Оказание услуг по водоснабжению и водоотведению г. Балашиха, Комсомольская, д. 13]</t>
  </si>
  <si>
    <t>[Расходы на закупки товаров, работ, услуг] [Оказание услуг по водоснабжению и водоотведению г. Реутов (общеж.)] [223] [ Оказание услуг по водоснабжению и водоотведению г. Реутов (общеж.)]</t>
  </si>
  <si>
    <t>[Расходы на закупки товаров, работ, услуг] [Поставка тепловой энергии объекте М.О., г. Ногинск, Климова, 46г] [223] [Поставка горячей воды объекте М.О., г. Ногинск, Климова, 46г]</t>
  </si>
  <si>
    <t>[Расходы на закупки товаров, работ, услуг] [Оказание услуг по теплоснабжению г. Балашиха, Комсомольская, д. 13 (общежитие)- горячая вода] [223] [Оказание услуг по теплоснабжению г. Балашиха, Комсомольская, д. 13 (общежитие)- горячая вода]</t>
  </si>
  <si>
    <t>6. Расчеты (обоснования) расходов на закупки товаров, работ, услуг (224)</t>
  </si>
  <si>
    <t>[Расходы на закупки товаров, работ, услуг] [аренда помещения] [224] [аренда помещения]</t>
  </si>
  <si>
    <t>2016</t>
  </si>
  <si>
    <t>6. Расчеты (обоснования) расходов на закупки товаров, работ, услуг (225)</t>
  </si>
  <si>
    <t>[Расходы на закупки товаров, работ, услуг] [Услуги по монтажу средств тревожной сигнализации] [225] [Услуги по монтажу средств тревожной сигнализации]</t>
  </si>
  <si>
    <t>[Расходы на закупки товаров, работ, услуг] [Выполнение работ по техническому обслуживанию оборудованного узла учета тепловой энергии в системе отопления] [225] [Выполнение работ по техническому обслуживанию оборудованного узла учета тепловой энергии в системе отопления]</t>
  </si>
  <si>
    <t>[Расходы на закупки товаров, работ, услуг] [Выполнение работ по комплексному обслуживанию лифтов] [225] [Выполнение работ по комплексному обслуживанию лифтов]</t>
  </si>
  <si>
    <t>[Расходы на закупки товаров, работ, услуг] [Выполнение работ по комплексному обслуживанию лифтов] [225] [Выполнение работ по комплексному обслуживанию лифтов, включающее в себя: техническое обслуживание лифтов и лифтовых диспетчерски]</t>
  </si>
  <si>
    <t>[Расходы на закупки товаров, работ, услуг] [Диспетчерский контроль за работой лифта] [225] [Диспетчерский контроль за работой лифта]</t>
  </si>
  <si>
    <t>[Расходы на закупки товаров, работ, услуг] [ТО, ремонт  и аварийно- диспетчерское обеспечение газового оборудования] [225] [ТО, ремонт  и аварийно- диспетчерское обеспечение газового оборудования]</t>
  </si>
  <si>
    <t>[Расходы на закупки товаров, работ, услуг] [Выполнение текущего ремонта по установке лифта в г. Балашиха (общежитие)] [225] [Выполнение текущего ремонта по установке лифта в г. Балашиха (общежитие)]</t>
  </si>
  <si>
    <t>[Расходы на закупки товаров, работ, услуг] [Оказание услуг по вывозу и размещению отходов производства IV-V класса опасности] [225] [Оказание услуг по вывозу и размещению отходов производства IV-V класса опасности]</t>
  </si>
  <si>
    <t>[Расходы на закупки товаров, работ, услуг] [Оказание услуг по техническому обслуживанию газопроводов, сооружений на них и (или) газового оборудования] [225] [Оказание услуг по техническому обслуживанию газопроводов, сооружений на них и (или) газового оборудования]</t>
  </si>
  <si>
    <t>[Расходы на закупки товаров, работ, услуг] [Выполнение работ по ремонту системы автоматической пожарной сигнализации (АПС) и оповещения о пожаре] [225] [ Выполнение работ по ремонту системы автоматической пожарной сигнализации (АПС) и оповещения о пожаре]</t>
  </si>
  <si>
    <t>[Расходы на закупки товаров, работ, услуг] [Иные работы по содержанию имущества] [225] [Иные работы по содержанию имущества]</t>
  </si>
  <si>
    <t>6. Расчеты (обоснования) расходов на закупки товаров, работ, услуг (226)</t>
  </si>
  <si>
    <t>[Расходы на закупки товаров, работ, услуг] [Услуги по охране объектов и охране имущества] [226] [Услуги по охране объектов и охране имущества]</t>
  </si>
  <si>
    <t>[Расходы на закупки товаров, работ, услуг] [Оказание прочих услуг(преподавательские услуги)] [226] [Преподавательские услуги по ГПХ]</t>
  </si>
  <si>
    <t>[Расходы на закупки товаров, работ, услуг] [Охранные услуги внутриобъектового и пропускного режима] [226] [Охранные услуги внутриобъектового и пропускного режима]</t>
  </si>
  <si>
    <t>[Расходы на закупки товаров, работ, услуг] [Архивация документов] [226] [Архивация документов]</t>
  </si>
  <si>
    <t>[Расходы на закупки товаров, работ, услуг] [Услуга по обеспечению участия в фестивале] [226] [Услуга по обеспечению участия в фестивале]</t>
  </si>
  <si>
    <t>[Расходы на закупки товаров, работ, услуг] [прочие услуги (мед.осмотры, периодические издания, повышение квалификации и др)] [226] [прочие работы и услуги]</t>
  </si>
  <si>
    <t>[Расходы на закупки товаров, работ, услуг] [Прочие выплаты. В том числе перечисления другим организациям профессионального обучения и дополнительного
профессионального образования 
в соответствии договора от 21.05.2021 № 70-2021-00045] [226] [Прочие выплаты. В том числе перечисления другим организациям профессионального обучения и дополнительного
профессионального образования 
в соответствии договора от 21.05.2021 № 70-2021-00045
]</t>
  </si>
  <si>
    <t>[Расходы на закупки товаров, работ, услуг] [Обучение сотрудников (повышение квалификации)] [226] [Обучение сотрудников (повышение квалификации)]</t>
  </si>
  <si>
    <t>[Расходы на закупки товаров, работ, услуг] [Закупка программного обеспечения подсистемы «Личный кабинет студента»] [226] [Закупка программного обеспечения подсистемы «Личный кабинет студента»]</t>
  </si>
  <si>
    <t>[Расходы на закупки товаров, работ, услуг] [Оказание услуг по разработке проектной документации] [226] [ Оказание услуг по разработке проектной документации]</t>
  </si>
  <si>
    <t>[Расходы на закупки товаров, работ, услуг] [Оказание услуг по разработке проектной документации по объекту: МО, г. Балашиха. ул. Комсомольская, д. 13] [226] [ МО, г. Балашиха. ул. Комсомольская, д. 13 ]</t>
  </si>
  <si>
    <t>[Расходы на закупки товаров, работ, услуг] [Оказание услуг по обеспечению горячим питанием обучающихся ГАПОУ МО «ПК «Энергия»] [226] [ обучающиеся ГАПОУ МО «ПК «Энергия»]</t>
  </si>
  <si>
    <t>6. Расчеты (обоснования) расходов на закупки товаров, работ, услуг (310)</t>
  </si>
  <si>
    <t>[Расходы на закупки товаров, работ, услуг] [Изготовление и поставка сборной купольной строительной конструкции] [310] [Изготовление и поставка сборной купольной строительной конструкции]</t>
  </si>
  <si>
    <t>[Расходы на закупки товаров, работ, услуг] [Услуги по монтажу средств тревожной сигнализации] [310] [Оборудование для монтажа средств тревожной сигнализации]</t>
  </si>
  <si>
    <t>[Расходы на закупки товаров, работ, услуг] [Товары для проведения демонстрационного экзамена по стандартам WorldSkills Russia в Московской области по компетенции "Парикмахерское исскусство"] [310] [Товары для проведения демонстрационного экзамена по стандартам WorldSkills Russia в Московской области по компетенции "Парикмахерское исскусство"]</t>
  </si>
  <si>
    <t>[Расходы на закупки товаров, работ, услуг] [Товары по компетенции "Обслуживание автомобильной техники" в рамках проведения демонстрационного экзамена по стандартам WorldSkills Russia в Московской области] [310] [Товары по компетенции "Обслуживание автомобильной техники" в рамках проведения демонстрационного экзамена по стандартам WorldSkills Russia в Московской области]</t>
  </si>
  <si>
    <t>[Расходы на закупки товаров, работ, услуг] [Товары по компетенции "Реставрация произведений из дерева" в рамках проведения демонстрационного экзамена по стандартам WorldSkills Russia в Московской области] [310] [Товары по компетенции "Реставрация произведений из дерева" в рамках проведения демонстрационного экзамена по стандартам WorldSkills Russia в Московской области]</t>
  </si>
  <si>
    <t>[Расходы на закупки товаров, работ, услуг] [Поставка товаров и материалов для ремонта образовательного учреждения] [310] [Поставка товаров и материалов для ремонта образовательного учреждения]</t>
  </si>
  <si>
    <t>[Расходы на закупки товаров, работ, услуг] [Товары по компетенции "Сварочные технологии" в рамках проведения демонстрационного экзамена по стандартам WorldSkills Russia в Московской области] [310] [Товары по компетенции "Сварочные технологии" в рамках проведения демонстрационного экзамена по стандартам WorldSkills Russia в Московской области]</t>
  </si>
  <si>
    <t>[Расходы на закупки товаров, работ, услуг] [Поставка компьютерного, сетевого, телекоммуникационного оборудования и комплектующие] [310] [Поставка компьютерного, сетевого, телекоммуникационного оборудования и комплектующие]</t>
  </si>
  <si>
    <t>[Расходы на закупки товаров, работ, услуг] [закупка учебно-наглядного пособия для подготовки специалистов по обслуживанию авиационной техники] [310] [закупка учебно-наглядного пособия для подготовки специалистов по обслуживанию авиационной техники]</t>
  </si>
  <si>
    <t>[Расходы на закупки товаров, работ, услуг] [закупка учебно-наглядного пособия для подготовки специалистов по обслуживанию авиационной техники] [310] [Прочие основные средства]</t>
  </si>
  <si>
    <t>[Расходы на закупки товаров, работ, услуг] [Поставка медицинского оборудования] [310] [Поставка медицинского оборудования]</t>
  </si>
  <si>
    <t>6. Расчеты (обоснования) расходов на закупки товаров, работ, услуг (342)</t>
  </si>
  <si>
    <t>[Расходы на закупки товаров, работ, услуг] [Поставка продуктов питания для нужд образовательного учреждения] [342] [Мука в/с 2 000гр]</t>
  </si>
  <si>
    <t>[Расходы на закупки товаров, работ, услуг] [Поставка продуктов питания для нужд образовательного учреждения] [342] [Печенье ]</t>
  </si>
  <si>
    <t>[Расходы на закупки товаров, работ, услуг] [Поставка продуктов питания для нужд образовательного учреждения] [342] [Лук репчатый]</t>
  </si>
  <si>
    <t>[Расходы на закупки товаров, работ, услуг] [Поставка продуктов питания для нужд образовательного учреждения] [342] [Макароны]</t>
  </si>
  <si>
    <t>[Расходы на закупки товаров, работ, услуг] [Поставка продуктов питания для нужд образовательного учреждения] [342] [Печень говяжья]</t>
  </si>
  <si>
    <t>[Расходы на закупки товаров, работ, услуг] [Поставка продуктов питания для нужд образовательного учреждения] [342] [Творог 9% ]</t>
  </si>
  <si>
    <t>[Расходы на закупки товаров, работ, услуг] [Поставка продуктов питания для нужд образовательного учреждения] [342] [Картофель]</t>
  </si>
  <si>
    <t>[Расходы на закупки товаров, работ, услуг] [Поставка продуктов питания для нужд образовательного учреждения] [342] [Масло подсолнечное рафинированное 828гр/900мл]</t>
  </si>
  <si>
    <t>[Расходы на закупки товаров, работ, услуг] [Поставка продуктов питания для нужд образовательного учреждения] [342] [Рис пропаренный ]</t>
  </si>
  <si>
    <t>[Расходы на закупки товаров, работ, услуг] [Поставка продуктов питания для нужд образовательного учреждения] [342] [Свекла]</t>
  </si>
  <si>
    <t>[Расходы на закупки товаров, работ, услуг] [Поставка продуктов питания для нужд образовательного учреждения] [342] [Сосиски молочные ]</t>
  </si>
  <si>
    <t>[Расходы на закупки товаров, работ, услуг] [Поставка продуктов питания для нужд образовательного учреждения] [342] [Сыр колбасный ]</t>
  </si>
  <si>
    <t>[Расходы на закупки товаров, работ, услуг] [Поставка продуктов питания для нужд образовательного учреждения] [342] [Чернослив ]</t>
  </si>
  <si>
    <t>[Расходы на закупки товаров, работ, услуг] [Поставка продуктов питания для нужд образовательного учреждения] [342] [Абрикосы]</t>
  </si>
  <si>
    <t>[Расходы на закупки товаров, работ, услуг] [Поставка продуктов питания для нужд образовательного учреждения] [342] [Яйцо С1 ]</t>
  </si>
  <si>
    <t>[Расходы на закупки товаров, работ, услуг] [Поставка продуктов питания для нужд образовательного учреждения] [342] [Лимоны]</t>
  </si>
  <si>
    <t>[Расходы на закупки товаров, работ, услуг] [Поставка продуктов питания для нужд образовательного учреждения] [342] [Мандарины]</t>
  </si>
  <si>
    <t>[Расходы на закупки товаров, работ, услуг] [Поставка продуктов питания для нужд образовательного учреждения] [342] [Изюм ]</t>
  </si>
  <si>
    <t>[Расходы на закупки товаров, работ, услуг] [Поставка продуктов питания для нужд образовательного учреждения] [342] [Капуста б/к]</t>
  </si>
  <si>
    <t>[Расходы на закупки товаров, работ, услуг] [Поставка продуктов питания для нужд образовательного учреждения] [342] [Капуста квашенная с морковью ]</t>
  </si>
  <si>
    <t>[Расходы на закупки товаров, работ, услуг] [Поставка продуктов питания для нужд образовательного учреждения] [342] [Компотная смесь с/м ]</t>
  </si>
  <si>
    <t>[Расходы на закупки товаров, работ, услуг] [Поставка продуктов питания для нужд образовательного учреждения] [342] [Курага ]</t>
  </si>
  <si>
    <t>[Расходы на закупки товаров, работ, услуг] [Поставка продуктов питания для нужд образовательного учреждения] [342] [Лимонная кислота  ]</t>
  </si>
  <si>
    <t>[Расходы на закупки товаров, работ, услуг] [Поставка продуктов питания для нужд образовательного учреждения] [342] [Лопатка свинина]</t>
  </si>
  <si>
    <t>[Расходы на закупки товаров, работ, услуг] [Поставка продуктов питания для нужд образовательного учреждения] [342] [Батон "Нарезной"  400гр]</t>
  </si>
  <si>
    <t>[Расходы на закупки товаров, работ, услуг] [Поставка продуктов питания для нужд образовательного учреждения] [342] [Сыр ]</t>
  </si>
  <si>
    <t>[Расходы на закупки товаров, работ, услуг] [Поставка продуктов питания для нужд образовательного учреждения] [342] [Чечевица ]</t>
  </si>
  <si>
    <t>[Расходы на закупки товаров, работ, услуг] [Поставка продуктов питания для нужд образовательного учреждения] [342] [Яйцо перепелиное ]</t>
  </si>
  <si>
    <t>[Расходы на закупки товаров, работ, услуг] [Поставка продуктов питания для нужд образовательного учреждения] [342] [Бананы]</t>
  </si>
  <si>
    <t>[Расходы на закупки товаров, работ, услуг] [Поставка продуктов питания для нужд образовательного учреждения] [342] [Виноград ]</t>
  </si>
  <si>
    <t>[Расходы на закупки товаров, работ, услуг] [Поставка продуктов питания для нужд образовательного учреждения] [342] [Бедро куриное ]</t>
  </si>
  <si>
    <t>[Расходы на закупки товаров, работ, услуг] [Поставка продуктов питания для нужд образовательного учреждения] [342] [Икра кабачковая 530гр]</t>
  </si>
  <si>
    <t>[Расходы на закупки товаров, работ, услуг] [Поставка продуктов питания для нужд образовательного учреждения] [342] [Лопатка говядина]</t>
  </si>
  <si>
    <t>[Расходы на закупки товаров, работ, услуг] [Поставка продуктов питания для нужд образовательного учреждения] [342] [Лук зеленый]</t>
  </si>
  <si>
    <t>[Расходы на закупки товаров, работ, услуг] [Поставка продуктов питания для нужд образовательного учреждения] [342] [Молоко сгущеное "/380гр]</t>
  </si>
  <si>
    <t>[Расходы на закупки товаров, работ, услуг] [Поставка продуктов питания для нужд образовательного учреждения] [342] [Перец красный молотый ]</t>
  </si>
  <si>
    <t>[Расходы на закупки товаров, работ, услуг] [Поставка продуктов питания для нужд образовательного учреждения] [342] [Перец черный молотый]</t>
  </si>
  <si>
    <t>[Расходы на закупки товаров, работ, услуг] [Поставка продуктов питания для нужд образовательного учреждения] [342] [Сахар-песок ]</t>
  </si>
  <si>
    <t>[Расходы на закупки товаров, работ, услуг] [Поставка продуктов питания для нужд образовательного учреждения] [342] [Сухари панировочные ]</t>
  </si>
  <si>
    <t>[Расходы на закупки товаров, работ, услуг] [Поставка продуктов питания для нужд образовательного учреждения] [342] [Кофейный напиток 100гр]</t>
  </si>
  <si>
    <t>[Расходы на закупки товаров, работ, услуг] [Поставка продуктов питания для нужд образовательного учреждения] [342] [Лечо /950гр]</t>
  </si>
  <si>
    <t>[Расходы на закупки товаров, работ, услуг] [Поставка продуктов питания для нужд образовательного учреждения] [342] [Масло 82,5% ]</t>
  </si>
  <si>
    <t>[Расходы на закупки товаров, работ, услуг] [Поставка продуктов питания для нужд образовательного учреждения] [342] [Помидоры]</t>
  </si>
  <si>
    <t>[Расходы на закупки товаров, работ, услуг] [Поставка продуктов питания для нужд образовательного учреждения] [342] [Сахар рафинад ]</t>
  </si>
  <si>
    <t>[Расходы на закупки товаров, работ, услуг] [Поставка продуктов питания для нужд образовательного учреждения] [342] [Сок 200гр]</t>
  </si>
  <si>
    <t>[Расходы на закупки товаров, работ, услуг] [Поставка продуктов питания для нужд образовательного учреждения] [342] [Соль пищевая Экстра ]</t>
  </si>
  <si>
    <t>[Расходы на закупки товаров, работ, услуг] [Поставка продуктов питания для нужд образовательного учреждения] [342] [Ветчина]</t>
  </si>
  <si>
    <t>[Расходы на закупки товаров, работ, услуг] [Поставка продуктов питания для нужд образовательного учреждения] [342] [Вода газ 0,5л ]</t>
  </si>
  <si>
    <t>[Расходы на закупки товаров, работ, услуг] [Поставка продуктов питания для нужд образовательного учреждения] [342] [Горох колотый ]</t>
  </si>
  <si>
    <t>[Расходы на закупки товаров, работ, услуг] [Поставка продуктов питания для нужд образовательного учреждения] [342] [Клюква с/м садовая ]</t>
  </si>
  <si>
    <t>[Расходы на закупки товаров, работ, услуг] [Поставка продуктов питания для нужд образовательного учреждения] [342] [Чеснок]</t>
  </si>
  <si>
    <t>[Расходы на закупки товаров, работ, услуг] [Поставка продуктов питания для нужд образовательного учреждения] [342] [Шиповник]</t>
  </si>
  <si>
    <t>[Расходы на закупки товаров, работ, услуг] [Поставка продуктов питания для нужд образовательного учреждения] [342] [Яблоки]</t>
  </si>
  <si>
    <t>[Расходы на закупки товаров, работ, услуг] [Поставка продуктов питания для нужд образовательного учреждения] [342] [Вафли]</t>
  </si>
  <si>
    <t>[Расходы на закупки товаров, работ, услуг] [Поставка продуктов питания для нужд образовательного учреждения] [342] [Приправа Хмели Сунели 1 000гр]</t>
  </si>
  <si>
    <t>[Расходы на закупки товаров, работ, услуг] [Поставка продуктов питания для нужд образовательного учреждения] [342] [Колбаса в/к сервелат ]</t>
  </si>
  <si>
    <t>[Расходы на закупки товаров, работ, услуг] [Поставка продуктов питания для нужд образовательного учреждения] [342] [Колбаса вареная докторская]</t>
  </si>
  <si>
    <t>[Расходы на закупки товаров, работ, услуг] [Поставка продуктов питания для нужд образовательного учреждения] [342] [Кофе 3в1 14,5гр]</t>
  </si>
  <si>
    <t>[Расходы на закупки товаров, работ, услуг] [Поставка продуктов питания для нужд образовательного учреждения] [342] [Крупа перловая ]</t>
  </si>
  <si>
    <t>[Расходы на закупки товаров, работ, услуг] [Поставка продуктов питания для нужд образовательного учреждения] [342] [Лавровый лист ]</t>
  </si>
  <si>
    <t>[Расходы на закупки товаров, работ, услуг] [Поставка продуктов питания для нужд образовательного учреждения] [342] [Лимонад  500мл/]</t>
  </si>
  <si>
    <t>[Расходы на закупки товаров, работ, услуг] [Поставка продуктов питания для нужд образовательного учреждения] [342] [Молоко 3,2% ультрапастеризованное ]</t>
  </si>
  <si>
    <t>[Расходы на закупки товаров, работ, услуг] [Поставка продуктов питания для нужд образовательного учреждения] [342] [Морковь]</t>
  </si>
  <si>
    <t>[Расходы на закупки товаров, работ, услуг] [Поставка продуктов питания для нужд образовательного учреждения] [342] [Огурцы соленые ]</t>
  </si>
  <si>
    <t>[Расходы на закупки товаров, работ, услуг] [Поставка продуктов питания для нужд образовательного учреждения] [342] [Сметана 20% ]</t>
  </si>
  <si>
    <t>[Расходы на закупки товаров, работ, услуг] [Поставка продуктов питания для нужд образовательного учреждения] [342] [Сайра /250гр]</t>
  </si>
  <si>
    <t>[Расходы на закупки товаров, работ, услуг] [Поставка продуктов питания для нужд образовательного учреждения] [342] [Сок 1 000гр]</t>
  </si>
  <si>
    <t>[Расходы на закупки товаров, работ, услуг] [Поставка продуктов питания для нужд образовательного учреждения] [342] [Филе куриной грудки ]</t>
  </si>
  <si>
    <t>[Расходы на закупки товаров, работ, услуг] [Поставка продуктов питания для нужд образовательного учреждения] [342] [Груши]</t>
  </si>
  <si>
    <t>[Расходы на закупки товаров, работ, услуг] [Поставка продуктов питания для нужд образовательного учреждения] [342] [Окорок свиной ]</t>
  </si>
  <si>
    <t>[Расходы на закупки товаров, работ, услуг] [Поставка продуктов питания для нужд образовательного учреждения] [342] [Укроп]</t>
  </si>
  <si>
    <t>[Расходы на закупки товаров, работ, услуг] [Поставка продуктов питания для нужд образовательного учреждения] [342] [Голень куриная ]</t>
  </si>
  <si>
    <t>[Расходы на закупки товаров, работ, услуг] [Поставка продуктов питания для нужд образовательного учреждения] [342] [Геркулес "Экстра" ]</t>
  </si>
  <si>
    <t>[Расходы на закупки товаров, работ, услуг] [Поставка продуктов питания для нужд образовательного учреждения] [342] [Говядина тушеная 338гр.]</t>
  </si>
  <si>
    <t>[Расходы на закупки товаров, работ, услуг] [Поставка продуктов питания для нужд образовательного учреждения] [342] [Горбуша натуральная  250гр]</t>
  </si>
  <si>
    <t>[Расходы на закупки товаров, работ, услуг] [Поставка продуктов питания для нужд образовательного учреждения] [342] [Горошек "Зеленый горошек" 400гр/425мл]</t>
  </si>
  <si>
    <t>[Расходы на закупки товаров, работ, услуг] [Поставка продуктов питания для нужд образовательного учреждения] [342] [Оковалок говядина]</t>
  </si>
  <si>
    <t>[Расходы на закупки товаров, работ, услуг] [Поставка продуктов питания для нужд образовательного учреждения] [342] [Дрожжи ]</t>
  </si>
  <si>
    <t>[Расходы на закупки товаров, работ, услуг] [Поставка продуктов питания для нужд образовательного учреждения] [342] [Зефир ]</t>
  </si>
  <si>
    <t>[Расходы на закупки товаров, работ, услуг] [Поставка продуктов питания для нужд образовательного учреждения] [342] [Кукуруза сахарная  425гр]</t>
  </si>
  <si>
    <t>[Расходы на закупки товаров, работ, услуг] [Поставка продуктов питания для нужд образовательного учреждения] [342] [Пряники ]</t>
  </si>
  <si>
    <t>[Расходы на закупки товаров, работ, услуг] [Поставка продуктов питания для нужд образовательного учреждения] [342] [Хлеб "Украинский" 650гр]</t>
  </si>
  <si>
    <t>[Расходы на закупки товаров, работ, услуг] [Поставка продуктов питания для нужд образовательного учреждения] [342] [Вода н/г 0,5л ]</t>
  </si>
  <si>
    <t>[Расходы на закупки товаров, работ, услуг] [Поставка продуктов питания для нужд образовательного учреждения] [342] [Пшено]</t>
  </si>
  <si>
    <t>[Расходы на закупки товаров, работ, услуг] [Поставка продуктов питания для нужд образовательного учреждения] [342] [Рыба тушка с/м]</t>
  </si>
  <si>
    <t>[Расходы на закупки товаров, работ, услуг] [Поставка продуктов питания для нужд образовательного учреждения] [342] [Хлеб "Дарницкий" 700гр]</t>
  </si>
  <si>
    <t>[Расходы на закупки товаров, работ, услуг] [Поставка продуктов питания для нужд образовательного учреждения] [342] [Цыплята  тушка]</t>
  </si>
  <si>
    <t>[Расходы на закупки товаров, работ, услуг] [Поставка продуктов питания для нужд образовательного учреждения] [342] [Шея свиная ]</t>
  </si>
  <si>
    <t>[Расходы на закупки товаров, работ, услуг] [Поставка продуктов питания для нужд образовательного учреждения] [342] [Огурцы свежие]</t>
  </si>
  <si>
    <t>[Расходы на закупки товаров, работ, услуг] [Поставка продуктов питания для нужд образовательного учреждения] [342] [Филе рыбы в ассортименте]</t>
  </si>
  <si>
    <t>[Расходы на закупки товаров, работ, услуг] [Поставка продуктов питания для нужд образовательного учреждения] [342] [Чай черный пакетированный. (2гр/100шт)]</t>
  </si>
  <si>
    <t>[Расходы на закупки товаров, работ, услуг] [Поставка продуктов питания для нужд образовательного учреждения] [342] [Апельсины]</t>
  </si>
  <si>
    <t>[Расходы на закупки товаров, работ, услуг] [Поставка продуктов питания для нужд образовательного учреждения] [342] [Варенье 320гр]</t>
  </si>
  <si>
    <t>[Расходы на закупки товаров, работ, услуг] [Поставка продуктов питания для нужд образовательного учреждения] [342] [Какао-порошок /18шт]</t>
  </si>
  <si>
    <t>[Расходы на закупки товаров, работ, услуг] [Поставка продуктов питания для нужд образовательного учреждения] [342] [Карбонад б/к ]</t>
  </si>
  <si>
    <t>[Расходы на закупки товаров, работ, услуг] [Поставка продуктов питания для нужд образовательного учреждения] [342] [Перец красный свежий]</t>
  </si>
  <si>
    <t>[Расходы на закупки товаров, работ, услуг] [Поставка продуктов питания для нужд образовательного учреждения] [342] [Перец черный горошком ]</t>
  </si>
  <si>
    <t>[Расходы на закупки товаров, работ, услуг] [Поставка продуктов питания для нужд образовательного учреждения] [342] [Крахмал картофельный ]</t>
  </si>
  <si>
    <t>[Расходы на закупки товаров, работ, услуг] [Поставка продуктов питания для нужд образовательного учреждения] [342] [Крупа гречневая ]</t>
  </si>
  <si>
    <t>[Расходы на закупки товаров, работ, услуг] [Поставка продуктов питания для нужд образовательного учреждения] [342] [Крупа манная ]</t>
  </si>
  <si>
    <t>[Расходы на закупки товаров, работ, услуг] [Поставка продуктов питания для нужд образовательного учреждения] [342] [Майонез 800гр/820мл]</t>
  </si>
  <si>
    <t>[Расходы на закупки товаров, работ, услуг] [Поставка продуктов питания для нужд образовательного учреждения] [342] [Петрушка]</t>
  </si>
  <si>
    <t>[Расходы на закупки товаров, работ, услуг] [Поставка продуктов питания для нужд образовательного учреждения] [342] [Повидло ]</t>
  </si>
  <si>
    <t>[Расходы на закупки товаров, работ, услуг] [Поставка продуктов питания для нужд образовательного учреждения] [342] [Томатная паста 820гр]</t>
  </si>
  <si>
    <t>[Расходы на закупки товаров, работ, услуг] [Поставка продуктов питания для нужд образовательного учреждения] [342] [Шаурма б/к б/к]</t>
  </si>
  <si>
    <t>[Расходы на закупки товаров, работ, услуг] [приобретение продуктов питания] [342] [приобретение продуктов питания]</t>
  </si>
  <si>
    <t>6. Расчеты (обоснования) расходов на закупки товаров, работ, услуг (344)</t>
  </si>
  <si>
    <t>[Расходы на закупки товаров, работ, услуг] [Поставка товаров и материалов для ремонта образовательного учреждения] [344] [строительные материалы]</t>
  </si>
  <si>
    <t>6. Расчеты (обоснования) расходов на закупки товаров, работ, услуг (346)</t>
  </si>
  <si>
    <t>[Расходы на закупки товаров, работ, услуг] [Поставка полиграфической продукции (бланки строгой отчетности)] [346] [Поставка полиграфической продукции (бланки строгой отчетности)]</t>
  </si>
  <si>
    <t>[Расходы на закупки товаров, работ, услуг] [поставка расходных материалов для нужд Учреждения] [346] [Расходные материалы]</t>
  </si>
  <si>
    <t>[Расходы на закупки товаров, работ, услуг] [услуги по обслуживанию каналов связи видеосопровождения] [221] [стационарная связь]</t>
  </si>
  <si>
    <t>[Расходы на закупки товаров, работ, услуг] [Оказание услуг по предоставлению каналов связи] [221] [Услуги по предоставлению каналов связи]</t>
  </si>
  <si>
    <t>[Расходы на закупки товаров, работ, услуг] [оказание услуг п бронированию, оформлению и продаже авиабилетов] [222] [оказание услуг п бронированию, оформлению и продаже авиабилетов]</t>
  </si>
  <si>
    <t>[Расходы на закупки товаров, работ, услуг] [Поставка тепловой энергии и горячей воды] [223] [Горячая вода]</t>
  </si>
  <si>
    <t>[Расходы на закупки товаров, работ, услуг] [Оказание услуг по обращению с твердыми коммунальными отходами (транспортировка, обработка, обезвреживание, захоронение)] [223] [Оказание услуг по обращению с твердыми коммунальными отходами (транспортировка, обработка, обезвреживание, захоронение)]</t>
  </si>
  <si>
    <t>[Расходы на закупки товаров, работ, услуг] [Оказание услуг по водоснабжению и водоотведению г. Железнодорожный (уч. корп.)] [223] [водоснабжение и водоотведение ]</t>
  </si>
  <si>
    <t>[Расходы на закупки товаров, работ, услуг] [Дератизационные,дезинсекционная и дезинфекционные работы] [225] [Дератизационные,дезинсекционная и дезинфекционные работы]</t>
  </si>
  <si>
    <t>[Расходы на закупки товаров, работ, услуг] [Оказание услуг по техническому обслуживанию газопроводов, сооружений на них и (или) газового оборудования] [225] [ТО газового оборудования]</t>
  </si>
  <si>
    <t>[Расходы на закупки товаров, работ, услуг] [Оказание услуг по комплексному техническому и сервисному обслуживанию, эксплуатации и планово-предупредительному ремонту систем] [225] [Оказание услуг по комплексному техническому и сервисному обслуживанию, эксплуатации и планово-предупредительному ремонту систем]</t>
  </si>
  <si>
    <t>[Расходы на закупки товаров, работ, услуг] [Выполнение работ по устройству пожарной лестницы в учебно-производственном корпусе г. Реутов] [225] [Выполнение работ по устройству пожарной лестницы в учебно-производственном корпусе г. Реутов]</t>
  </si>
  <si>
    <t>[Расходы на закупки товаров, работ, услуг] [Оказание услуг по техническому обслуживанию  системы контроля и управления доступом и металлоонаружителя  стационарного микропро] [225] [Оказание услуг по техническому обслуживанию  системы контроля и управления доступом и металлоонаружителя  стационарного микропро]</t>
  </si>
  <si>
    <t>[Расходы на закупки товаров, работ, услуг] [Оказание услуг по устранению засора канализационной сети] [225] [Оказание услуг по устранению засора канализационной сети]</t>
  </si>
  <si>
    <t>[Расходы на закупки товаров, работ, услуг] [Оказание услуг по замерам сопротивления изоляции на объектах] [225] [Оказание услуг по замерам сопротивления изоляции на объектах ]</t>
  </si>
  <si>
    <t>[Расходы на закупки товаров, работ, услуг] [Иные работы по содержанию имущества (ТО, текущий ремонт и т.д.)] [225] [Иные работы по содержанию имущества]</t>
  </si>
  <si>
    <t>[Расходы на закупки товаров, работ, услуг] [Утилизация ртутьсодержащих отходов] [226] [Утилизация ртутьсодержащих отходов]</t>
  </si>
  <si>
    <t>[Расходы на закупки товаров, работ, услуг] [Предоставление помещения для учебных занятий по физической культуре] [226] [Предоставление помещения для учебных занятий по физической культуре]</t>
  </si>
  <si>
    <t>[Расходы на закупки товаров, работ, услуг] [Услуга по сопровождению Электронного периодического справочника "Система Гарант"] [226] [Услуга по сопровождению Электронного периодического справочника "Система Гарант"]</t>
  </si>
  <si>
    <t>6. Расчеты (обоснования) расходов на закупки товаров, работ, услуг (227)</t>
  </si>
  <si>
    <t>[Расходы на закупки товаров, работ, услуг] [Оказание услуг по страхованию автотранспорта] [227] [автотранспорт]</t>
  </si>
  <si>
    <t>[Расходы на закупки товаров, работ, услуг] [Приобретены материалы сроком использования более 1 года по договору № 2020.520867 от 13.11.2020  (кредиторская задолженность)] [310] [Основные средства]</t>
  </si>
  <si>
    <t>6. Расчеты (обоснования) расходов на закупки товаров, работ, услуг (343)</t>
  </si>
  <si>
    <t>[Расходы на закупки товаров, работ, услуг] [Закупка нефтепродуктов] [343] [Закупка нефтепродуктов]</t>
  </si>
  <si>
    <t>[Расходы на закупки товаров, работ, услуг] [Поставка товаров и материалов для ремонта образовательного учреждения] [344] [Поставка товаров и материалов для ремонта образовательного учреждения]</t>
  </si>
  <si>
    <t>6. Расчеты (обоснования) расходов на закупки товаров, работ, услуг (345)</t>
  </si>
  <si>
    <t>[Расходы на закупки товаров, работ, услуг] [поставка расходных материалов] [345] [Мягкий инвентарь]</t>
  </si>
  <si>
    <t>[Расходы на закупки товаров, работ, услуг] [Товары для проведения демонстрационного экзамена по стандартам WorldSkills Russia в Московской области по компетенции "Парикмахерское исскусство"] [346] [Товары для проведения демонстрационного экзамена по стандартам WorldSkills Russia в Московской области по компетенции "Парикмахерское исскусство"]</t>
  </si>
  <si>
    <t>[Расходы на закупки товаров, работ, услуг] [Товары по компетенции "Обслуживание автомобильной техники" в рамках проведения демонстрационного экзамена по стандартам WorldSkills Russia в Московской области] [346] [Товары по компетенции "Обслуживание автомобильной техники" в рамках проведения демонстрационного экзамена по стандартам WorldSkills Russia в Московской области]</t>
  </si>
  <si>
    <t>[Расходы на закупки товаров, работ, услуг] [Товары по компетенции "Реставрация произведений из дерева" в рамках проведения демонстрационного экзамена по стандартам WorldSkills Russia в Московской области] [346] [Товары по компетенции "Реставрация произведений из дерева" в рамках проведения демонстрационного экзамена по стандартам WorldSkills Russia в Московской области]</t>
  </si>
  <si>
    <t>[Расходы на закупки товаров, работ, услуг] [Товары по компетенции "Сварочные технологии" в рамках проведения демонстрационного экзамена по стандартам WorldSkills Russia в Московской области] [346] [Товары по компетенции "Сварочные технологии" в рамках проведения демонстрационного экзамена по стандартам WorldSkills Russia в Московской области]</t>
  </si>
  <si>
    <t>[Расходы на закупки товаров, работ, услуг] [поставка расходных материалов для нужд Учреждения] [346] [поставка расходных материалов]</t>
  </si>
  <si>
    <t>6. Расчеты (обоснования) расходов на закупки товаров, работ, услуг (349)</t>
  </si>
  <si>
    <t>[Расходы на закупки товаров, работ, услуг] [Поставка полиграфической продукции (бланки строгой отчетности)] [349] [Материалы разового применения]</t>
  </si>
  <si>
    <t>[Расходы на закупки товаров, работ, услуг] [Приобретение билетов] [222] [Приобретение билетов]</t>
  </si>
  <si>
    <t>[Расходы на закупки товаров, работ, услуг] [Оказание прочих услуг(преподавательские услуги)] [226] [Оказание прочих услуг(преподавательские услуги)]</t>
  </si>
  <si>
    <t>[Расходы на закупки товаров, работ, услуг] [оказание услуг по повышению квалификации сотрудников ЦОПП] [226] [оказание услуг по повышению квалификации сотрудников ЦОПП]</t>
  </si>
  <si>
    <t>[Расходы на закупки товаров, работ, услуг] [оказание услуг по повышению квалификации сотрудников ЦОПП] [226] [Обучение сотрудников ЦОПП]</t>
  </si>
  <si>
    <t>[Расходы на закупки товаров, работ, услуг] [оплата услуг по повышению квалификации сотрудников ЦОПП] [226] [услуги по повышению квалификации сотрудников ЦОПП]</t>
  </si>
  <si>
    <t>[Расходы на закупки товаров, работ, услуг] [Оказане услуг для обеспечения участия в соревнованиях представителей Чемпионата "Молодые профессионалы" (орг.взнос)] [226] [Оказане услуг для обеспечения участия в соревнованиях представителей Чемпионата "Молодые профессионалы" (орг.взнос)]</t>
  </si>
  <si>
    <t>[Расходы на закупки товаров, работ, услуг] [услуги по обслуживанию каналов связи видеосопровождения] [226] [услуги по обслуживанию каналов связи видеосопровождения в рамках организации и проведения этапов чемпионата "Молодые профессионалы" (Ворлдскиллс)" в 2020 г.]</t>
  </si>
  <si>
    <t>[Расходы на закупки товаров, работ, услуг] [услуги по обслуживанию каналов связи видеосопровождения] [226] [обеспечение системами видеонаблюдения и подключения их к системе "Безопасный регион"]</t>
  </si>
  <si>
    <t>[Расходы на закупки товаров, работ, услуг] [услуги по обслуживанию каналов связи видеосопровождения] [226]</t>
  </si>
  <si>
    <t>[Расходы на закупки товаров, работ, услуг] [Выполнение работ по обеспечению пожарной безопасности в 2021 году (Соглашение № 014-с-4741/17 от 08.07.2021)] [226] [Выполнение работ по обеспечению пожарной безопасности в 2021 году (Соглашение № 014-с-4741/17 от 08.07.2021)]</t>
  </si>
  <si>
    <t>[Расходы на закупки товаров, работ, услуг] [Услуги по организации горячего питания] [226] [Услуги по организации горячего питания]</t>
  </si>
  <si>
    <t>[Расходы на закупки товаров, работ, услуг] [Поставка товаров и материалов для ремонта образовательного учреждения] [310]</t>
  </si>
  <si>
    <t>[Расходы на закупки товаров, работ, услуг] [приобретение учебной литературы (код субсидии 014.21.0026)] [310] [Учебная литература]</t>
  </si>
  <si>
    <t>[Расходы на закупки товаров, работ, услуг] [приобретение компьютерной техники и установка многофункциональной спортивной площадки] [310] [ приобретение и установку многофункциональной спортивной площадки для структурного подразделения Богородское (Электроугли) государственного автономного профессионального образовательного учреждения Московской области "Подмосковный колледж "Энергия" п. 21 Закона Московской области от 10.12.2020 N 272/2020-ОЗ   ]</t>
  </si>
  <si>
    <t>[Расходы на закупки товаров, работ, услуг] [приобретение компьютерной техники и установка многофункциональной спортивной площадки] [310] [приобретение компьютерной техники для организации автоматизированных рабочих мест (АРМ) педагогов для государственного автономного профессионального образовательного учреждения Московской области "Подмосковный колледж "Энергия" п. 8 Закона Московской области от 10.12.2020 N 272/2020-ОЗ   ]</t>
  </si>
  <si>
    <t>[Расходы на закупки товаров, работ, услуг] [Субсидия на оборудование, обеспечивающими контроль доступа или блокирование несанкционированного доступа] [Субсидия на оборудование, обеспечивающими контроль доступа или блокирование несанкционированного доступа] [310] [системы контроля управления доступом
]</t>
  </si>
  <si>
    <t>[Расходы на закупки товаров, работ, услуг] [Поставка продуктов питания для нужд образовательного учреждения] [342] [Продукты питания в ассортименте]</t>
  </si>
  <si>
    <t>[Расходы на закупки товаров, работ, услуг] [Закупка мягкого инвентаря] [345]</t>
  </si>
  <si>
    <t>[Расходы на закупки товаров, работ, услуг] [Товары по компетенции "Обслуживание автомобильной техники" в рамках проведения демонстрационного экзамена по стандартам WorldSkills Russia в Московской области] [346]</t>
  </si>
  <si>
    <t>[Расходы на закупки товаров, работ, услуг] [Товары по компетенции "Сварочные технологии" в рамках проведения демонстрационного экзамена по стандартам WorldSkills Russia в Московской области] [346] [Расходные материалы по компетенции «Промышленная автоматика» в рамках организации и проведения этапов чемпионата "Молодые профессионалы]</t>
  </si>
  <si>
    <t>[Расходы на закупки товаров, работ, услуг] [Поставка расходных материалов по блоку компетенций "Транспорт и логистика" в рамках организации и проведения этапов чемпионата «Молодые профессионалы»] [346] [расходные материалы]</t>
  </si>
  <si>
    <t>[Расходы на закупки товаров, работ, услуг] [поставка расходных материалов] [346] [Расходные материалы]</t>
  </si>
  <si>
    <t>[Расходы на закупки товаров, работ, услуг] [поставка расходных материалов] [346] [расходные материалы]</t>
  </si>
  <si>
    <t>[Расходы на закупки товаров, работ, услуг] [поставка расходных материалов] [346] [расходные материалы по  блоку компетенций "Производство и инженерные технологии" в рамках организации и проведения 3-го этапа VII Регионального чемпионата «Молодые профессионалы»]</t>
  </si>
  <si>
    <t>[Расходы на закупки товаров, работ, услуг] [поставка расходных материалов по  блоку компетенций "Строительство и строительные технологии" в рамках организации и проведения Отборочного чемпионата «Молодые профессионалы»] [346] [ расходные материалы по  блоку компетенций "Строительство и строительные технологии" в рамках организации и проведения Отборочного чемпионата «Молодые профессионалы»]</t>
  </si>
  <si>
    <t>[Расходы на закупки товаров, работ, услуг] [поставка расходных материалов для нужд Учреждения] [346] [поставка расходных материалов по  блоку компетенций "Производство и инженерные технологии" в рамках организации и проведения чемпионата «Молодые профессионалы»]</t>
  </si>
  <si>
    <t>[Расходы на закупки товаров, работ, услуг] [поставка расходных материалов по  блоку компетенций «Творчество и дизайн» в рамках организации и проведения этапов чемпионата «Молодые профессионалы» (Ворлдскиллс)»] [346] [поставку расходных материалов по  блоку компетенций «Творчество и дизайн» в рамках организации и проведения этапов чемпионата «Молодые профессионалы» (Ворлдскиллс)»]</t>
  </si>
  <si>
    <t>[Расходы на закупки товаров, работ, услуг] [поставка расходных материалов по компетенции «Электромонтаж» в рамках организации и проведения этапов чемпионата "Молодые профессионал] [346] [расходные материалы по компетенции «Электромонтаж» в рамках организации и проведения этапов чемпионата "Молодые профессионал]</t>
  </si>
  <si>
    <t>[Расходы на закупки товаров, работ, услуг] [Закупка товара (наградная продукция) в рамках организации и проведения Национального чемпионата "Молодые профессионалы" (Ворлдскиллс)] [349]</t>
  </si>
  <si>
    <t>[Расходы на закупки товаров, работ, услуг] [Поставка тепловой энергии и горячей воды] [223] [Тепловая энергия]</t>
  </si>
  <si>
    <t>[Расходы на закупки товаров, работ, услуг] [Поставка электроэнергии] [223] [Электроэнергия]</t>
  </si>
  <si>
    <t>[Расходы на закупки товаров, работ, услуг] [Поставка электроэнергии] [223] [) Электроснабжение г. Ногинск, Климова, 46г]</t>
  </si>
  <si>
    <t>[Расходы на закупки товаров, работ, услуг] [Оказание услуг по теплоснабжению] [223] [Теплоснабжение по адресу: М,О. г. Балашиха, мкр. Ольгино, ул. Граничная , д. 4а (общежитие)]</t>
  </si>
  <si>
    <t>[Расходы на закупки товаров, работ, услуг] [Оказание услуг по теплоснабжению] [223] [Оказание услуг по теплоснабжению мкр. Железнодорожный (общежитие)]</t>
  </si>
  <si>
    <t>[Расходы на закупки товаров, работ, услуг] [Оказание услуг по теплоснабжению] [223] [Оказание услуг по теплоснабжению г. Балашиха, Комсомольская, д. 13 (общежитие)]</t>
  </si>
  <si>
    <t>[Расходы на закупки товаров, работ, услуг] [Поставка тепловой энергии объекте М.О., г. Ногинск, Климова, 46г] [223] [ Теплоснабжение, объект г. Ногинск,ул. Климова, 46г]</t>
  </si>
  <si>
    <t>[Расходы на закупки товаров, работ, услуг] [Поставка тепловой энергии объекте М.О., г. Ногинск, Климова, 46г] [223] [ Теплоснабжение, объект г. Ногинск, ул. 3-го Интернационала, д. 59]</t>
  </si>
  <si>
    <t>[Расходы на закупки товаров, работ, услуг] [Теплоснабжение, объект г. Старая Купавна, Чехова 12-12а] [223] [ Теплоснабжение, объект г. Старая Купавна, Чехова 12-12а]</t>
  </si>
  <si>
    <t>[Расходы на закупки товаров, работ, услуг] [поставка тепловой энергии] [223] [тепловая энергия (декабрь 2020)]</t>
  </si>
  <si>
    <t>[Расходы на закупки товаров, работ, услуг] [Поставка тепловой энергии и горячей воды] [223] [Тепловая энергия ]</t>
  </si>
  <si>
    <t>[Расходы на закупки товаров, работ, услуг] [Поставка тепловой энергии и горячей воды] [223] [Поставка тепловой энергии и горячей воды объекте М.О., г. Реутов, Юбилейный пр., д. 58 (уч. корпус)]</t>
  </si>
  <si>
    <t>[Расходы на закупки товаров, работ, услуг] [Поставка электроэнергии] [223] [Элктроэнергия]</t>
  </si>
  <si>
    <t>[Расходы на закупки товаров, работ, услуг] [Поставка газа] [223] [газ природный]</t>
  </si>
  <si>
    <t>[Расходы на закупки товаров, работ, услуг] [Оказание услуг по теплоснабжению] [223] [Тепловая энергия]</t>
  </si>
  <si>
    <t>[Расходы на закупки товаров, работ, услуг] [Оказание услуг по теплоснабжению] [223] [ Теплоснабжение по адресу: М,О. г. Балашиха, мкр. Железнодорожный, ул. Автозаводская , д. 48А, Маяковского, д.20А (ФОК), Ольгино,]</t>
  </si>
  <si>
    <t>[Расходы на закупки товаров, работ, услуг] [Поставка тепловой энергии и горячей воды объекте: МО, Ногинский р-н, г. Старая Купавна, ул. Московская д. 190] [223] [Тепловая энергия]</t>
  </si>
  <si>
    <t>[Расходы на закупки товаров, работ, услуг] [Поставка тепловой энергии и горячей воды объекте М.О., Ногинский р-н, г. Электроугли пл. Октября, д. 4] [223] [тепловая энергия]</t>
  </si>
  <si>
    <t>1.    Обоснование (расчет) плановых показателей поступлений по статье 120 «Доходы от собственности» аналитической группы подвида доходов бюджетов</t>
  </si>
  <si>
    <t>1.1. Расчет доходов от использования имущества, находящегося в государственной собственности и переданного в аренду</t>
  </si>
  <si>
    <t>Наименование доходов</t>
  </si>
  <si>
    <t>на 2021 год (на текущий финансовый год)</t>
  </si>
  <si>
    <t>на 2022 год (на первый год планового периода)</t>
  </si>
  <si>
    <t>на 2023 год (на второй год планового периода)</t>
  </si>
  <si>
    <t>Планируемый объем (ед.)</t>
  </si>
  <si>
    <t>Средний тариф (плата) за единицу (руб.)</t>
  </si>
  <si>
    <t>Доход (руб.), (гр.4 x гр. 5)</t>
  </si>
  <si>
    <t>Доход (руб.), (гр.7 x гр. 8)</t>
  </si>
  <si>
    <t>Доход (руб.), (гр.10 x гр. 11)</t>
  </si>
  <si>
    <t>Общежитие - г. Реутов, Юбилейный проспектд. 58 (кол-во проживающих 290 чел. (144 комнаты))</t>
  </si>
  <si>
    <t>Общежитие - г. Ногинск, ул. Климова 46Г      (кол-во проживающих 75 чел.(234 комнаты))</t>
  </si>
  <si>
    <t>Общежитие - городской округ Балашиха, ул. Комсомольская, д.13</t>
  </si>
  <si>
    <t>Общежитие - городской округ Балашиха, мкр. Ольгино, ул. Граничная 4А  (кол-во проживающих 70 чел. (112 комнат))</t>
  </si>
  <si>
    <t>2.    Обоснование (расчет) плановых показателей поступлений по статье 130 «Доходы от оказания платных услуг (работ), компенсаций затрат» аналитической группы подвида доходов бюджетов</t>
  </si>
  <si>
    <t>2.1. Расчет доходов от оказания услуг, выполнения работ, реализации готовой продукции на платной основе</t>
  </si>
  <si>
    <t>доходы от оказания платных услуг, работ ( предоставление СПО)</t>
  </si>
  <si>
    <t>доходы по условным арендным платежам</t>
  </si>
  <si>
    <t>Доходы от предоставления услуг столовой</t>
  </si>
  <si>
    <t>доходы от оказания платных услуг, работ ( курсовая подготовка, Обучение граждан предпенсионного возраста)</t>
  </si>
  <si>
    <t>Доходы от проживания студентов в общежитии</t>
  </si>
  <si>
    <t>доходы от оказания платных услуг, работ (Доходы от продажи платных услуг населению)</t>
  </si>
  <si>
    <t>2.2. Расчет доходов от оказания услуг (выполнения работ) в рамках установленного государственного задания</t>
  </si>
  <si>
    <t>Методическое обеспечение образовательной деятельности (0745)</t>
  </si>
  <si>
    <t>Реализация  ОП СПО - программ подготовки специалистов среднего звена(Техническая эксплуатация подъемно-транспортных, строительных, дорожных машин и оборудования (по отраслям), очная, за исключением лиц с ОВЗ и инвалидов)</t>
  </si>
  <si>
    <t>Реализация ОП образовательных программ ПО - программ профессиональной подготовки по профессиям рабочих, должностям служащих (44.Г51.0)</t>
  </si>
  <si>
    <t>Реализация ОП СПО- программ подготовки квалифицированных рабочих, служащих(Дефектоскопист, очная, за исключением лиц с ОВЗ и инвалидов)</t>
  </si>
  <si>
    <t>Реализация ОП СПО - программ подготовки квалифицированных рабочих, служащих(Электромонтер по ремонту электросетей, очная, за исключением лиц с ОВЗ и инвалидов)</t>
  </si>
  <si>
    <t>Реализация ОП СПО - программ подготовки квалифицированных рабочих, служащих(Фрезеровщик на станках с числовым программным управлением, очная, за исключением лиц с ОВЗ и инвалидов)</t>
  </si>
  <si>
    <t>Реализация ОП СПО - программ подготовки квалифицированных рабочих, служащих(Токарь на станках с числовым программным управлением, очная, за исключением лиц с ОВЗ и инвалидов)</t>
  </si>
  <si>
    <t>Реализация ОП СПО - программ подготовки квалифицированных рабочих, служащихОператор станков с программным управлением, очная, за исключением лиц с ОВЗ и инвалидов)</t>
  </si>
  <si>
    <t>Реализация ОП СПО - программ подготовки квалифицированных рабочих, служащих(Мастер столярно-плотничных, паркетных и стекольных работ, очная, за исключением лиц с ОВЗ и инвалидов)</t>
  </si>
  <si>
    <t>Реализация ОП СПО - программ подготовки квалифицированных рабочих, служащих(Мастер по ремонту и обслуживанию инженерных систем ЖКХ, очная, за исключением лиц с ОВЗ и инвалидов)</t>
  </si>
  <si>
    <t>Реализация ОП СПО - программ подготовки квалифицированных рабочих, служащих(Мастер отделочных строительных и декоративных работ, очная, за исключением лиц с ОВЗ и инвалидов)</t>
  </si>
  <si>
    <t>Реализация ОП СПО - программ подготовки квалифицированных рабочих, служащих (Электромонтажник электрических сетей и электрооборудования, очная, за исключением лиц с ОВЗ и инвалидов)</t>
  </si>
  <si>
    <t>Реализация ОП СПО - программ подготовки квалифицированных рабочих, служащих (Сварщик (ручной и частично механизированной сварки (наплавки), очная, за исключением лиц с ОВЗ и инвалидов)</t>
  </si>
  <si>
    <t>Реализация ОП СПО - программ подготовки квалифицированных рабочих, служащих (ООО, Повар, кондитер, очная, за исключением лиц с ОВЗ и инвалидов)</t>
  </si>
  <si>
    <t>Реализация ОП СПО - программ подготовки квалифицированных рабочих, служащих (ООО, Мастер по ремонту и обслуживанию автомобилей, очная, за исключением лиц с ОВЗ и инвалидов)</t>
  </si>
  <si>
    <t>Реализация ОП СПО - программ подготовки квалифицированных рабочих, служащих (Мастер слесарных работ, очная, за исключением лиц с ОВЗ и инвалидов)</t>
  </si>
  <si>
    <t>Реализация ОП СПО- программ подготовки специалистов среднего звена(Электрические станции, сети и системы, очная, за исключением лиц с ОВЗ и инвалидов)</t>
  </si>
  <si>
    <t>Реализация ОП СПО- программ подготовки специалистов среднего звена(Операционная деятельность в логистике, очная, за исключением лиц с ОВЗ и инвалидов)</t>
  </si>
  <si>
    <t>Реализация ОП СПО- программ подготовки специалистов среднего звена(Обеспечение информационной безопасности телекоммуникационных систем, очная, за исключением лиц с ОВЗ и инвалидов)</t>
  </si>
  <si>
    <t>Реализация ОП СПО- программ подготовки специалистов среднего звена(Обеспечение информационной безопасности автоматизированных систем, очная, за исключением лиц с ОВЗ и инвалидов)</t>
  </si>
  <si>
    <t>Реализация ОП СПО- программ подготовки специалистов среднего звена(Литейное производство черных и цветных металлов, очное, за исключением лиц с ОВЗ и инвалидов)</t>
  </si>
  <si>
    <t>Реализация ОП СПО- программ подготовки специалистов среднего звена (Туризм, очная, за исключением лиц с ОВЗ и инвалидов )</t>
  </si>
  <si>
    <t>Реализация ОП СПО- программ подготовки специалистов среднего звена (Поварское и кондитерское дело, очная,  за искл лиц с ОВЗ и инвалидов)</t>
  </si>
  <si>
    <t>Реализация ОП СПО- программ подготовки специалистов среднего звена( Медицинская оптика, очная, за исключением лиц с ОВЗ и инвалидов)</t>
  </si>
  <si>
    <t>Реализация ОП СПО - программ подготовки специалистов среднего звена(Эксплуатация беспилотных авиационных систем, очная, за исключением лиц с ОВЗ и инвалидов)</t>
  </si>
  <si>
    <t>Реализация ОП СПО - программ подготовки специалистов среднего звена(Фармация, очная, за исключением лиц с ОВЗ и инвалидов)</t>
  </si>
  <si>
    <t>Реализация ОП СПО - программ подготовки специалистов среднего звена(Технология производства изделий из полимерных композитов, очная, за исключением лиц с ОВЗ и инвалидов)</t>
  </si>
  <si>
    <t>Реализация ОП СПО - программ подготовки специалистов среднего звена(Техническое обслуживание и ремонт радиоэлектронной техники (по отраслям), очное, за исключением лиц с ОВЗ и инвалидов)</t>
  </si>
  <si>
    <t>Реализация ОП СПО - программ подготовки специалистов среднего звена(Техническое обслуживание авиационных двигателей, очная, за исключением лиц с ОВЗ и инвалидов)</t>
  </si>
  <si>
    <t>Реализация ОП СПО - программ подготовки специалистов среднего звена(Строительство и эксплуатация зданий и сооружений, очная, за исключением лиц с ОВЗ и инвалидов)</t>
  </si>
  <si>
    <t>Реализация ОП СПО - программ подготовки специалистов среднего звена(Производство и эксплуатация оптических и оптико-электронных приборов и систем, очная, за исключением лиц с ОВЗ и инвалидов)</t>
  </si>
  <si>
    <t>Реализация ОП СПО - программ подготовки специалистов среднего звена(Производство и обслуживание авиационной техники, очная, за исключением лиц с ОВЗ и инвалидов)</t>
  </si>
  <si>
    <t>Реализация ОП СПО - программ подготовки специалистов среднего звена(Правоохранительная деятельность, очная, за исключением лиц с ОВЗ и инвалидов)</t>
  </si>
  <si>
    <t>Реализация ОП СПО - программ подготовки специалистов среднего звена(Право и судебное администрирование, очная, за исключением лиц с ОВЗ и инвалидов)</t>
  </si>
  <si>
    <t>Реализация ОП СПО - программ подготовки специалистов среднего звена(Право и организация социального обеспечения, очная, за исключением лиц с ОВЗ и инвалидов)</t>
  </si>
  <si>
    <t>Реализация ОП СПО - программ подготовки специалистов среднего звена(Основное общее образование, Гостиничное дело, очная, за исключением лиц с ОВЗ и инвалидов)</t>
  </si>
  <si>
    <t>Реализация ОП СПО - программ подготовки специалистов среднего звена(ООО, Сетевое и системное администрирование, очная, за исключением лиц с ОВЗ и инвалидов)</t>
  </si>
  <si>
    <t>Реализация ОП СПО - программ подготовки специалистов среднего звена(Мехатроника и мобильная робототехника (по отраслям), очная, за исключением лиц с ОВЗ и инвалидов)</t>
  </si>
  <si>
    <t>Реализация ОП СПО - программ подготовки специалистов среднего звена(Летная эксплуатация летательных аппаратов, очная, за исключением лиц с ОВЗ и инвалидов)</t>
  </si>
  <si>
    <t>Реализация ОП СПО - программ подготовки специалистов среднего звена(Лабораторная диагностика, очная, за исключением лиц с ОВЗ и инвалидов)</t>
  </si>
  <si>
    <t>Реализация ОП СПО - программ подготовки специалистов среднего звена(Инфокоммуникационные сети и системы связи, очная, за исключением лиц с ОВЗ и инвалидов)</t>
  </si>
  <si>
    <t>Реализация ОП СПО - программ подготовки специалистов среднего звена(Земельно-имущественные отношения, очная, за исключением лиц с ОВЗ и инвалидов)</t>
  </si>
  <si>
    <t>Реализация ОП СПО - программ подготовки специалистов среднего звена(Биохимическое производство, очная, за исключением лиц с ОВЗ и инвалидов)</t>
  </si>
  <si>
    <t>Реализация ОП СПО - программ подготовки специалистов среднего звена(Аддитивные технологии, очная, за исключением лиц с ОВЗ и инвалидов)</t>
  </si>
  <si>
    <t>Реализация ОП СПО - программ подготовки специалистов среднего звена (Технология парикмахерского искусства, очная, за исключением лиц с ОВЗ и инвалидов)</t>
  </si>
  <si>
    <t>Реализация ОП СПО - программ подготовки специалистов среднего звена (Технология металлообрабатывающего производства, очная, за исключением лиц с ОВЗ и инвалидов)</t>
  </si>
  <si>
    <t>Реализация ОП СПО - программ подготовки специалистов среднего звена (Техническое обслуживание и ремонт двигателей, систем и агрегатов автомобилей, очная, за искл лиц с ОВЗ и инвалидов)</t>
  </si>
  <si>
    <t>Реализация ОП СПО - программ подготовки специалистов среднего звена (Сестринское дело, очная, за исключением лиц с ОВЗ и инвалидов)</t>
  </si>
  <si>
    <t>Реализация ОП СПО - программ подготовки специалистов среднего звена( Сварочное производство, очное, за исключением лиц с ОВЗ и инвалидов)</t>
  </si>
  <si>
    <t>Реализация ОП СПО - программ подготовки специалистов среднего звена (Печатное дело, очная, за исключением лиц с ОВЗ и инвалидов)</t>
  </si>
  <si>
    <t>Реализация ОП СПО - программ подготовки специалистов среднего звена (Оснащение средствами автоматизации технологических процессов и производств (по отраслям), очная, за исключением лиц с ОВЗ и инвалидов)</t>
  </si>
  <si>
    <t>Реализация ОП СПО - программ подготовки специалистов среднего звена (ООО,Защита в чрезвычайных ситуациях, очная, за исключением лиц с ОВЗ и инвалидов)</t>
  </si>
  <si>
    <t>Реализация ОП СПО - программ подготовки специалистов среднего звена (ООО, Монтаж, техническое обслуживание и ремонт промышленного оборудования (по отраслям), очная, за исключением лиц с ОВЗ и инвалидов)</t>
  </si>
  <si>
    <t>Реализация ОП СПО - программ подготовки специалистов среднего звена (Монтаж, техническое обслуживание и ремонт электронных приборов и устройств, очная,за исключением лиц с ОВЗ и инвалидов)</t>
  </si>
  <si>
    <t>Реализация ОП СПО - программ подготовки специалистов среднего звена (Информационные системы обеспечения градостроительной деятельности, очная, за исключением лиц с ОВЗ и инвалидов)</t>
  </si>
  <si>
    <t>Реализация ОП СПО - программ подготовки специалистов среднего звена (Информационные системы и программирование, очная, за исключением лиц с ОВЗ и инвалидов)</t>
  </si>
  <si>
    <t>Содержание (эксплуатация) имущества, находящегося в государственной (муниципальной) собственности (0495)</t>
  </si>
  <si>
    <t>2.3.  Расчет доходов от оказания услуг в рамках обязательного медицинского страхования</t>
  </si>
  <si>
    <t>3.    Обоснование (расчет) плановых показателей поступлений по статье 140 «Штрафы, пени, неустойки, возмещения ущерба» аналитической группы подвида доходов бюджетов</t>
  </si>
  <si>
    <t>3.1. Расчет доходов от штрафов, пеней, неустойки, возмещения ущерба</t>
  </si>
  <si>
    <t>Планируемый  размер поступлений (руб.)</t>
  </si>
  <si>
    <t>4.    Обоснование (расчет) плановых показателей поступлений по статье 150 «Безвозмездные денежные поступления» аналитической группы подвида доходов бюджетов</t>
  </si>
  <si>
    <t>4.1. Расчет доходов от безвозмездных денежных поступлений</t>
  </si>
  <si>
    <t>Стипендия Правительства Российской Федерации</t>
  </si>
  <si>
    <t>Грант по федеральному проекту "Содействие занятости" национального
проекта "Демография"</t>
  </si>
  <si>
    <t>Возврат целевых денежных средств (Гранта) по обучению лиц, пострадавших от коронавирусной инфекции на основании Соглашения о расторжении договора №б/н от 26.02.2021 с ГБПОУ МО «Серпуховский колледж» (пп № 94 от 26.02.2021)</t>
  </si>
  <si>
    <t>Субсидия на приобретение компьютерной техники для организации автоматизированных рабочих мест (АРМ) педагогов для государственного автономного профессионального образовательного учреждения Московской области "Подмосковный колледж "Энергия" п. 8 Закона Московской области от 10.12.2020 N 272/2020-ОЗ</t>
  </si>
  <si>
    <t>Субсидия на приобретение и установку многофункциональной спортивной площадки для структурного подразделения Богородское (Электроугли) государственного автономного профессионального образовательного учреждения Московской области "Подмосковный колледж "Энергия" п. 21 Закона Московской области от 10.12.2020 N 272/2020-ОЗ</t>
  </si>
  <si>
    <t>Субсидия на реализацию мероприятий по обеспечению системами видеонаблюдения и подключения их к системе "Безопасный регион"</t>
  </si>
  <si>
    <t>Субсидия на финансовое обеспечение ЦОПП</t>
  </si>
  <si>
    <t>Субсидия на обеспечение горячим питанием обучающихся в государственных профессиональных образовательных организациях и образовательных организациях высшего образования в рамках государственной программы Московской области «Образование Подмосковья» на 2020-2025 годы  подпрограмма IV «Профессиональное образование» мероприятие 05.05.</t>
  </si>
  <si>
    <t>Субсидия на организацию и проведение этапов Национального чемпионата «Молодые профессионалы» (Ворлдскиллс), а также участие и организацию мероприятий в рамках Всероссийских олимпиад профессионального мастерства обучающихся по профессиям и специальностям среднего профессионального образования в рамках реализации государственной программы Московской области «Образование Подмосковья» на 2020-2025 годы, подпрограммы IV  «Профессиональное образование»</t>
  </si>
  <si>
    <t>Субсидия на приобретение учебной литературы</t>
  </si>
  <si>
    <t>Субсидия на профессиональное обучение обучающихся общеобразовательных организаций Московской области</t>
  </si>
  <si>
    <t>Субсидия на выполнение работ по обеспечению пожарной безопасности в 2021 году (Соглашение № 014-с-4741/17 от 08.07.2021)</t>
  </si>
  <si>
    <t>Субсидия на оборудование, обеспечивающими контроль доступа или блокирование несанкционированного доступа</t>
  </si>
  <si>
    <t>Выплаты ежемесячного денежного вознаграждения за классное руководство (кураторство) педагогическим работникам</t>
  </si>
  <si>
    <t>В рамках реализации кампусного проекта и письма №1272-13 от 29.06.2021 ПАО Сбербанком была перечислена сумма 1 500 000,00 руб (пп № 327996 от 27.09.2021) для модернизации системы контроля управления доступа в помещение</t>
  </si>
  <si>
    <t>5.    Обоснование (расчет) плановых показателей поступлений по статье 180 «Прочие доходы» аналитической группы подвида доходов бюджетов</t>
  </si>
  <si>
    <t>5.1. Расчет прочих доходов</t>
  </si>
  <si>
    <t>5.2 Расчет выплат, уменьшающих доход</t>
  </si>
  <si>
    <t>Налоговая база (руб.)</t>
  </si>
  <si>
    <t>Ставка налога (%)</t>
  </si>
  <si>
    <t>Сумма исчисленного налога, подлежа-щего уплате (руб.) (гр. 4 x гр. 5 / 100)</t>
  </si>
  <si>
    <t>Сумма исчисленного налога, подлежа-щего уплате (руб.) (гр. 7 x гр. 8 / 100)</t>
  </si>
  <si>
    <t>Сумма исчисленного налога, подлежа-щего уплате (руб.) (гр. 10 x гр. 11 / 100)</t>
  </si>
  <si>
    <t>189</t>
  </si>
  <si>
    <t>доходы от оказания платных услуг, работ (Сетевое взаимодействие с юридическими лицами)</t>
  </si>
  <si>
    <t>Показатели по поступлениям и выплатам учреждения на 2021 год и плановый период 2022 - 2023 годов (Таблица 2)</t>
  </si>
  <si>
    <t>Объем финансового обеспечения, рублей (с точностью до двух знаков после запятой - 0,00)</t>
  </si>
  <si>
    <t>2021 финансовый год</t>
  </si>
  <si>
    <t>плановый период</t>
  </si>
  <si>
    <t>2022 года</t>
  </si>
  <si>
    <t>2023 года</t>
  </si>
  <si>
    <t>Субсидия на финансовое обеспечение выполнения государственного задания</t>
  </si>
  <si>
    <t>Субсидии, предоставляемые в соответствии с абз. 2 п. 1 статьи 78.1 БК РФ(иные субсидии)</t>
  </si>
  <si>
    <t>Субсидии на осуществление капитальных вложений</t>
  </si>
  <si>
    <t>Средства обязательного медицинского страхования</t>
  </si>
  <si>
    <t>Поступления от оказания услуг (выполнения работ) на платной основе и от иной приносящей доход деятельности</t>
  </si>
  <si>
    <t>в т.ч. на просроченную кредиторскую задолженность</t>
  </si>
  <si>
    <t>Из них гранты</t>
  </si>
  <si>
    <t>Анализ ФОТ</t>
  </si>
  <si>
    <t>Группа персонала</t>
  </si>
  <si>
    <t>Средняя численность</t>
  </si>
  <si>
    <t>Фон оплаты труда (лимит)</t>
  </si>
  <si>
    <t>Фон оплаты труда (план)</t>
  </si>
  <si>
    <t>Отклонение</t>
  </si>
  <si>
    <t>Руководящий персонал</t>
  </si>
  <si>
    <t>Заместитель директора</t>
  </si>
  <si>
    <t>Заведующий структурного подразделения</t>
  </si>
  <si>
    <t>Заведующий столовой</t>
  </si>
  <si>
    <t>Заведующий отделом документооборота</t>
  </si>
  <si>
    <t>Заведующий методическим кабинетом</t>
  </si>
  <si>
    <t>Заведующий мастерской</t>
  </si>
  <si>
    <t>Заведующий хозяйством</t>
  </si>
  <si>
    <t>Заведующий архивом</t>
  </si>
  <si>
    <t>Заведующий общежитием</t>
  </si>
  <si>
    <t>Заведующий складом</t>
  </si>
  <si>
    <t>Начальник планово-экономического отдела</t>
  </si>
  <si>
    <t>Начальник отдела содействия в трудоустройстве выпускников и профориентации</t>
  </si>
  <si>
    <t>Начальник отдела</t>
  </si>
  <si>
    <t>Начальник отдела государственных закупок</t>
  </si>
  <si>
    <t>Начальник штаба ГО</t>
  </si>
  <si>
    <t>Главный инженер</t>
  </si>
  <si>
    <t>Начальник отдела кадров</t>
  </si>
  <si>
    <t>Начальник гаража</t>
  </si>
  <si>
    <t>Директор центра</t>
  </si>
  <si>
    <t>Руководитель службы</t>
  </si>
  <si>
    <t>Заместитель руководителя службы</t>
  </si>
  <si>
    <t>Первый заместитель директора</t>
  </si>
  <si>
    <t>Заведующий производством (шеф-повар)</t>
  </si>
  <si>
    <t>Ведущий юристконсульт</t>
  </si>
  <si>
    <t>Администратор</t>
  </si>
  <si>
    <t>Делопроизводитель</t>
  </si>
  <si>
    <t>Ведущий программист</t>
  </si>
  <si>
    <t>Ведущий специалист</t>
  </si>
  <si>
    <t>Специалист</t>
  </si>
  <si>
    <t>Диспетчер</t>
  </si>
  <si>
    <t>Ведущий документовед</t>
  </si>
  <si>
    <t>Техник</t>
  </si>
  <si>
    <t>Инженер</t>
  </si>
  <si>
    <t>Архивариус</t>
  </si>
  <si>
    <t>Юрисконсульт</t>
  </si>
  <si>
    <t>Калькулятор</t>
  </si>
  <si>
    <t>Ведущий инженер по организации труда</t>
  </si>
  <si>
    <t>Секретарь учебной части</t>
  </si>
  <si>
    <t>Секретарь</t>
  </si>
  <si>
    <t>Старший лаборант</t>
  </si>
  <si>
    <t>Лаборант</t>
  </si>
  <si>
    <t>Техник I категории (кабинета информатики)</t>
  </si>
  <si>
    <t>Лаборант (компьютерного класса)</t>
  </si>
  <si>
    <t>Техник 1 категории</t>
  </si>
  <si>
    <t>Ведущий инженер</t>
  </si>
  <si>
    <t>Механик</t>
  </si>
  <si>
    <t>Слесарь-ремонтник</t>
  </si>
  <si>
    <t>Слесарь по ремонту автомобилей</t>
  </si>
  <si>
    <t>Инженер-програмист</t>
  </si>
  <si>
    <t>Инженер по защите информации</t>
  </si>
  <si>
    <t>Главный специалист по защите информации</t>
  </si>
  <si>
    <t>Ассистент</t>
  </si>
  <si>
    <t>Заведующий библиотекой</t>
  </si>
  <si>
    <t>Библиотекарь</t>
  </si>
  <si>
    <t>Рабочий по комплексному обслуживанию и ремонту зданий</t>
  </si>
  <si>
    <t>Дежурный по общежитию</t>
  </si>
  <si>
    <t>Буфетчик</t>
  </si>
  <si>
    <t>Кухонный рабочий</t>
  </si>
  <si>
    <t>Повар</t>
  </si>
  <si>
    <t>Водитель автомобиля</t>
  </si>
  <si>
    <t>Дворник</t>
  </si>
  <si>
    <t>Кладовщик</t>
  </si>
  <si>
    <t>Комендант общежития</t>
  </si>
  <si>
    <t>Слесарь-сантехник</t>
  </si>
  <si>
    <t>Слесарь-электрик по ремонту электрооборудования</t>
  </si>
  <si>
    <t>Электрогазосварщик</t>
  </si>
  <si>
    <t>Плотник</t>
  </si>
  <si>
    <t>Паспортист</t>
  </si>
  <si>
    <t>Грузчик</t>
  </si>
  <si>
    <t>Кастелянша</t>
  </si>
  <si>
    <t>Оператор газифицированной котельной</t>
  </si>
  <si>
    <t>Педагогические работники ("указные")</t>
  </si>
  <si>
    <t>Преподаватель</t>
  </si>
  <si>
    <t>Прочий педагогический персонал</t>
  </si>
  <si>
    <t>Старший педагог дополнительного образования</t>
  </si>
  <si>
    <t>Педагог дополнительного образования</t>
  </si>
  <si>
    <t>Методист</t>
  </si>
  <si>
    <t>Старший мастер</t>
  </si>
  <si>
    <t>Педагог-психолог</t>
  </si>
  <si>
    <t>Старший методист</t>
  </si>
  <si>
    <t>Руководитель физического воспитания</t>
  </si>
  <si>
    <t>Преподаватель-организатор основ безопасности жизнидеятельности</t>
  </si>
  <si>
    <t>Педагог-организатор</t>
  </si>
  <si>
    <t>Социальный педагог</t>
  </si>
  <si>
    <t>Воспитатель</t>
  </si>
  <si>
    <t>Тьютор</t>
  </si>
  <si>
    <t>Помошник воспитателя</t>
  </si>
  <si>
    <t>Мастер производственного обучения</t>
  </si>
  <si>
    <t>Ведущий экономист</t>
  </si>
  <si>
    <t>Фельдшер</t>
  </si>
  <si>
    <t>Педагогические работников ("указные")</t>
  </si>
  <si>
    <t>Лист согласования к ПФХД №  от</t>
  </si>
  <si>
    <t>Согласование инициировано:27.12.2021 15:12</t>
  </si>
  <si>
    <t>№</t>
  </si>
  <si>
    <t>ФИО</t>
  </si>
  <si>
    <t>Статус</t>
  </si>
  <si>
    <t>Замечания/Комментарии</t>
  </si>
  <si>
    <t>Морозова Наталья Евгеньевна (Начальник центра)</t>
  </si>
  <si>
    <t>Утвержден, 27.12.2021 16:06</t>
  </si>
  <si>
    <t>Власов Сергей Сергеевич (Экономист центра)</t>
  </si>
  <si>
    <t>Проверен, 27.12.2021 15:32</t>
  </si>
  <si>
    <t>На проверке, 27.12.2021 15:29</t>
  </si>
  <si>
    <t>Викторова Светлана Валерьевна (Начальник финансово-экономического отдела ГАПОУ МО "Подмосковный колледж "Энергия")</t>
  </si>
  <si>
    <t>На согласовании, 27.12.2021 15:12</t>
  </si>
  <si>
    <t>Распоряжение № Р-804 от 22.12.2021</t>
  </si>
  <si>
    <t>Формирование, 27.12.2021 14:33</t>
  </si>
  <si>
    <t>Уточнение расходов по ЦС 014210029</t>
  </si>
  <si>
    <t>Приложение к плану финансово-хозяйственной деятельности</t>
  </si>
  <si>
    <t>Перечень изменений к плану финансово-хозяйственной деятельности государственного учреждения на 27.12.2021</t>
  </si>
  <si>
    <t>Вид финансового обеспечения:</t>
  </si>
  <si>
    <t>Статья КОСГУ</t>
  </si>
  <si>
    <t>Расширение КОСГУ</t>
  </si>
  <si>
    <t>Направление</t>
  </si>
  <si>
    <t>Наименование статьи затрат</t>
  </si>
  <si>
    <t>Тип выплаты (план/остаток)</t>
  </si>
  <si>
    <t>Планируемые выплаты, руб.</t>
  </si>
  <si>
    <t>Утверждено</t>
  </si>
  <si>
    <t>Уточнено</t>
  </si>
  <si>
    <t>Изменение (+/-)</t>
  </si>
  <si>
    <t>Обоснование</t>
  </si>
  <si>
    <t>Изменения отсутствуют</t>
  </si>
  <si>
    <t>Субсидии на иные цели</t>
  </si>
  <si>
    <t>014210029-0709.03 4 E6 17000.622</t>
  </si>
  <si>
    <t>Иные транспортные услуги ЦС (244 КВР)</t>
  </si>
  <si>
    <t>План</t>
  </si>
  <si>
    <t>Распоряжение Министерства образования Московской области №Р-804 от 22.12.2021 "О внесении изменений в распоряжение №Р-96 от 24.02.2021"</t>
  </si>
  <si>
    <t>Прочие работы и услуги ЦС (КВР 244)</t>
  </si>
  <si>
    <t>346</t>
  </si>
  <si>
    <t>Прочие расходные материалы (5) ЦС (КВР 244)</t>
  </si>
  <si>
    <t>Приносящая доход деятельность</t>
  </si>
  <si>
    <t>Обязательное медицинское страхование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</si>
</sst>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3" x14ac:knownFonts="1">
    <font>
      <sz val="8"/>
      <color rgb="FF000000"/>
      <name val="Verdana"/>
    </font>
    <font>
      <b/>
      <sz val="10"/>
      <color rgb="FF000000"/>
      <name val="Verdana"/>
    </font>
    <font>
      <b/>
      <sz val="10"/>
      <color rgb="FF000000"/>
      <name val="Verdana"/>
    </font>
    <font>
      <sz val="8"/>
      <color rgb="FF1D1D1D"/>
      <name val="Verdana"/>
    </font>
    <font>
      <b/>
      <sz val="8"/>
      <color rgb="FF000000"/>
      <name val="Verdana"/>
    </font>
    <font>
      <b/>
      <sz val="8"/>
      <color rgb="FF000000"/>
      <name val="Verdana"/>
    </font>
    <font>
      <sz val="8"/>
      <color rgb="FF000000"/>
      <name val="Verdana"/>
    </font>
    <font>
      <sz val="8"/>
      <color rgb="FF000000"/>
      <name val="Verdana"/>
    </font>
    <font>
      <sz val="8"/>
      <color rgb="FF000000"/>
      <name val="Verdana"/>
    </font>
    <font>
      <sz val="6"/>
      <color rgb="FF000000"/>
      <name val="Verdana"/>
    </font>
    <font>
      <sz val="8"/>
      <color rgb="FF000000"/>
      <name val="Verdana"/>
    </font>
    <font>
      <sz val="8"/>
      <color rgb="FF000000"/>
      <name val="Verdana"/>
    </font>
    <font>
      <b/>
      <sz val="8"/>
      <color rgb="FF000000"/>
      <name val="Verdana"/>
    </font>
    <font>
      <sz val="8"/>
      <color rgb="FF000000"/>
      <name val="Verdana"/>
    </font>
    <font>
      <b/>
      <sz val="8"/>
      <color rgb="FF000000"/>
      <name val="Verdana"/>
    </font>
    <font>
      <b/>
      <sz val="8"/>
      <color rgb="FF000000"/>
      <name val="Verdana"/>
    </font>
    <font>
      <b/>
      <sz val="8"/>
      <color rgb="FF000000"/>
      <name val="Verdana"/>
    </font>
    <font>
      <i/>
      <sz val="8"/>
      <color rgb="FF000000"/>
      <name val="Verdana"/>
    </font>
    <font>
      <sz val="8"/>
      <color rgb="FF000000"/>
      <name val="Verdana"/>
    </font>
    <font>
      <b/>
      <sz val="8"/>
      <color rgb="FF000000"/>
      <name val="Verdana"/>
    </font>
    <font>
      <b/>
      <sz val="8"/>
      <color rgb="FF000000"/>
      <name val="Verdana"/>
    </font>
    <font>
      <b/>
      <sz val="8"/>
      <color rgb="FF000000"/>
      <name val="Verdana"/>
    </font>
    <font>
      <b/>
      <sz val="8"/>
      <color rgb="FF000000"/>
      <name val="Verdana"/>
    </font>
    <font>
      <sz val="8"/>
      <color rgb="FF000000"/>
      <name val="Verdana"/>
    </font>
    <font>
      <sz val="8"/>
      <color rgb="FF000000"/>
      <name val="Verdana"/>
    </font>
    <font>
      <b/>
      <sz val="8"/>
      <color rgb="FF000000"/>
      <name val="Verdana"/>
    </font>
    <font>
      <b/>
      <sz val="8"/>
      <color rgb="FF000000"/>
      <name val="Verdana"/>
    </font>
    <font>
      <i/>
      <sz val="8"/>
      <color rgb="FF000000"/>
      <name val="Verdana"/>
    </font>
    <font>
      <b/>
      <sz val="8"/>
      <color rgb="FF000000"/>
      <name val="Verdana"/>
    </font>
    <font>
      <b/>
      <sz val="8"/>
      <color rgb="FF0000FF"/>
      <name val="Verdana"/>
    </font>
    <font>
      <b/>
      <sz val="8"/>
      <color rgb="FF0000FF"/>
      <name val="Verdana"/>
    </font>
    <font>
      <b/>
      <sz val="8"/>
      <color rgb="FF0000FF"/>
      <name val="Verdana"/>
    </font>
    <font>
      <b/>
      <sz val="8"/>
      <color rgb="FF000000"/>
      <name val="Verdana"/>
    </font>
  </fonts>
  <fills count="35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solid">
        <fgColor rgb="FFCFDEF0"/>
      </patternFill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solid">
        <fgColor rgb="FFEDEDED"/>
      </patternFill>
    </fill>
    <fill>
      <patternFill patternType="solid">
        <fgColor rgb="FFEDEDED"/>
      </patternFill>
    </fill>
    <fill>
      <patternFill patternType="none"/>
    </fill>
    <fill>
      <patternFill patternType="none"/>
    </fill>
    <fill>
      <patternFill patternType="solid">
        <fgColor rgb="FFEDEDED"/>
      </patternFill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 count="3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FF"/>
      </left>
      <right style="medium">
        <color rgb="FF0000FF"/>
      </right>
      <top style="medium">
        <color rgb="FF0000FF"/>
      </top>
      <bottom/>
      <diagonal/>
    </border>
    <border>
      <left style="medium">
        <color rgb="FF0000FF"/>
      </left>
      <right style="medium">
        <color rgb="FF0000FF"/>
      </right>
      <top/>
      <bottom/>
      <diagonal/>
    </border>
    <border>
      <left style="medium">
        <color rgb="FF0000FF"/>
      </left>
      <right style="medium">
        <color rgb="FF0000FF"/>
      </right>
      <top/>
      <bottom style="medium">
        <color rgb="FF0000F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3">
    <xf numFmtId="0" fontId="0" fillId="2" borderId="0" applyBorder="0">
      <alignment horizontal="left" vertical="center"/>
    </xf>
    <xf numFmtId="0" fontId="1" fillId="3" borderId="1" applyBorder="0">
      <alignment horizontal="center" vertical="center" wrapText="1"/>
    </xf>
    <xf numFmtId="0" fontId="3" fillId="5" borderId="3" applyBorder="0">
      <alignment horizontal="center" vertical="center" wrapText="1"/>
    </xf>
    <xf numFmtId="0" fontId="6" fillId="8" borderId="6" applyBorder="0">
      <alignment horizontal="center" vertical="center" wrapText="1"/>
    </xf>
    <xf numFmtId="0" fontId="7" fillId="9" borderId="7" applyBorder="0">
      <alignment horizontal="right" vertical="center" wrapText="1"/>
    </xf>
    <xf numFmtId="0" fontId="8" fillId="10" borderId="8" applyBorder="0">
      <alignment horizontal="left" vertical="center" wrapText="1"/>
    </xf>
    <xf numFmtId="0" fontId="12" fillId="14" borderId="12" applyBorder="0">
      <alignment horizontal="center" vertical="center" wrapText="1"/>
    </xf>
    <xf numFmtId="0" fontId="13" fillId="15" borderId="13" applyBorder="0">
      <alignment horizontal="center" vertical="center" wrapText="1"/>
    </xf>
    <xf numFmtId="0" fontId="15" fillId="17" borderId="15" applyBorder="0">
      <alignment horizontal="center" vertical="center" wrapText="1"/>
    </xf>
    <xf numFmtId="0" fontId="21" fillId="23" borderId="21" applyBorder="0">
      <alignment horizontal="center" vertical="center" wrapText="1"/>
    </xf>
    <xf numFmtId="0" fontId="23" fillId="25" borderId="23" applyBorder="0">
      <alignment horizontal="right" vertical="center" wrapText="1"/>
    </xf>
    <xf numFmtId="0" fontId="24" fillId="26" borderId="24" applyBorder="0">
      <alignment horizontal="left" vertical="center" wrapText="1"/>
    </xf>
    <xf numFmtId="0" fontId="25" fillId="27" borderId="25" applyBorder="0">
      <alignment horizontal="center" vertical="center" wrapText="1"/>
    </xf>
  </cellStyleXfs>
  <cellXfs count="31">
    <xf numFmtId="0" fontId="0" fillId="2" borderId="0" xfId="0">
      <alignment horizontal="left" vertical="center"/>
    </xf>
    <xf numFmtId="0" fontId="3" fillId="5" borderId="3" xfId="0" applyFont="1" applyFill="1" applyBorder="1" applyAlignment="1">
      <alignment horizontal="center" vertical="center" wrapText="1"/>
    </xf>
    <xf numFmtId="0" fontId="6" fillId="8" borderId="6" xfId="0" applyFont="1" applyFill="1" applyBorder="1" applyAlignment="1">
      <alignment horizontal="center" vertical="center" wrapText="1"/>
    </xf>
    <xf numFmtId="0" fontId="7" fillId="9" borderId="7" xfId="0" applyFont="1" applyFill="1" applyBorder="1" applyAlignment="1">
      <alignment horizontal="right" vertical="center" wrapText="1"/>
    </xf>
    <xf numFmtId="0" fontId="8" fillId="10" borderId="8" xfId="0" applyFont="1" applyFill="1" applyBorder="1" applyAlignment="1">
      <alignment horizontal="left" vertical="center" wrapText="1"/>
    </xf>
    <xf numFmtId="0" fontId="9" fillId="11" borderId="9" xfId="0" applyFont="1" applyFill="1" applyBorder="1" applyAlignment="1">
      <alignment horizontal="center" vertical="center" wrapText="1"/>
    </xf>
    <xf numFmtId="0" fontId="10" fillId="12" borderId="10" xfId="0" applyFont="1" applyFill="1" applyBorder="1" applyAlignment="1">
      <alignment horizontal="center" vertical="center" wrapText="1"/>
    </xf>
    <xf numFmtId="0" fontId="11" fillId="13" borderId="11" xfId="0" applyFont="1" applyFill="1" applyBorder="1" applyAlignment="1">
      <alignment horizontal="left" vertical="center" wrapText="1"/>
    </xf>
    <xf numFmtId="0" fontId="13" fillId="15" borderId="13" xfId="0" applyFont="1" applyFill="1" applyBorder="1" applyAlignment="1" applyProtection="1">
      <alignment horizontal="center" vertical="center" wrapText="1"/>
      <protection locked="0"/>
    </xf>
    <xf numFmtId="0" fontId="14" fillId="16" borderId="14" xfId="0" applyFont="1" applyFill="1" applyBorder="1" applyAlignment="1">
      <alignment horizontal="left" vertical="center" wrapText="1"/>
    </xf>
    <xf numFmtId="4" fontId="18" fillId="20" borderId="18" xfId="0" applyNumberFormat="1" applyFont="1" applyFill="1" applyBorder="1" applyAlignment="1">
      <alignment horizontal="right" vertical="center" wrapText="1" indent="1"/>
    </xf>
    <xf numFmtId="4" fontId="20" fillId="22" borderId="20" xfId="0" applyNumberFormat="1" applyFont="1" applyFill="1" applyBorder="1" applyAlignment="1">
      <alignment horizontal="right" vertical="center" wrapText="1" indent="1"/>
    </xf>
    <xf numFmtId="4" fontId="22" fillId="24" borderId="22" xfId="0" applyNumberFormat="1" applyFont="1" applyFill="1" applyBorder="1" applyAlignment="1">
      <alignment horizontal="right" vertical="center" wrapText="1" indent="1"/>
    </xf>
    <xf numFmtId="0" fontId="27" fillId="29" borderId="27" xfId="0" applyFont="1" applyFill="1" applyBorder="1" applyAlignment="1">
      <alignment horizontal="right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13" fillId="15" borderId="13" xfId="0" applyFont="1" applyFill="1" applyBorder="1" applyAlignment="1" applyProtection="1">
      <alignment horizontal="center" vertical="center" wrapText="1"/>
      <protection locked="0"/>
    </xf>
    <xf numFmtId="0" fontId="9" fillId="11" borderId="9" xfId="0" applyFont="1" applyFill="1" applyBorder="1" applyAlignment="1">
      <alignment horizontal="center" vertical="center" wrapText="1"/>
    </xf>
    <xf numFmtId="0" fontId="6" fillId="8" borderId="6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0" fillId="12" borderId="10" xfId="0" applyFont="1" applyFill="1" applyBorder="1" applyAlignment="1">
      <alignment horizontal="center" vertical="center" wrapText="1"/>
    </xf>
    <xf numFmtId="0" fontId="11" fillId="13" borderId="11" xfId="0" applyFont="1" applyFill="1" applyBorder="1" applyAlignment="1">
      <alignment horizontal="left" vertical="center" wrapText="1"/>
    </xf>
    <xf numFmtId="0" fontId="29" fillId="31" borderId="29" xfId="0" applyFont="1" applyFill="1" applyBorder="1" applyAlignment="1">
      <alignment horizontal="left" vertical="center" wrapText="1"/>
    </xf>
    <xf numFmtId="0" fontId="30" fillId="32" borderId="30" xfId="0" applyFont="1" applyFill="1" applyBorder="1" applyAlignment="1">
      <alignment horizontal="left" vertical="center" wrapText="1"/>
    </xf>
    <xf numFmtId="0" fontId="31" fillId="33" borderId="31" xfId="0" applyFont="1" applyFill="1" applyBorder="1" applyAlignment="1">
      <alignment horizontal="left" vertical="center" wrapText="1"/>
    </xf>
    <xf numFmtId="0" fontId="7" fillId="9" borderId="7" xfId="0" applyFont="1" applyFill="1" applyBorder="1" applyAlignment="1">
      <alignment horizontal="right" vertical="center" wrapText="1"/>
    </xf>
    <xf numFmtId="0" fontId="8" fillId="10" borderId="8" xfId="0" applyFont="1" applyFill="1" applyBorder="1" applyAlignment="1">
      <alignment horizontal="left" vertical="center" wrapText="1"/>
    </xf>
    <xf numFmtId="0" fontId="23" fillId="25" borderId="23" xfId="0" applyFont="1" applyFill="1" applyBorder="1" applyAlignment="1">
      <alignment horizontal="right" vertical="center" wrapText="1"/>
    </xf>
    <xf numFmtId="0" fontId="24" fillId="26" borderId="24" xfId="0" applyFont="1" applyFill="1" applyBorder="1" applyAlignment="1">
      <alignment horizontal="left" vertical="center" wrapText="1"/>
    </xf>
    <xf numFmtId="0" fontId="26" fillId="28" borderId="26" xfId="0" applyFont="1" applyFill="1" applyBorder="1" applyAlignment="1">
      <alignment horizontal="right" vertical="center" wrapText="1"/>
    </xf>
    <xf numFmtId="0" fontId="32" fillId="34" borderId="32" xfId="0" applyFont="1" applyFill="1" applyBorder="1" applyAlignment="1">
      <alignment horizontal="right" vertical="center" wrapText="1"/>
    </xf>
    <xf numFmtId="0" fontId="12" fillId="14" borderId="12" xfId="0" applyFont="1" applyFill="1" applyBorder="1" applyAlignment="1">
      <alignment horizontal="center" vertical="center" wrapText="1"/>
    </xf>
  </cellXfs>
  <cellStyles count="13">
    <cellStyle name="bold_border_center_str" xfId="12"/>
    <cellStyle name="border_bold_center_str" xfId="6"/>
    <cellStyle name="bot_border_left_str" xfId="11"/>
    <cellStyle name="bottom_center_str" xfId="7"/>
    <cellStyle name="center_str" xfId="3"/>
    <cellStyle name="formula_center_str" xfId="8"/>
    <cellStyle name="left_str" xfId="5"/>
    <cellStyle name="righr_str" xfId="4"/>
    <cellStyle name="right_str" xfId="10"/>
    <cellStyle name="table_head" xfId="2"/>
    <cellStyle name="title" xfId="1"/>
    <cellStyle name="top_border_center_str" xfId="9"/>
    <cellStyle name="Обычный" xfId="0" builtinId="0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4"/>
  <sheetViews>
    <sheetView tabSelected="1" workbookViewId="0"/>
  </sheetViews>
  <sheetFormatPr defaultRowHeight="10.5" x14ac:dyDescent="0.15"/>
  <cols>
    <col min="1" max="6" width="11.42578125" customWidth="1"/>
    <col min="7" max="7" width="34.42578125" customWidth="1"/>
    <col min="8" max="8" width="11.42578125" customWidth="1"/>
    <col min="9" max="13" width="17.140625" customWidth="1"/>
  </cols>
  <sheetData>
    <row r="1" spans="1:13" ht="15" customHeight="1" x14ac:dyDescent="0.15"/>
    <row r="2" spans="1:13" ht="30" customHeight="1" x14ac:dyDescent="0.15">
      <c r="A2" s="14" t="s">
        <v>0</v>
      </c>
      <c r="B2" s="14"/>
      <c r="C2" s="14"/>
      <c r="D2" s="14"/>
      <c r="K2" s="14" t="s">
        <v>1</v>
      </c>
      <c r="L2" s="14"/>
      <c r="M2" s="14"/>
    </row>
    <row r="3" spans="1:13" ht="30" customHeight="1" x14ac:dyDescent="0.15">
      <c r="A3" s="15" t="s">
        <v>2</v>
      </c>
      <c r="B3" s="15"/>
      <c r="C3" s="15"/>
      <c r="D3" s="15"/>
      <c r="K3" s="15" t="s">
        <v>3</v>
      </c>
      <c r="L3" s="15"/>
      <c r="M3" s="15"/>
    </row>
    <row r="4" spans="1:13" ht="15" customHeight="1" x14ac:dyDescent="0.15">
      <c r="A4" s="16" t="s">
        <v>4</v>
      </c>
      <c r="B4" s="16"/>
      <c r="C4" s="16"/>
      <c r="D4" s="16"/>
      <c r="K4" s="16" t="s">
        <v>4</v>
      </c>
      <c r="L4" s="16"/>
      <c r="M4" s="16"/>
    </row>
    <row r="5" spans="1:13" ht="30" customHeight="1" x14ac:dyDescent="0.15">
      <c r="A5" s="8"/>
      <c r="B5" s="15" t="s">
        <v>5</v>
      </c>
      <c r="C5" s="15"/>
      <c r="D5" s="15"/>
      <c r="K5" s="8"/>
      <c r="L5" s="15" t="s">
        <v>6</v>
      </c>
      <c r="M5" s="15"/>
    </row>
    <row r="6" spans="1:13" ht="15" customHeight="1" x14ac:dyDescent="0.15">
      <c r="A6" s="5" t="s">
        <v>7</v>
      </c>
      <c r="B6" s="16" t="s">
        <v>8</v>
      </c>
      <c r="C6" s="16"/>
      <c r="D6" s="16"/>
      <c r="K6" s="5" t="s">
        <v>7</v>
      </c>
      <c r="L6" s="16" t="s">
        <v>8</v>
      </c>
      <c r="M6" s="16"/>
    </row>
    <row r="7" spans="1:13" ht="30" customHeight="1" x14ac:dyDescent="0.15">
      <c r="A7" s="17" t="s">
        <v>9</v>
      </c>
      <c r="B7" s="17"/>
      <c r="C7" s="17"/>
      <c r="D7" s="17"/>
      <c r="K7" s="17" t="s">
        <v>9</v>
      </c>
      <c r="L7" s="17"/>
      <c r="M7" s="17"/>
    </row>
    <row r="8" spans="1:13" ht="20.100000000000001" customHeight="1" x14ac:dyDescent="0.15">
      <c r="K8" s="17" t="s">
        <v>10</v>
      </c>
      <c r="L8" s="17"/>
      <c r="M8" s="17"/>
    </row>
    <row r="9" spans="1:13" ht="20.100000000000001" customHeight="1" x14ac:dyDescent="0.15"/>
    <row r="10" spans="1:13" ht="30" customHeight="1" x14ac:dyDescent="0.15">
      <c r="A10" s="18" t="s">
        <v>11</v>
      </c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</row>
    <row r="11" spans="1:13" ht="30" customHeight="1" x14ac:dyDescent="0.15">
      <c r="A11" s="18" t="s">
        <v>12</v>
      </c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</row>
    <row r="12" spans="1:13" ht="30" customHeight="1" x14ac:dyDescent="0.15">
      <c r="G12" s="18" t="s">
        <v>13</v>
      </c>
      <c r="H12" s="18"/>
      <c r="I12" s="18"/>
      <c r="K12" s="3" t="s">
        <v>14</v>
      </c>
      <c r="L12" s="19"/>
      <c r="M12" s="19"/>
    </row>
    <row r="13" spans="1:13" ht="30" customHeight="1" x14ac:dyDescent="0.15">
      <c r="A13" s="20" t="s">
        <v>15</v>
      </c>
      <c r="B13" s="20"/>
      <c r="C13" s="20"/>
      <c r="D13" s="20"/>
      <c r="E13" s="20" t="s">
        <v>16</v>
      </c>
      <c r="F13" s="20"/>
      <c r="G13" s="20"/>
      <c r="H13" s="20"/>
      <c r="I13" s="20"/>
      <c r="J13" s="20"/>
      <c r="K13" s="3" t="s">
        <v>17</v>
      </c>
      <c r="L13" s="19" t="s">
        <v>18</v>
      </c>
      <c r="M13" s="19"/>
    </row>
    <row r="14" spans="1:13" ht="30" customHeight="1" x14ac:dyDescent="0.15">
      <c r="A14" s="20" t="s">
        <v>19</v>
      </c>
      <c r="B14" s="20"/>
      <c r="C14" s="20"/>
      <c r="D14" s="20"/>
      <c r="E14" s="20" t="s">
        <v>20</v>
      </c>
      <c r="F14" s="20"/>
      <c r="G14" s="20"/>
      <c r="H14" s="20"/>
      <c r="I14" s="20"/>
      <c r="J14" s="20"/>
      <c r="K14" s="3" t="s">
        <v>21</v>
      </c>
      <c r="L14" s="19" t="s">
        <v>22</v>
      </c>
      <c r="M14" s="19"/>
    </row>
    <row r="15" spans="1:13" ht="30" customHeight="1" x14ac:dyDescent="0.15">
      <c r="A15" s="20" t="s">
        <v>23</v>
      </c>
      <c r="B15" s="20"/>
      <c r="C15" s="20"/>
      <c r="D15" s="20"/>
      <c r="E15" s="20" t="s">
        <v>24</v>
      </c>
      <c r="F15" s="20"/>
      <c r="G15" s="20"/>
      <c r="H15" s="20"/>
      <c r="I15" s="20"/>
      <c r="J15" s="20"/>
      <c r="K15" s="3" t="s">
        <v>25</v>
      </c>
      <c r="L15" s="19" t="s">
        <v>26</v>
      </c>
      <c r="M15" s="19"/>
    </row>
    <row r="16" spans="1:13" ht="30" customHeight="1" x14ac:dyDescent="0.15">
      <c r="K16" s="3" t="s">
        <v>27</v>
      </c>
      <c r="L16" s="19" t="s">
        <v>28</v>
      </c>
      <c r="M16" s="19"/>
    </row>
    <row r="17" spans="2:13" ht="15" customHeight="1" x14ac:dyDescent="0.15"/>
    <row r="18" spans="2:13" ht="20.100000000000001" customHeight="1" x14ac:dyDescent="0.15">
      <c r="B18" s="21" t="s">
        <v>29</v>
      </c>
      <c r="C18" s="21"/>
      <c r="D18" s="21"/>
      <c r="E18" s="21"/>
      <c r="F18" s="21"/>
      <c r="G18" s="21"/>
      <c r="I18" s="21" t="s">
        <v>29</v>
      </c>
      <c r="J18" s="21"/>
      <c r="K18" s="21"/>
      <c r="L18" s="21"/>
      <c r="M18" s="21"/>
    </row>
    <row r="19" spans="2:13" ht="20.100000000000001" customHeight="1" x14ac:dyDescent="0.15">
      <c r="B19" s="22" t="s">
        <v>30</v>
      </c>
      <c r="C19" s="22"/>
      <c r="D19" s="22"/>
      <c r="E19" s="22"/>
      <c r="F19" s="22"/>
      <c r="G19" s="22"/>
      <c r="I19" s="22" t="s">
        <v>31</v>
      </c>
      <c r="J19" s="22"/>
      <c r="K19" s="22"/>
      <c r="L19" s="22"/>
      <c r="M19" s="22"/>
    </row>
    <row r="20" spans="2:13" ht="20.100000000000001" customHeight="1" x14ac:dyDescent="0.15">
      <c r="B20" s="22" t="s">
        <v>32</v>
      </c>
      <c r="C20" s="22"/>
      <c r="D20" s="22"/>
      <c r="E20" s="22"/>
      <c r="F20" s="22"/>
      <c r="G20" s="22"/>
      <c r="I20" s="22" t="s">
        <v>33</v>
      </c>
      <c r="J20" s="22"/>
      <c r="K20" s="22"/>
      <c r="L20" s="22"/>
      <c r="M20" s="22"/>
    </row>
    <row r="21" spans="2:13" ht="20.100000000000001" customHeight="1" x14ac:dyDescent="0.15">
      <c r="B21" s="22" t="s">
        <v>34</v>
      </c>
      <c r="C21" s="22"/>
      <c r="D21" s="22"/>
      <c r="E21" s="22"/>
      <c r="F21" s="22"/>
      <c r="G21" s="22"/>
      <c r="I21" s="22" t="s">
        <v>35</v>
      </c>
      <c r="J21" s="22"/>
      <c r="K21" s="22"/>
      <c r="L21" s="22"/>
      <c r="M21" s="22"/>
    </row>
    <row r="22" spans="2:13" ht="20.100000000000001" customHeight="1" x14ac:dyDescent="0.15">
      <c r="B22" s="22" t="s">
        <v>36</v>
      </c>
      <c r="C22" s="22"/>
      <c r="D22" s="22"/>
      <c r="E22" s="22"/>
      <c r="F22" s="22"/>
      <c r="G22" s="22"/>
      <c r="I22" s="22" t="s">
        <v>37</v>
      </c>
      <c r="J22" s="22"/>
      <c r="K22" s="22"/>
      <c r="L22" s="22"/>
      <c r="M22" s="22"/>
    </row>
    <row r="23" spans="2:13" ht="20.100000000000001" customHeight="1" x14ac:dyDescent="0.15">
      <c r="B23" s="22" t="s">
        <v>38</v>
      </c>
      <c r="C23" s="22"/>
      <c r="D23" s="22"/>
      <c r="E23" s="22"/>
      <c r="F23" s="22"/>
      <c r="G23" s="22"/>
      <c r="I23" s="22" t="s">
        <v>39</v>
      </c>
      <c r="J23" s="22"/>
      <c r="K23" s="22"/>
      <c r="L23" s="22"/>
      <c r="M23" s="22"/>
    </row>
    <row r="24" spans="2:13" ht="20.100000000000001" customHeight="1" x14ac:dyDescent="0.15">
      <c r="B24" s="23" t="s">
        <v>40</v>
      </c>
      <c r="C24" s="23"/>
      <c r="D24" s="23"/>
      <c r="E24" s="23"/>
      <c r="F24" s="23"/>
      <c r="G24" s="23"/>
      <c r="I24" s="23" t="s">
        <v>41</v>
      </c>
      <c r="J24" s="23"/>
      <c r="K24" s="23"/>
      <c r="L24" s="23"/>
      <c r="M24" s="23"/>
    </row>
  </sheetData>
  <sheetProtection password="B313" sheet="1" objects="1" scenarios="1"/>
  <mergeCells count="41">
    <mergeCell ref="B22:G22"/>
    <mergeCell ref="I22:M22"/>
    <mergeCell ref="B23:G23"/>
    <mergeCell ref="I23:M23"/>
    <mergeCell ref="B24:G24"/>
    <mergeCell ref="I24:M24"/>
    <mergeCell ref="B19:G19"/>
    <mergeCell ref="I19:M19"/>
    <mergeCell ref="B20:G20"/>
    <mergeCell ref="I20:M20"/>
    <mergeCell ref="B21:G21"/>
    <mergeCell ref="I21:M21"/>
    <mergeCell ref="A15:D15"/>
    <mergeCell ref="E15:J15"/>
    <mergeCell ref="L15:M15"/>
    <mergeCell ref="L16:M16"/>
    <mergeCell ref="B18:G18"/>
    <mergeCell ref="I18:M18"/>
    <mergeCell ref="A13:D13"/>
    <mergeCell ref="E13:J13"/>
    <mergeCell ref="L13:M13"/>
    <mergeCell ref="A14:D14"/>
    <mergeCell ref="E14:J14"/>
    <mergeCell ref="L14:M14"/>
    <mergeCell ref="K8:M8"/>
    <mergeCell ref="A10:M10"/>
    <mergeCell ref="A11:M11"/>
    <mergeCell ref="G12:I12"/>
    <mergeCell ref="L12:M12"/>
    <mergeCell ref="B5:D5"/>
    <mergeCell ref="L5:M5"/>
    <mergeCell ref="B6:D6"/>
    <mergeCell ref="L6:M6"/>
    <mergeCell ref="A7:D7"/>
    <mergeCell ref="K7:M7"/>
    <mergeCell ref="A2:D2"/>
    <mergeCell ref="K2:M2"/>
    <mergeCell ref="A3:D3"/>
    <mergeCell ref="K3:M3"/>
    <mergeCell ref="A4:D4"/>
    <mergeCell ref="K4:M4"/>
  </mergeCells>
  <phoneticPr fontId="0" type="noConversion"/>
  <pageMargins left="0.4" right="0.4" top="0.4" bottom="0.4" header="0.1" footer="0.1"/>
  <pageSetup paperSize="9" fitToHeight="0" orientation="landscape" verticalDpi="0"/>
  <headerFooter>
    <oddHeader>&amp;R&amp;R&amp;"Verdana,полужирный" &amp;12 &amp;K00-00921019.MNE.35396</oddHeader>
    <oddFooter>&amp;L&amp;L&amp;"Verdana,Полужирный"&amp;K000000&amp;L&amp;"Verdana,Полужирный"&amp;K00-014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01"/>
  <sheetViews>
    <sheetView workbookViewId="0"/>
  </sheetViews>
  <sheetFormatPr defaultRowHeight="10.5" x14ac:dyDescent="0.15"/>
  <cols>
    <col min="1" max="1" width="47.7109375" customWidth="1"/>
    <col min="2" max="5" width="22.85546875" customWidth="1"/>
  </cols>
  <sheetData>
    <row r="1" spans="1:5" ht="24.95" customHeight="1" x14ac:dyDescent="0.15">
      <c r="A1" s="18" t="s">
        <v>1070</v>
      </c>
      <c r="B1" s="18"/>
      <c r="C1" s="18"/>
      <c r="D1" s="18"/>
      <c r="E1" s="18"/>
    </row>
    <row r="2" spans="1:5" ht="30" customHeight="1" x14ac:dyDescent="0.15">
      <c r="A2" s="6" t="s">
        <v>1071</v>
      </c>
      <c r="B2" s="6" t="s">
        <v>1072</v>
      </c>
      <c r="C2" s="6" t="s">
        <v>1073</v>
      </c>
      <c r="D2" s="6" t="s">
        <v>1074</v>
      </c>
      <c r="E2" s="6" t="s">
        <v>1075</v>
      </c>
    </row>
    <row r="3" spans="1:5" ht="30" customHeight="1" x14ac:dyDescent="0.15">
      <c r="A3" s="9" t="s">
        <v>1076</v>
      </c>
      <c r="B3" s="11">
        <v>59</v>
      </c>
      <c r="C3" s="11">
        <v>0</v>
      </c>
      <c r="D3" s="11">
        <v>42670751.5</v>
      </c>
      <c r="E3" s="11">
        <f t="shared" ref="E3:E34" si="0">C3-D3</f>
        <v>-42670751.5</v>
      </c>
    </row>
    <row r="4" spans="1:5" ht="30" customHeight="1" x14ac:dyDescent="0.15">
      <c r="A4" s="13" t="s">
        <v>3</v>
      </c>
      <c r="B4" s="10">
        <v>1</v>
      </c>
      <c r="C4" s="10">
        <v>0</v>
      </c>
      <c r="D4" s="10">
        <v>2904039.02</v>
      </c>
      <c r="E4" s="10">
        <f t="shared" si="0"/>
        <v>-2904039.02</v>
      </c>
    </row>
    <row r="5" spans="1:5" ht="30" customHeight="1" x14ac:dyDescent="0.15">
      <c r="A5" s="13" t="s">
        <v>1077</v>
      </c>
      <c r="B5" s="10">
        <v>9</v>
      </c>
      <c r="C5" s="10">
        <v>0</v>
      </c>
      <c r="D5" s="10">
        <v>6824703.4299999997</v>
      </c>
      <c r="E5" s="10">
        <f t="shared" si="0"/>
        <v>-6824703.4299999997</v>
      </c>
    </row>
    <row r="6" spans="1:5" ht="30" customHeight="1" x14ac:dyDescent="0.15">
      <c r="A6" s="13" t="s">
        <v>1078</v>
      </c>
      <c r="B6" s="10">
        <v>7</v>
      </c>
      <c r="C6" s="10">
        <v>0</v>
      </c>
      <c r="D6" s="10">
        <v>5662000</v>
      </c>
      <c r="E6" s="10">
        <f t="shared" si="0"/>
        <v>-5662000</v>
      </c>
    </row>
    <row r="7" spans="1:5" ht="30" customHeight="1" x14ac:dyDescent="0.15">
      <c r="A7" s="13" t="s">
        <v>1079</v>
      </c>
      <c r="B7" s="10">
        <v>1</v>
      </c>
      <c r="C7" s="10">
        <v>0</v>
      </c>
      <c r="D7" s="10">
        <v>516720</v>
      </c>
      <c r="E7" s="10">
        <f t="shared" si="0"/>
        <v>-516720</v>
      </c>
    </row>
    <row r="8" spans="1:5" ht="30" customHeight="1" x14ac:dyDescent="0.15">
      <c r="A8" s="13" t="s">
        <v>1080</v>
      </c>
      <c r="B8" s="10">
        <v>1</v>
      </c>
      <c r="C8" s="10">
        <v>0</v>
      </c>
      <c r="D8" s="10">
        <v>516720</v>
      </c>
      <c r="E8" s="10">
        <f t="shared" si="0"/>
        <v>-516720</v>
      </c>
    </row>
    <row r="9" spans="1:5" ht="30" customHeight="1" x14ac:dyDescent="0.15">
      <c r="A9" s="13" t="s">
        <v>1081</v>
      </c>
      <c r="B9" s="10">
        <v>1</v>
      </c>
      <c r="C9" s="10">
        <v>0</v>
      </c>
      <c r="D9" s="10">
        <v>516720</v>
      </c>
      <c r="E9" s="10">
        <f t="shared" si="0"/>
        <v>-516720</v>
      </c>
    </row>
    <row r="10" spans="1:5" ht="30" customHeight="1" x14ac:dyDescent="0.15">
      <c r="A10" s="13" t="s">
        <v>1082</v>
      </c>
      <c r="B10" s="10">
        <v>6</v>
      </c>
      <c r="C10" s="10">
        <v>0</v>
      </c>
      <c r="D10" s="10">
        <v>3022812</v>
      </c>
      <c r="E10" s="10">
        <f t="shared" si="0"/>
        <v>-3022812</v>
      </c>
    </row>
    <row r="11" spans="1:5" ht="30" customHeight="1" x14ac:dyDescent="0.15">
      <c r="A11" s="13" t="s">
        <v>1083</v>
      </c>
      <c r="B11" s="10">
        <v>2</v>
      </c>
      <c r="C11" s="10">
        <v>0</v>
      </c>
      <c r="D11" s="10">
        <v>864360</v>
      </c>
      <c r="E11" s="10">
        <f t="shared" si="0"/>
        <v>-864360</v>
      </c>
    </row>
    <row r="12" spans="1:5" ht="30" customHeight="1" x14ac:dyDescent="0.15">
      <c r="A12" s="13" t="s">
        <v>1084</v>
      </c>
      <c r="B12" s="10">
        <v>2</v>
      </c>
      <c r="C12" s="10">
        <v>0</v>
      </c>
      <c r="D12" s="10">
        <v>414000</v>
      </c>
      <c r="E12" s="10">
        <f t="shared" si="0"/>
        <v>-414000</v>
      </c>
    </row>
    <row r="13" spans="1:5" ht="30" customHeight="1" x14ac:dyDescent="0.15">
      <c r="A13" s="13" t="s">
        <v>1085</v>
      </c>
      <c r="B13" s="10">
        <v>1</v>
      </c>
      <c r="C13" s="10">
        <v>0</v>
      </c>
      <c r="D13" s="10">
        <v>766404</v>
      </c>
      <c r="E13" s="10">
        <f t="shared" si="0"/>
        <v>-766404</v>
      </c>
    </row>
    <row r="14" spans="1:5" ht="30" customHeight="1" x14ac:dyDescent="0.15">
      <c r="A14" s="13" t="s">
        <v>1086</v>
      </c>
      <c r="B14" s="10">
        <v>2</v>
      </c>
      <c r="C14" s="10">
        <v>0</v>
      </c>
      <c r="D14" s="10">
        <v>800976</v>
      </c>
      <c r="E14" s="10">
        <f t="shared" si="0"/>
        <v>-800976</v>
      </c>
    </row>
    <row r="15" spans="1:5" ht="30" customHeight="1" x14ac:dyDescent="0.15">
      <c r="A15" s="13" t="s">
        <v>1087</v>
      </c>
      <c r="B15" s="10">
        <v>1</v>
      </c>
      <c r="C15" s="10">
        <v>0</v>
      </c>
      <c r="D15" s="10">
        <v>1033440</v>
      </c>
      <c r="E15" s="10">
        <f t="shared" si="0"/>
        <v>-1033440</v>
      </c>
    </row>
    <row r="16" spans="1:5" ht="30" customHeight="1" x14ac:dyDescent="0.15">
      <c r="A16" s="13" t="s">
        <v>1088</v>
      </c>
      <c r="B16" s="10">
        <v>1</v>
      </c>
      <c r="C16" s="10">
        <v>0</v>
      </c>
      <c r="D16" s="10">
        <v>775080</v>
      </c>
      <c r="E16" s="10">
        <f t="shared" si="0"/>
        <v>-775080</v>
      </c>
    </row>
    <row r="17" spans="1:5" ht="30" customHeight="1" x14ac:dyDescent="0.15">
      <c r="A17" s="13" t="s">
        <v>1089</v>
      </c>
      <c r="B17" s="10">
        <v>7</v>
      </c>
      <c r="C17" s="10">
        <v>0</v>
      </c>
      <c r="D17" s="10">
        <v>3229500</v>
      </c>
      <c r="E17" s="10">
        <f t="shared" si="0"/>
        <v>-3229500</v>
      </c>
    </row>
    <row r="18" spans="1:5" ht="30" customHeight="1" x14ac:dyDescent="0.15">
      <c r="A18" s="13" t="s">
        <v>1090</v>
      </c>
      <c r="B18" s="10">
        <v>1</v>
      </c>
      <c r="C18" s="10">
        <v>0</v>
      </c>
      <c r="D18" s="10">
        <v>775080</v>
      </c>
      <c r="E18" s="10">
        <f t="shared" si="0"/>
        <v>-775080</v>
      </c>
    </row>
    <row r="19" spans="1:5" ht="30" customHeight="1" x14ac:dyDescent="0.15">
      <c r="A19" s="13" t="s">
        <v>1091</v>
      </c>
      <c r="B19" s="10">
        <v>1</v>
      </c>
      <c r="C19" s="10">
        <v>0</v>
      </c>
      <c r="D19" s="10">
        <v>775080</v>
      </c>
      <c r="E19" s="10">
        <f t="shared" si="0"/>
        <v>-775080</v>
      </c>
    </row>
    <row r="20" spans="1:5" ht="30" customHeight="1" x14ac:dyDescent="0.15">
      <c r="A20" s="13" t="s">
        <v>1092</v>
      </c>
      <c r="B20" s="10">
        <v>1</v>
      </c>
      <c r="C20" s="10">
        <v>0</v>
      </c>
      <c r="D20" s="10">
        <v>594228</v>
      </c>
      <c r="E20" s="10">
        <f t="shared" si="0"/>
        <v>-594228</v>
      </c>
    </row>
    <row r="21" spans="1:5" ht="30" customHeight="1" x14ac:dyDescent="0.15">
      <c r="A21" s="13" t="s">
        <v>1093</v>
      </c>
      <c r="B21" s="10">
        <v>1</v>
      </c>
      <c r="C21" s="10">
        <v>0</v>
      </c>
      <c r="D21" s="10">
        <v>775080</v>
      </c>
      <c r="E21" s="10">
        <f t="shared" si="0"/>
        <v>-775080</v>
      </c>
    </row>
    <row r="22" spans="1:5" ht="30" customHeight="1" x14ac:dyDescent="0.15">
      <c r="A22" s="13" t="s">
        <v>1094</v>
      </c>
      <c r="B22" s="10">
        <v>1</v>
      </c>
      <c r="C22" s="10">
        <v>0</v>
      </c>
      <c r="D22" s="10">
        <v>335868</v>
      </c>
      <c r="E22" s="10">
        <f t="shared" si="0"/>
        <v>-335868</v>
      </c>
    </row>
    <row r="23" spans="1:5" ht="30" customHeight="1" x14ac:dyDescent="0.15">
      <c r="A23" s="13" t="s">
        <v>1095</v>
      </c>
      <c r="B23" s="10">
        <v>3</v>
      </c>
      <c r="C23" s="10">
        <v>0</v>
      </c>
      <c r="D23" s="10">
        <v>2164126</v>
      </c>
      <c r="E23" s="10">
        <f t="shared" si="0"/>
        <v>-2164126</v>
      </c>
    </row>
    <row r="24" spans="1:5" ht="30" customHeight="1" x14ac:dyDescent="0.15">
      <c r="A24" s="13" t="s">
        <v>1096</v>
      </c>
      <c r="B24" s="10">
        <v>7</v>
      </c>
      <c r="C24" s="10">
        <v>0</v>
      </c>
      <c r="D24" s="10">
        <v>6924207.0499999998</v>
      </c>
      <c r="E24" s="10">
        <f t="shared" si="0"/>
        <v>-6924207.0499999998</v>
      </c>
    </row>
    <row r="25" spans="1:5" ht="30" customHeight="1" x14ac:dyDescent="0.15">
      <c r="A25" s="13" t="s">
        <v>1097</v>
      </c>
      <c r="B25" s="10">
        <v>1</v>
      </c>
      <c r="C25" s="10">
        <v>0</v>
      </c>
      <c r="D25" s="10">
        <v>359268</v>
      </c>
      <c r="E25" s="10">
        <f t="shared" si="0"/>
        <v>-359268</v>
      </c>
    </row>
    <row r="26" spans="1:5" ht="30" customHeight="1" x14ac:dyDescent="0.15">
      <c r="A26" s="13" t="s">
        <v>1098</v>
      </c>
      <c r="B26" s="10">
        <v>1</v>
      </c>
      <c r="C26" s="10">
        <v>0</v>
      </c>
      <c r="D26" s="10">
        <v>1381800</v>
      </c>
      <c r="E26" s="10">
        <f t="shared" si="0"/>
        <v>-1381800</v>
      </c>
    </row>
    <row r="27" spans="1:5" ht="30" customHeight="1" x14ac:dyDescent="0.15">
      <c r="A27" s="13" t="s">
        <v>1099</v>
      </c>
      <c r="B27" s="10"/>
      <c r="C27" s="10">
        <v>0</v>
      </c>
      <c r="D27" s="10">
        <v>738540</v>
      </c>
      <c r="E27" s="10">
        <f t="shared" si="0"/>
        <v>-738540</v>
      </c>
    </row>
    <row r="28" spans="1:5" ht="30" customHeight="1" x14ac:dyDescent="0.15">
      <c r="A28" s="9" t="s">
        <v>126</v>
      </c>
      <c r="B28" s="11">
        <v>53</v>
      </c>
      <c r="C28" s="11">
        <v>0</v>
      </c>
      <c r="D28" s="11">
        <v>20432483.68</v>
      </c>
      <c r="E28" s="11">
        <f t="shared" si="0"/>
        <v>-20432483.68</v>
      </c>
    </row>
    <row r="29" spans="1:5" ht="30" customHeight="1" x14ac:dyDescent="0.15">
      <c r="A29" s="13" t="s">
        <v>1100</v>
      </c>
      <c r="B29" s="10">
        <v>2</v>
      </c>
      <c r="C29" s="10">
        <v>0</v>
      </c>
      <c r="D29" s="10">
        <v>1291266</v>
      </c>
      <c r="E29" s="10">
        <f t="shared" si="0"/>
        <v>-1291266</v>
      </c>
    </row>
    <row r="30" spans="1:5" ht="30" customHeight="1" x14ac:dyDescent="0.15">
      <c r="A30" s="13" t="s">
        <v>1101</v>
      </c>
      <c r="B30" s="10"/>
      <c r="C30" s="10">
        <v>0</v>
      </c>
      <c r="D30" s="10">
        <v>459090</v>
      </c>
      <c r="E30" s="10">
        <f t="shared" si="0"/>
        <v>-459090</v>
      </c>
    </row>
    <row r="31" spans="1:5" ht="30" customHeight="1" x14ac:dyDescent="0.15">
      <c r="A31" s="13" t="s">
        <v>1102</v>
      </c>
      <c r="B31" s="10">
        <v>1</v>
      </c>
      <c r="C31" s="10">
        <v>0</v>
      </c>
      <c r="D31" s="10">
        <v>390366</v>
      </c>
      <c r="E31" s="10">
        <f t="shared" si="0"/>
        <v>-390366</v>
      </c>
    </row>
    <row r="32" spans="1:5" ht="30" customHeight="1" x14ac:dyDescent="0.15">
      <c r="A32" s="13" t="s">
        <v>1103</v>
      </c>
      <c r="B32" s="10">
        <v>3</v>
      </c>
      <c r="C32" s="10">
        <v>0</v>
      </c>
      <c r="D32" s="10">
        <v>2081070</v>
      </c>
      <c r="E32" s="10">
        <f t="shared" si="0"/>
        <v>-2081070</v>
      </c>
    </row>
    <row r="33" spans="1:5" ht="30" customHeight="1" x14ac:dyDescent="0.15">
      <c r="A33" s="13" t="s">
        <v>1104</v>
      </c>
      <c r="B33" s="10">
        <v>3</v>
      </c>
      <c r="C33" s="10">
        <v>0</v>
      </c>
      <c r="D33" s="10">
        <v>1777830</v>
      </c>
      <c r="E33" s="10">
        <f t="shared" si="0"/>
        <v>-1777830</v>
      </c>
    </row>
    <row r="34" spans="1:5" ht="30" customHeight="1" x14ac:dyDescent="0.15">
      <c r="A34" s="13" t="s">
        <v>1105</v>
      </c>
      <c r="B34" s="10"/>
      <c r="C34" s="10">
        <v>0</v>
      </c>
      <c r="D34" s="10">
        <v>468000</v>
      </c>
      <c r="E34" s="10">
        <f t="shared" si="0"/>
        <v>-468000</v>
      </c>
    </row>
    <row r="35" spans="1:5" ht="30" customHeight="1" x14ac:dyDescent="0.15">
      <c r="A35" s="13" t="s">
        <v>1106</v>
      </c>
      <c r="B35" s="10">
        <v>0</v>
      </c>
      <c r="C35" s="10">
        <v>0</v>
      </c>
      <c r="D35" s="10">
        <v>234000</v>
      </c>
      <c r="E35" s="10">
        <f t="shared" ref="E35:E66" si="1">C35-D35</f>
        <v>-234000</v>
      </c>
    </row>
    <row r="36" spans="1:5" ht="30" customHeight="1" x14ac:dyDescent="0.15">
      <c r="A36" s="13" t="s">
        <v>1107</v>
      </c>
      <c r="B36" s="10">
        <v>3</v>
      </c>
      <c r="C36" s="10">
        <v>0</v>
      </c>
      <c r="D36" s="10">
        <v>973128</v>
      </c>
      <c r="E36" s="10">
        <f t="shared" si="1"/>
        <v>-973128</v>
      </c>
    </row>
    <row r="37" spans="1:5" ht="30" customHeight="1" x14ac:dyDescent="0.15">
      <c r="A37" s="13" t="s">
        <v>1108</v>
      </c>
      <c r="B37" s="10">
        <v>2</v>
      </c>
      <c r="C37" s="10">
        <v>0</v>
      </c>
      <c r="D37" s="10">
        <v>522000</v>
      </c>
      <c r="E37" s="10">
        <f t="shared" si="1"/>
        <v>-522000</v>
      </c>
    </row>
    <row r="38" spans="1:5" ht="30" customHeight="1" x14ac:dyDescent="0.15">
      <c r="A38" s="13" t="s">
        <v>1109</v>
      </c>
      <c r="B38" s="10">
        <v>1</v>
      </c>
      <c r="C38" s="10">
        <v>0</v>
      </c>
      <c r="D38" s="10">
        <v>234000</v>
      </c>
      <c r="E38" s="10">
        <f t="shared" si="1"/>
        <v>-234000</v>
      </c>
    </row>
    <row r="39" spans="1:5" ht="30" customHeight="1" x14ac:dyDescent="0.15">
      <c r="A39" s="13" t="s">
        <v>1110</v>
      </c>
      <c r="B39" s="10">
        <v>1</v>
      </c>
      <c r="C39" s="10">
        <v>0</v>
      </c>
      <c r="D39" s="10">
        <v>351000</v>
      </c>
      <c r="E39" s="10">
        <f t="shared" si="1"/>
        <v>-351000</v>
      </c>
    </row>
    <row r="40" spans="1:5" ht="30" customHeight="1" x14ac:dyDescent="0.15">
      <c r="A40" s="13" t="s">
        <v>1111</v>
      </c>
      <c r="B40" s="10">
        <v>0</v>
      </c>
      <c r="C40" s="10">
        <v>0</v>
      </c>
      <c r="D40" s="10">
        <v>234000</v>
      </c>
      <c r="E40" s="10">
        <f t="shared" si="1"/>
        <v>-234000</v>
      </c>
    </row>
    <row r="41" spans="1:5" ht="30" customHeight="1" x14ac:dyDescent="0.15">
      <c r="A41" s="13" t="s">
        <v>1112</v>
      </c>
      <c r="B41" s="10">
        <v>2</v>
      </c>
      <c r="C41" s="10">
        <v>0</v>
      </c>
      <c r="D41" s="10">
        <v>468000</v>
      </c>
      <c r="E41" s="10">
        <f t="shared" si="1"/>
        <v>-468000</v>
      </c>
    </row>
    <row r="42" spans="1:5" ht="30" customHeight="1" x14ac:dyDescent="0.15">
      <c r="A42" s="13" t="s">
        <v>1113</v>
      </c>
      <c r="B42" s="10">
        <v>3</v>
      </c>
      <c r="C42" s="10">
        <v>0</v>
      </c>
      <c r="D42" s="10">
        <v>973128</v>
      </c>
      <c r="E42" s="10">
        <f t="shared" si="1"/>
        <v>-973128</v>
      </c>
    </row>
    <row r="43" spans="1:5" ht="30" customHeight="1" x14ac:dyDescent="0.15">
      <c r="A43" s="13" t="s">
        <v>1114</v>
      </c>
      <c r="B43" s="10">
        <v>6</v>
      </c>
      <c r="C43" s="10">
        <v>0</v>
      </c>
      <c r="D43" s="10">
        <v>1404000</v>
      </c>
      <c r="E43" s="10">
        <f t="shared" si="1"/>
        <v>-1404000</v>
      </c>
    </row>
    <row r="44" spans="1:5" ht="30" customHeight="1" x14ac:dyDescent="0.15">
      <c r="A44" s="13" t="s">
        <v>1115</v>
      </c>
      <c r="B44" s="10">
        <v>4</v>
      </c>
      <c r="C44" s="10">
        <v>0</v>
      </c>
      <c r="D44" s="10">
        <v>936000</v>
      </c>
      <c r="E44" s="10">
        <f t="shared" si="1"/>
        <v>-936000</v>
      </c>
    </row>
    <row r="45" spans="1:5" ht="30" customHeight="1" x14ac:dyDescent="0.15">
      <c r="A45" s="13" t="s">
        <v>1116</v>
      </c>
      <c r="B45" s="10">
        <v>2</v>
      </c>
      <c r="C45" s="10">
        <v>0</v>
      </c>
      <c r="D45" s="10">
        <v>468000</v>
      </c>
      <c r="E45" s="10">
        <f t="shared" si="1"/>
        <v>-468000</v>
      </c>
    </row>
    <row r="46" spans="1:5" ht="30" customHeight="1" x14ac:dyDescent="0.15">
      <c r="A46" s="13" t="s">
        <v>1117</v>
      </c>
      <c r="B46" s="10">
        <v>4</v>
      </c>
      <c r="C46" s="10">
        <v>0</v>
      </c>
      <c r="D46" s="10">
        <v>1170000</v>
      </c>
      <c r="E46" s="10">
        <f t="shared" si="1"/>
        <v>-1170000</v>
      </c>
    </row>
    <row r="47" spans="1:5" ht="30" customHeight="1" x14ac:dyDescent="0.15">
      <c r="A47" s="13" t="s">
        <v>1118</v>
      </c>
      <c r="B47" s="10">
        <v>3</v>
      </c>
      <c r="C47" s="10">
        <v>0</v>
      </c>
      <c r="D47" s="10">
        <v>931193.68</v>
      </c>
      <c r="E47" s="10">
        <f t="shared" si="1"/>
        <v>-931193.68</v>
      </c>
    </row>
    <row r="48" spans="1:5" ht="30" customHeight="1" x14ac:dyDescent="0.15">
      <c r="A48" s="13" t="s">
        <v>1119</v>
      </c>
      <c r="B48" s="10">
        <v>1</v>
      </c>
      <c r="C48" s="10">
        <v>0</v>
      </c>
      <c r="D48" s="10">
        <v>234000</v>
      </c>
      <c r="E48" s="10">
        <f t="shared" si="1"/>
        <v>-234000</v>
      </c>
    </row>
    <row r="49" spans="1:5" ht="30" customHeight="1" x14ac:dyDescent="0.15">
      <c r="A49" s="13" t="s">
        <v>1120</v>
      </c>
      <c r="B49" s="10">
        <v>1</v>
      </c>
      <c r="C49" s="10">
        <v>0</v>
      </c>
      <c r="D49" s="10">
        <v>234000</v>
      </c>
      <c r="E49" s="10">
        <f t="shared" si="1"/>
        <v>-234000</v>
      </c>
    </row>
    <row r="50" spans="1:5" ht="30" customHeight="1" x14ac:dyDescent="0.15">
      <c r="A50" s="13" t="s">
        <v>1121</v>
      </c>
      <c r="B50" s="10">
        <v>3</v>
      </c>
      <c r="C50" s="10">
        <v>0</v>
      </c>
      <c r="D50" s="10">
        <v>1459692</v>
      </c>
      <c r="E50" s="10">
        <f t="shared" si="1"/>
        <v>-1459692</v>
      </c>
    </row>
    <row r="51" spans="1:5" ht="30" customHeight="1" x14ac:dyDescent="0.15">
      <c r="A51" s="13" t="s">
        <v>1122</v>
      </c>
      <c r="B51" s="10">
        <v>2</v>
      </c>
      <c r="C51" s="10">
        <v>0</v>
      </c>
      <c r="D51" s="10">
        <v>486564</v>
      </c>
      <c r="E51" s="10">
        <f t="shared" si="1"/>
        <v>-486564</v>
      </c>
    </row>
    <row r="52" spans="1:5" ht="30" customHeight="1" x14ac:dyDescent="0.15">
      <c r="A52" s="13" t="s">
        <v>1123</v>
      </c>
      <c r="B52" s="10">
        <v>2</v>
      </c>
      <c r="C52" s="10">
        <v>0</v>
      </c>
      <c r="D52" s="10">
        <v>828000</v>
      </c>
      <c r="E52" s="10">
        <f t="shared" si="1"/>
        <v>-828000</v>
      </c>
    </row>
    <row r="53" spans="1:5" ht="30" customHeight="1" x14ac:dyDescent="0.15">
      <c r="A53" s="13" t="s">
        <v>1124</v>
      </c>
      <c r="B53" s="10">
        <v>1</v>
      </c>
      <c r="C53" s="10">
        <v>0</v>
      </c>
      <c r="D53" s="10">
        <v>288000</v>
      </c>
      <c r="E53" s="10">
        <f t="shared" si="1"/>
        <v>-288000</v>
      </c>
    </row>
    <row r="54" spans="1:5" ht="30" customHeight="1" x14ac:dyDescent="0.15">
      <c r="A54" s="13" t="s">
        <v>1125</v>
      </c>
      <c r="B54" s="10">
        <v>1</v>
      </c>
      <c r="C54" s="10">
        <v>0</v>
      </c>
      <c r="D54" s="10">
        <v>414000</v>
      </c>
      <c r="E54" s="10">
        <f t="shared" si="1"/>
        <v>-414000</v>
      </c>
    </row>
    <row r="55" spans="1:5" ht="30" customHeight="1" x14ac:dyDescent="0.15">
      <c r="A55" s="13" t="s">
        <v>1126</v>
      </c>
      <c r="B55" s="10">
        <v>1</v>
      </c>
      <c r="C55" s="10">
        <v>0</v>
      </c>
      <c r="D55" s="10">
        <v>243282</v>
      </c>
      <c r="E55" s="10">
        <f t="shared" si="1"/>
        <v>-243282</v>
      </c>
    </row>
    <row r="56" spans="1:5" ht="30" customHeight="1" x14ac:dyDescent="0.15">
      <c r="A56" s="13" t="s">
        <v>1127</v>
      </c>
      <c r="B56" s="10">
        <v>0</v>
      </c>
      <c r="C56" s="10">
        <v>0</v>
      </c>
      <c r="D56" s="10">
        <v>644874</v>
      </c>
      <c r="E56" s="10">
        <f t="shared" si="1"/>
        <v>-644874</v>
      </c>
    </row>
    <row r="57" spans="1:5" ht="30" customHeight="1" x14ac:dyDescent="0.15">
      <c r="A57" s="13" t="s">
        <v>1128</v>
      </c>
      <c r="B57" s="10">
        <v>1</v>
      </c>
      <c r="C57" s="10">
        <v>0</v>
      </c>
      <c r="D57" s="10">
        <v>234000</v>
      </c>
      <c r="E57" s="10">
        <f t="shared" si="1"/>
        <v>-234000</v>
      </c>
    </row>
    <row r="58" spans="1:5" ht="30" customHeight="1" x14ac:dyDescent="0.15">
      <c r="A58" s="9" t="s">
        <v>130</v>
      </c>
      <c r="B58" s="11">
        <v>5</v>
      </c>
      <c r="C58" s="11">
        <v>0</v>
      </c>
      <c r="D58" s="11">
        <v>2044458.6</v>
      </c>
      <c r="E58" s="11">
        <f t="shared" si="1"/>
        <v>-2044458.6</v>
      </c>
    </row>
    <row r="59" spans="1:5" ht="30" customHeight="1" x14ac:dyDescent="0.15">
      <c r="A59" s="13" t="s">
        <v>1129</v>
      </c>
      <c r="B59" s="10">
        <v>1</v>
      </c>
      <c r="C59" s="10">
        <v>0</v>
      </c>
      <c r="D59" s="10">
        <v>490560</v>
      </c>
      <c r="E59" s="10">
        <f t="shared" si="1"/>
        <v>-490560</v>
      </c>
    </row>
    <row r="60" spans="1:5" ht="30" customHeight="1" x14ac:dyDescent="0.15">
      <c r="A60" s="13" t="s">
        <v>1130</v>
      </c>
      <c r="B60" s="10">
        <v>4</v>
      </c>
      <c r="C60" s="10">
        <v>0</v>
      </c>
      <c r="D60" s="10">
        <v>1553898.6</v>
      </c>
      <c r="E60" s="10">
        <f t="shared" si="1"/>
        <v>-1553898.6</v>
      </c>
    </row>
    <row r="61" spans="1:5" ht="30" customHeight="1" x14ac:dyDescent="0.15">
      <c r="A61" s="9" t="s">
        <v>128</v>
      </c>
      <c r="B61" s="11">
        <v>111</v>
      </c>
      <c r="C61" s="11">
        <v>0</v>
      </c>
      <c r="D61" s="11">
        <v>44910216</v>
      </c>
      <c r="E61" s="11">
        <f t="shared" si="1"/>
        <v>-44910216</v>
      </c>
    </row>
    <row r="62" spans="1:5" ht="30" customHeight="1" x14ac:dyDescent="0.15">
      <c r="A62" s="13" t="s">
        <v>1131</v>
      </c>
      <c r="B62" s="10">
        <v>48</v>
      </c>
      <c r="C62" s="10">
        <v>0</v>
      </c>
      <c r="D62" s="10">
        <v>19702152</v>
      </c>
      <c r="E62" s="10">
        <f t="shared" si="1"/>
        <v>-19702152</v>
      </c>
    </row>
    <row r="63" spans="1:5" ht="30" customHeight="1" x14ac:dyDescent="0.15">
      <c r="A63" s="13" t="s">
        <v>1132</v>
      </c>
      <c r="B63" s="10">
        <v>2</v>
      </c>
      <c r="C63" s="10">
        <v>0</v>
      </c>
      <c r="D63" s="10">
        <v>1872000</v>
      </c>
      <c r="E63" s="10">
        <f t="shared" si="1"/>
        <v>-1872000</v>
      </c>
    </row>
    <row r="64" spans="1:5" ht="30" customHeight="1" x14ac:dyDescent="0.15">
      <c r="A64" s="13" t="s">
        <v>1133</v>
      </c>
      <c r="B64" s="10">
        <v>3</v>
      </c>
      <c r="C64" s="10">
        <v>0</v>
      </c>
      <c r="D64" s="10">
        <v>1170000</v>
      </c>
      <c r="E64" s="10">
        <f t="shared" si="1"/>
        <v>-1170000</v>
      </c>
    </row>
    <row r="65" spans="1:5" ht="30" customHeight="1" x14ac:dyDescent="0.15">
      <c r="A65" s="13" t="s">
        <v>1134</v>
      </c>
      <c r="B65" s="10">
        <v>1</v>
      </c>
      <c r="C65" s="10">
        <v>0</v>
      </c>
      <c r="D65" s="10">
        <v>1872000</v>
      </c>
      <c r="E65" s="10">
        <f t="shared" si="1"/>
        <v>-1872000</v>
      </c>
    </row>
    <row r="66" spans="1:5" ht="30" customHeight="1" x14ac:dyDescent="0.15">
      <c r="A66" s="13" t="s">
        <v>1135</v>
      </c>
      <c r="B66" s="10">
        <v>9</v>
      </c>
      <c r="C66" s="10">
        <v>0</v>
      </c>
      <c r="D66" s="10">
        <v>2574000</v>
      </c>
      <c r="E66" s="10">
        <f t="shared" si="1"/>
        <v>-2574000</v>
      </c>
    </row>
    <row r="67" spans="1:5" ht="30" customHeight="1" x14ac:dyDescent="0.15">
      <c r="A67" s="13" t="s">
        <v>1136</v>
      </c>
      <c r="B67" s="10">
        <v>6</v>
      </c>
      <c r="C67" s="10">
        <v>0</v>
      </c>
      <c r="D67" s="10">
        <v>2641680</v>
      </c>
      <c r="E67" s="10">
        <f t="shared" ref="E67:E98" si="2">C67-D67</f>
        <v>-2641680</v>
      </c>
    </row>
    <row r="68" spans="1:5" ht="30" customHeight="1" x14ac:dyDescent="0.15">
      <c r="A68" s="13" t="s">
        <v>1137</v>
      </c>
      <c r="B68" s="10">
        <v>11</v>
      </c>
      <c r="C68" s="10">
        <v>0</v>
      </c>
      <c r="D68" s="10">
        <v>3737664</v>
      </c>
      <c r="E68" s="10">
        <f t="shared" si="2"/>
        <v>-3737664</v>
      </c>
    </row>
    <row r="69" spans="1:5" ht="30" customHeight="1" x14ac:dyDescent="0.15">
      <c r="A69" s="13" t="s">
        <v>1138</v>
      </c>
      <c r="B69" s="10">
        <v>1</v>
      </c>
      <c r="C69" s="10">
        <v>0</v>
      </c>
      <c r="D69" s="10">
        <v>468000</v>
      </c>
      <c r="E69" s="10">
        <f t="shared" si="2"/>
        <v>-468000</v>
      </c>
    </row>
    <row r="70" spans="1:5" ht="30" customHeight="1" x14ac:dyDescent="0.15">
      <c r="A70" s="13" t="s">
        <v>1139</v>
      </c>
      <c r="B70" s="10">
        <v>4</v>
      </c>
      <c r="C70" s="10">
        <v>0</v>
      </c>
      <c r="D70" s="10">
        <v>1170000</v>
      </c>
      <c r="E70" s="10">
        <f t="shared" si="2"/>
        <v>-1170000</v>
      </c>
    </row>
    <row r="71" spans="1:5" ht="30" customHeight="1" x14ac:dyDescent="0.15">
      <c r="A71" s="13" t="s">
        <v>1140</v>
      </c>
      <c r="B71" s="10">
        <v>8</v>
      </c>
      <c r="C71" s="10">
        <v>0</v>
      </c>
      <c r="D71" s="10">
        <v>2718720</v>
      </c>
      <c r="E71" s="10">
        <f t="shared" si="2"/>
        <v>-2718720</v>
      </c>
    </row>
    <row r="72" spans="1:5" ht="30" customHeight="1" x14ac:dyDescent="0.15">
      <c r="A72" s="13" t="s">
        <v>1141</v>
      </c>
      <c r="B72" s="10">
        <v>7</v>
      </c>
      <c r="C72" s="10">
        <v>0</v>
      </c>
      <c r="D72" s="10">
        <v>1872000</v>
      </c>
      <c r="E72" s="10">
        <f t="shared" si="2"/>
        <v>-1872000</v>
      </c>
    </row>
    <row r="73" spans="1:5" ht="30" customHeight="1" x14ac:dyDescent="0.15">
      <c r="A73" s="13" t="s">
        <v>1142</v>
      </c>
      <c r="B73" s="10">
        <v>2</v>
      </c>
      <c r="C73" s="10">
        <v>0</v>
      </c>
      <c r="D73" s="10">
        <v>468000</v>
      </c>
      <c r="E73" s="10">
        <f t="shared" si="2"/>
        <v>-468000</v>
      </c>
    </row>
    <row r="74" spans="1:5" ht="30" customHeight="1" x14ac:dyDescent="0.15">
      <c r="A74" s="13" t="s">
        <v>1143</v>
      </c>
      <c r="B74" s="10">
        <v>3</v>
      </c>
      <c r="C74" s="10">
        <v>0</v>
      </c>
      <c r="D74" s="10">
        <v>1638000</v>
      </c>
      <c r="E74" s="10">
        <f t="shared" si="2"/>
        <v>-1638000</v>
      </c>
    </row>
    <row r="75" spans="1:5" ht="30" customHeight="1" x14ac:dyDescent="0.15">
      <c r="A75" s="13" t="s">
        <v>1144</v>
      </c>
      <c r="B75" s="10">
        <v>1</v>
      </c>
      <c r="C75" s="10">
        <v>0</v>
      </c>
      <c r="D75" s="10">
        <v>234000</v>
      </c>
      <c r="E75" s="10">
        <f t="shared" si="2"/>
        <v>-234000</v>
      </c>
    </row>
    <row r="76" spans="1:5" ht="30" customHeight="1" x14ac:dyDescent="0.15">
      <c r="A76" s="13" t="s">
        <v>1145</v>
      </c>
      <c r="B76" s="10"/>
      <c r="C76" s="10">
        <v>0</v>
      </c>
      <c r="D76" s="10">
        <v>234000</v>
      </c>
      <c r="E76" s="10">
        <f t="shared" si="2"/>
        <v>-234000</v>
      </c>
    </row>
    <row r="77" spans="1:5" ht="30" customHeight="1" x14ac:dyDescent="0.15">
      <c r="A77" s="13" t="s">
        <v>1146</v>
      </c>
      <c r="B77" s="10"/>
      <c r="C77" s="10">
        <v>0</v>
      </c>
      <c r="D77" s="10">
        <v>468000</v>
      </c>
      <c r="E77" s="10">
        <f t="shared" si="2"/>
        <v>-468000</v>
      </c>
    </row>
    <row r="78" spans="1:5" ht="30" customHeight="1" x14ac:dyDescent="0.15">
      <c r="A78" s="13" t="s">
        <v>1147</v>
      </c>
      <c r="B78" s="10">
        <v>5</v>
      </c>
      <c r="C78" s="10">
        <v>0</v>
      </c>
      <c r="D78" s="10">
        <v>2070000</v>
      </c>
      <c r="E78" s="10">
        <f t="shared" si="2"/>
        <v>-2070000</v>
      </c>
    </row>
    <row r="79" spans="1:5" ht="30" customHeight="1" x14ac:dyDescent="0.15">
      <c r="A79" s="9" t="s">
        <v>1148</v>
      </c>
      <c r="B79" s="11">
        <v>174</v>
      </c>
      <c r="C79" s="11">
        <v>0</v>
      </c>
      <c r="D79" s="11">
        <v>3480000</v>
      </c>
      <c r="E79" s="11">
        <f t="shared" si="2"/>
        <v>-3480000</v>
      </c>
    </row>
    <row r="80" spans="1:5" ht="30" customHeight="1" x14ac:dyDescent="0.15">
      <c r="A80" s="13" t="s">
        <v>1149</v>
      </c>
      <c r="B80" s="10">
        <v>174</v>
      </c>
      <c r="C80" s="10">
        <v>0</v>
      </c>
      <c r="D80" s="10">
        <v>3480000</v>
      </c>
      <c r="E80" s="10">
        <f t="shared" si="2"/>
        <v>-3480000</v>
      </c>
    </row>
    <row r="81" spans="1:5" ht="30" customHeight="1" x14ac:dyDescent="0.15">
      <c r="A81" s="9" t="s">
        <v>1150</v>
      </c>
      <c r="B81" s="11">
        <v>45</v>
      </c>
      <c r="C81" s="11">
        <v>0</v>
      </c>
      <c r="D81" s="11">
        <v>35951004</v>
      </c>
      <c r="E81" s="11">
        <f t="shared" si="2"/>
        <v>-35951004</v>
      </c>
    </row>
    <row r="82" spans="1:5" ht="30" customHeight="1" x14ac:dyDescent="0.15">
      <c r="A82" s="13" t="s">
        <v>1151</v>
      </c>
      <c r="B82" s="10"/>
      <c r="C82" s="10">
        <v>0</v>
      </c>
      <c r="D82" s="10">
        <v>1143324</v>
      </c>
      <c r="E82" s="10">
        <f t="shared" si="2"/>
        <v>-1143324</v>
      </c>
    </row>
    <row r="83" spans="1:5" ht="30" customHeight="1" x14ac:dyDescent="0.15">
      <c r="A83" s="13" t="s">
        <v>1152</v>
      </c>
      <c r="B83" s="10">
        <v>1</v>
      </c>
      <c r="C83" s="10">
        <v>0</v>
      </c>
      <c r="D83" s="10">
        <v>3184614</v>
      </c>
      <c r="E83" s="10">
        <f t="shared" si="2"/>
        <v>-3184614</v>
      </c>
    </row>
    <row r="84" spans="1:5" ht="30" customHeight="1" x14ac:dyDescent="0.15">
      <c r="A84" s="13" t="s">
        <v>1153</v>
      </c>
      <c r="B84" s="10">
        <v>11</v>
      </c>
      <c r="C84" s="10">
        <v>0</v>
      </c>
      <c r="D84" s="10">
        <v>7622160</v>
      </c>
      <c r="E84" s="10">
        <f t="shared" si="2"/>
        <v>-7622160</v>
      </c>
    </row>
    <row r="85" spans="1:5" ht="30" customHeight="1" x14ac:dyDescent="0.15">
      <c r="A85" s="13" t="s">
        <v>1154</v>
      </c>
      <c r="B85" s="10">
        <v>5</v>
      </c>
      <c r="C85" s="10">
        <v>0</v>
      </c>
      <c r="D85" s="10">
        <v>5247564</v>
      </c>
      <c r="E85" s="10">
        <f t="shared" si="2"/>
        <v>-5247564</v>
      </c>
    </row>
    <row r="86" spans="1:5" ht="30" customHeight="1" x14ac:dyDescent="0.15">
      <c r="A86" s="13" t="s">
        <v>1155</v>
      </c>
      <c r="B86" s="10">
        <v>5</v>
      </c>
      <c r="C86" s="10">
        <v>0</v>
      </c>
      <c r="D86" s="10">
        <v>2506518</v>
      </c>
      <c r="E86" s="10">
        <f t="shared" si="2"/>
        <v>-2506518</v>
      </c>
    </row>
    <row r="87" spans="1:5" ht="30" customHeight="1" x14ac:dyDescent="0.15">
      <c r="A87" s="13" t="s">
        <v>1156</v>
      </c>
      <c r="B87" s="10">
        <v>2</v>
      </c>
      <c r="C87" s="10">
        <v>0</v>
      </c>
      <c r="D87" s="10">
        <v>6151320</v>
      </c>
      <c r="E87" s="10">
        <f t="shared" si="2"/>
        <v>-6151320</v>
      </c>
    </row>
    <row r="88" spans="1:5" ht="30" customHeight="1" x14ac:dyDescent="0.15">
      <c r="A88" s="13" t="s">
        <v>1157</v>
      </c>
      <c r="B88" s="10">
        <v>1</v>
      </c>
      <c r="C88" s="10">
        <v>0</v>
      </c>
      <c r="D88" s="10">
        <v>425082</v>
      </c>
      <c r="E88" s="10">
        <f t="shared" si="2"/>
        <v>-425082</v>
      </c>
    </row>
    <row r="89" spans="1:5" ht="30" customHeight="1" x14ac:dyDescent="0.15">
      <c r="A89" s="13" t="s">
        <v>1158</v>
      </c>
      <c r="B89" s="10">
        <v>1</v>
      </c>
      <c r="C89" s="10">
        <v>0</v>
      </c>
      <c r="D89" s="10">
        <v>425082</v>
      </c>
      <c r="E89" s="10">
        <f t="shared" si="2"/>
        <v>-425082</v>
      </c>
    </row>
    <row r="90" spans="1:5" ht="30" customHeight="1" x14ac:dyDescent="0.15">
      <c r="A90" s="13" t="s">
        <v>1104</v>
      </c>
      <c r="B90" s="10"/>
      <c r="C90" s="10">
        <v>0</v>
      </c>
      <c r="D90" s="10">
        <v>243282</v>
      </c>
      <c r="E90" s="10">
        <f t="shared" si="2"/>
        <v>-243282</v>
      </c>
    </row>
    <row r="91" spans="1:5" ht="30" customHeight="1" x14ac:dyDescent="0.15">
      <c r="A91" s="13" t="s">
        <v>1159</v>
      </c>
      <c r="B91" s="10">
        <v>2</v>
      </c>
      <c r="C91" s="10">
        <v>0</v>
      </c>
      <c r="D91" s="10">
        <v>762216</v>
      </c>
      <c r="E91" s="10">
        <f t="shared" si="2"/>
        <v>-762216</v>
      </c>
    </row>
    <row r="92" spans="1:5" ht="30" customHeight="1" x14ac:dyDescent="0.15">
      <c r="A92" s="13" t="s">
        <v>1160</v>
      </c>
      <c r="B92" s="10">
        <v>5</v>
      </c>
      <c r="C92" s="10">
        <v>0</v>
      </c>
      <c r="D92" s="10">
        <v>2125410</v>
      </c>
      <c r="E92" s="10">
        <f t="shared" si="2"/>
        <v>-2125410</v>
      </c>
    </row>
    <row r="93" spans="1:5" ht="30" customHeight="1" x14ac:dyDescent="0.15">
      <c r="A93" s="13" t="s">
        <v>1161</v>
      </c>
      <c r="B93" s="10">
        <v>3</v>
      </c>
      <c r="C93" s="10">
        <v>0</v>
      </c>
      <c r="D93" s="10">
        <v>1487787</v>
      </c>
      <c r="E93" s="10">
        <f t="shared" si="2"/>
        <v>-1487787</v>
      </c>
    </row>
    <row r="94" spans="1:5" ht="30" customHeight="1" x14ac:dyDescent="0.15">
      <c r="A94" s="13" t="s">
        <v>1162</v>
      </c>
      <c r="B94" s="10">
        <v>1</v>
      </c>
      <c r="C94" s="10">
        <v>0</v>
      </c>
      <c r="D94" s="10">
        <v>483678</v>
      </c>
      <c r="E94" s="10">
        <f t="shared" si="2"/>
        <v>-483678</v>
      </c>
    </row>
    <row r="95" spans="1:5" ht="30" customHeight="1" x14ac:dyDescent="0.15">
      <c r="A95" s="13" t="s">
        <v>1163</v>
      </c>
      <c r="B95" s="10">
        <v>3</v>
      </c>
      <c r="C95" s="10">
        <v>0</v>
      </c>
      <c r="D95" s="10">
        <v>1042800</v>
      </c>
      <c r="E95" s="10">
        <f t="shared" si="2"/>
        <v>-1042800</v>
      </c>
    </row>
    <row r="96" spans="1:5" ht="30" customHeight="1" x14ac:dyDescent="0.15">
      <c r="A96" s="13" t="s">
        <v>1164</v>
      </c>
      <c r="B96" s="10">
        <v>5</v>
      </c>
      <c r="C96" s="10">
        <v>0</v>
      </c>
      <c r="D96" s="10">
        <v>3100167</v>
      </c>
      <c r="E96" s="10">
        <f t="shared" si="2"/>
        <v>-3100167</v>
      </c>
    </row>
    <row r="97" spans="1:5" ht="30" customHeight="1" x14ac:dyDescent="0.15">
      <c r="A97" s="9" t="s">
        <v>120</v>
      </c>
      <c r="B97" s="11">
        <v>7</v>
      </c>
      <c r="C97" s="11">
        <v>0</v>
      </c>
      <c r="D97" s="11">
        <v>4048736.4</v>
      </c>
      <c r="E97" s="11">
        <f t="shared" si="2"/>
        <v>-4048736.4</v>
      </c>
    </row>
    <row r="98" spans="1:5" ht="30" customHeight="1" x14ac:dyDescent="0.15">
      <c r="A98" s="13" t="s">
        <v>1165</v>
      </c>
      <c r="B98" s="10">
        <v>6</v>
      </c>
      <c r="C98" s="10">
        <v>0</v>
      </c>
      <c r="D98" s="10">
        <v>3630516</v>
      </c>
      <c r="E98" s="10">
        <f t="shared" si="2"/>
        <v>-3630516</v>
      </c>
    </row>
    <row r="99" spans="1:5" ht="30" customHeight="1" x14ac:dyDescent="0.15">
      <c r="A99" s="13" t="s">
        <v>1166</v>
      </c>
      <c r="B99" s="10">
        <v>1</v>
      </c>
      <c r="C99" s="10">
        <v>0</v>
      </c>
      <c r="D99" s="10">
        <v>418220.4</v>
      </c>
      <c r="E99" s="10">
        <f t="shared" ref="E99:E130" si="3">C99-D99</f>
        <v>-418220.4</v>
      </c>
    </row>
    <row r="100" spans="1:5" ht="30" customHeight="1" x14ac:dyDescent="0.15">
      <c r="A100" s="9" t="s">
        <v>1167</v>
      </c>
      <c r="B100" s="11">
        <v>179</v>
      </c>
      <c r="C100" s="11">
        <v>0</v>
      </c>
      <c r="D100" s="11">
        <v>154832680.99000001</v>
      </c>
      <c r="E100" s="11">
        <f t="shared" si="3"/>
        <v>-154832680.99000001</v>
      </c>
    </row>
    <row r="101" spans="1:5" ht="30" customHeight="1" x14ac:dyDescent="0.15">
      <c r="A101" s="13" t="s">
        <v>1149</v>
      </c>
      <c r="B101" s="10">
        <v>179</v>
      </c>
      <c r="C101" s="10">
        <v>0</v>
      </c>
      <c r="D101" s="10">
        <v>154832680.99000001</v>
      </c>
      <c r="E101" s="10">
        <f t="shared" si="3"/>
        <v>-154832680.99000001</v>
      </c>
    </row>
  </sheetData>
  <sheetProtection password="B313" sheet="1" objects="1" scenarios="1"/>
  <mergeCells count="1">
    <mergeCell ref="A1:E1"/>
  </mergeCells>
  <phoneticPr fontId="0" type="noConversion"/>
  <pageMargins left="0.4" right="0.4" top="0.4" bottom="0.4" header="0.1" footer="0.1"/>
  <pageSetup paperSize="9" fitToHeight="0" orientation="landscape" verticalDpi="0"/>
  <headerFooter>
    <oddHeader>&amp;R&amp;R&amp;"Verdana,полужирный" &amp;12 &amp;K00-00921019.MNE.35396</oddHeader>
    <oddFooter>&amp;L&amp;L&amp;"Verdana,Полужирный"&amp;K000000&amp;L&amp;"Verdana,Полужирный"&amp;K00-014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0"/>
  <sheetViews>
    <sheetView workbookViewId="0"/>
  </sheetViews>
  <sheetFormatPr defaultRowHeight="10.5" x14ac:dyDescent="0.15"/>
  <cols>
    <col min="1" max="1" width="9.5703125" customWidth="1"/>
    <col min="2" max="2" width="38.140625" customWidth="1"/>
    <col min="3" max="3" width="19.140625" customWidth="1"/>
    <col min="4" max="4" width="38.140625" customWidth="1"/>
  </cols>
  <sheetData>
    <row r="1" spans="1:4" ht="20.100000000000001" customHeight="1" x14ac:dyDescent="0.15"/>
    <row r="2" spans="1:4" ht="30" customHeight="1" x14ac:dyDescent="0.15">
      <c r="A2" s="18" t="s">
        <v>1168</v>
      </c>
      <c r="B2" s="18"/>
      <c r="C2" s="18"/>
      <c r="D2" s="18"/>
    </row>
    <row r="3" spans="1:4" ht="20.100000000000001" customHeight="1" x14ac:dyDescent="0.15"/>
    <row r="4" spans="1:4" ht="30" customHeight="1" x14ac:dyDescent="0.15">
      <c r="A4" s="25" t="s">
        <v>1169</v>
      </c>
      <c r="B4" s="25"/>
      <c r="C4" s="25"/>
      <c r="D4" s="25"/>
    </row>
    <row r="5" spans="1:4" ht="30" customHeight="1" x14ac:dyDescent="0.15">
      <c r="A5" s="1" t="s">
        <v>1170</v>
      </c>
      <c r="B5" s="1" t="s">
        <v>1171</v>
      </c>
      <c r="C5" s="1" t="s">
        <v>1172</v>
      </c>
      <c r="D5" s="1" t="s">
        <v>1173</v>
      </c>
    </row>
    <row r="6" spans="1:4" ht="21" x14ac:dyDescent="0.15">
      <c r="A6" s="6" t="s">
        <v>373</v>
      </c>
      <c r="B6" s="7" t="s">
        <v>1174</v>
      </c>
      <c r="C6" s="6" t="s">
        <v>1175</v>
      </c>
      <c r="D6" s="6"/>
    </row>
    <row r="7" spans="1:4" ht="21" x14ac:dyDescent="0.15">
      <c r="A7" s="6" t="s">
        <v>468</v>
      </c>
      <c r="B7" s="7" t="s">
        <v>1176</v>
      </c>
      <c r="C7" s="6" t="s">
        <v>1177</v>
      </c>
      <c r="D7" s="6"/>
    </row>
    <row r="8" spans="1:4" ht="21" x14ac:dyDescent="0.15">
      <c r="A8" s="6" t="s">
        <v>469</v>
      </c>
      <c r="B8" s="7" t="s">
        <v>1176</v>
      </c>
      <c r="C8" s="6" t="s">
        <v>1178</v>
      </c>
      <c r="D8" s="6"/>
    </row>
    <row r="9" spans="1:4" ht="80.099999999999994" customHeight="1" x14ac:dyDescent="0.15">
      <c r="A9" s="6" t="s">
        <v>470</v>
      </c>
      <c r="B9" s="7" t="s">
        <v>1179</v>
      </c>
      <c r="C9" s="6" t="s">
        <v>1180</v>
      </c>
      <c r="D9" s="6" t="s">
        <v>1181</v>
      </c>
    </row>
    <row r="10" spans="1:4" ht="39.950000000000003" customHeight="1" x14ac:dyDescent="0.15">
      <c r="A10" s="6" t="s">
        <v>471</v>
      </c>
      <c r="B10" s="7" t="s">
        <v>1174</v>
      </c>
      <c r="C10" s="6" t="s">
        <v>1182</v>
      </c>
      <c r="D10" s="6" t="s">
        <v>1183</v>
      </c>
    </row>
  </sheetData>
  <sheetProtection password="B313" sheet="1" objects="1" scenarios="1"/>
  <mergeCells count="2">
    <mergeCell ref="A2:D2"/>
    <mergeCell ref="A4:D4"/>
  </mergeCells>
  <phoneticPr fontId="0" type="noConversion"/>
  <pageMargins left="0.4" right="0.4" top="0.4" bottom="0.4" header="0.1" footer="0.1"/>
  <pageSetup paperSize="9" fitToHeight="0" orientation="landscape" verticalDpi="0"/>
  <headerFooter>
    <oddHeader>&amp;R&amp;R&amp;"Verdana,полужирный" &amp;12 &amp;K00-00921019.MNE.35396</oddHeader>
    <oddFooter>&amp;L&amp;L&amp;"Verdana,Полужирный"&amp;K000000&amp;L&amp;"Verdana,Полужирный"&amp;K00-014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5"/>
  <sheetViews>
    <sheetView workbookViewId="0"/>
  </sheetViews>
  <sheetFormatPr defaultRowHeight="10.5" x14ac:dyDescent="0.15"/>
  <cols>
    <col min="1" max="2" width="13.42578125" customWidth="1"/>
    <col min="3" max="4" width="47.7109375" customWidth="1"/>
    <col min="5" max="5" width="15.28515625" customWidth="1"/>
    <col min="6" max="8" width="19.140625" customWidth="1"/>
    <col min="9" max="9" width="47.7109375" customWidth="1"/>
  </cols>
  <sheetData>
    <row r="1" spans="1:9" ht="15" customHeight="1" x14ac:dyDescent="0.15">
      <c r="A1" s="26" t="s">
        <v>1184</v>
      </c>
      <c r="B1" s="26"/>
      <c r="C1" s="26"/>
      <c r="D1" s="26"/>
      <c r="E1" s="26"/>
      <c r="F1" s="26"/>
      <c r="G1" s="26"/>
      <c r="H1" s="26"/>
      <c r="I1" s="26"/>
    </row>
    <row r="2" spans="1:9" ht="24.95" customHeight="1" x14ac:dyDescent="0.15">
      <c r="A2" s="18" t="s">
        <v>1185</v>
      </c>
      <c r="B2" s="18"/>
      <c r="C2" s="18"/>
      <c r="D2" s="18"/>
      <c r="E2" s="18"/>
      <c r="F2" s="18"/>
      <c r="G2" s="18"/>
      <c r="H2" s="18"/>
      <c r="I2" s="18"/>
    </row>
    <row r="3" spans="1:9" ht="20.100000000000001" customHeight="1" x14ac:dyDescent="0.15"/>
    <row r="4" spans="1:9" ht="20.100000000000001" customHeight="1" x14ac:dyDescent="0.15">
      <c r="A4" s="30" t="s">
        <v>1186</v>
      </c>
      <c r="B4" s="30"/>
      <c r="C4" s="30"/>
      <c r="D4" s="30" t="s">
        <v>1063</v>
      </c>
      <c r="E4" s="30"/>
      <c r="F4" s="30"/>
      <c r="G4" s="30"/>
      <c r="H4" s="30"/>
      <c r="I4" s="30"/>
    </row>
    <row r="5" spans="1:9" ht="20.100000000000001" customHeight="1" x14ac:dyDescent="0.15">
      <c r="A5" s="19" t="s">
        <v>1187</v>
      </c>
      <c r="B5" s="19" t="s">
        <v>1188</v>
      </c>
      <c r="C5" s="19" t="s">
        <v>1189</v>
      </c>
      <c r="D5" s="19" t="s">
        <v>1190</v>
      </c>
      <c r="E5" s="19" t="s">
        <v>1191</v>
      </c>
      <c r="F5" s="19" t="s">
        <v>1192</v>
      </c>
      <c r="G5" s="19"/>
      <c r="H5" s="19"/>
      <c r="I5" s="19"/>
    </row>
    <row r="6" spans="1:9" ht="20.100000000000001" customHeight="1" x14ac:dyDescent="0.15">
      <c r="A6" s="19"/>
      <c r="B6" s="19"/>
      <c r="C6" s="19"/>
      <c r="D6" s="19"/>
      <c r="E6" s="19"/>
      <c r="F6" s="6" t="s">
        <v>1193</v>
      </c>
      <c r="G6" s="6" t="s">
        <v>1194</v>
      </c>
      <c r="H6" s="6" t="s">
        <v>1195</v>
      </c>
      <c r="I6" s="6" t="s">
        <v>1196</v>
      </c>
    </row>
    <row r="7" spans="1:9" ht="20.100000000000001" customHeight="1" x14ac:dyDescent="0.15">
      <c r="A7" s="19" t="s">
        <v>1197</v>
      </c>
      <c r="B7" s="19"/>
      <c r="C7" s="19"/>
      <c r="D7" s="19"/>
      <c r="E7" s="19"/>
      <c r="F7" s="19"/>
      <c r="G7" s="19"/>
      <c r="H7" s="19"/>
      <c r="I7" s="19"/>
    </row>
    <row r="8" spans="1:9" ht="20.100000000000001" customHeight="1" x14ac:dyDescent="0.15"/>
    <row r="9" spans="1:9" ht="20.100000000000001" customHeight="1" x14ac:dyDescent="0.15">
      <c r="A9" s="30" t="s">
        <v>1186</v>
      </c>
      <c r="B9" s="30"/>
      <c r="C9" s="30"/>
      <c r="D9" s="30" t="s">
        <v>1198</v>
      </c>
      <c r="E9" s="30"/>
      <c r="F9" s="30"/>
      <c r="G9" s="30"/>
      <c r="H9" s="30"/>
      <c r="I9" s="30"/>
    </row>
    <row r="10" spans="1:9" ht="20.100000000000001" customHeight="1" x14ac:dyDescent="0.15">
      <c r="A10" s="19" t="s">
        <v>1187</v>
      </c>
      <c r="B10" s="19" t="s">
        <v>1188</v>
      </c>
      <c r="C10" s="19" t="s">
        <v>1189</v>
      </c>
      <c r="D10" s="19" t="s">
        <v>1190</v>
      </c>
      <c r="E10" s="19" t="s">
        <v>1191</v>
      </c>
      <c r="F10" s="19" t="s">
        <v>1192</v>
      </c>
      <c r="G10" s="19"/>
      <c r="H10" s="19"/>
      <c r="I10" s="19"/>
    </row>
    <row r="11" spans="1:9" ht="20.100000000000001" customHeight="1" x14ac:dyDescent="0.15">
      <c r="A11" s="19"/>
      <c r="B11" s="19"/>
      <c r="C11" s="19"/>
      <c r="D11" s="19"/>
      <c r="E11" s="19"/>
      <c r="F11" s="6" t="s">
        <v>1193</v>
      </c>
      <c r="G11" s="6" t="s">
        <v>1194</v>
      </c>
      <c r="H11" s="6" t="s">
        <v>1195</v>
      </c>
      <c r="I11" s="6" t="s">
        <v>1196</v>
      </c>
    </row>
    <row r="12" spans="1:9" ht="42" x14ac:dyDescent="0.15">
      <c r="A12" s="6" t="s">
        <v>144</v>
      </c>
      <c r="B12" s="6" t="s">
        <v>469</v>
      </c>
      <c r="C12" s="7" t="s">
        <v>1199</v>
      </c>
      <c r="D12" s="7" t="s">
        <v>1200</v>
      </c>
      <c r="E12" s="6" t="s">
        <v>1201</v>
      </c>
      <c r="F12" s="10">
        <v>7600000</v>
      </c>
      <c r="G12" s="10">
        <v>5811579.2999999998</v>
      </c>
      <c r="H12" s="10">
        <v>-1788420.7</v>
      </c>
      <c r="I12" s="7" t="s">
        <v>1202</v>
      </c>
    </row>
    <row r="13" spans="1:9" ht="42" x14ac:dyDescent="0.15">
      <c r="A13" s="6" t="s">
        <v>148</v>
      </c>
      <c r="B13" s="6" t="s">
        <v>472</v>
      </c>
      <c r="C13" s="7" t="s">
        <v>1199</v>
      </c>
      <c r="D13" s="7" t="s">
        <v>1203</v>
      </c>
      <c r="E13" s="6" t="s">
        <v>1201</v>
      </c>
      <c r="F13" s="10">
        <v>26000000</v>
      </c>
      <c r="G13" s="10">
        <v>23260484.16</v>
      </c>
      <c r="H13" s="10">
        <v>-2739515.84</v>
      </c>
      <c r="I13" s="7" t="s">
        <v>1202</v>
      </c>
    </row>
    <row r="14" spans="1:9" ht="42" x14ac:dyDescent="0.15">
      <c r="A14" s="6" t="s">
        <v>1204</v>
      </c>
      <c r="B14" s="6" t="s">
        <v>471</v>
      </c>
      <c r="C14" s="7" t="s">
        <v>1199</v>
      </c>
      <c r="D14" s="7" t="s">
        <v>1205</v>
      </c>
      <c r="E14" s="6" t="s">
        <v>1201</v>
      </c>
      <c r="F14" s="10">
        <v>56521020</v>
      </c>
      <c r="G14" s="10">
        <v>61048956.539999999</v>
      </c>
      <c r="H14" s="10">
        <v>4527936.54</v>
      </c>
      <c r="I14" s="7" t="s">
        <v>1202</v>
      </c>
    </row>
    <row r="15" spans="1:9" ht="20.100000000000001" customHeight="1" x14ac:dyDescent="0.15">
      <c r="A15" s="29" t="s">
        <v>623</v>
      </c>
      <c r="B15" s="29"/>
      <c r="C15" s="29"/>
      <c r="D15" s="29"/>
      <c r="E15" s="29"/>
      <c r="F15" s="11">
        <f>SUM(F12:F14)</f>
        <v>90121020</v>
      </c>
      <c r="G15" s="11">
        <f>SUM(G12:G14)</f>
        <v>90121020</v>
      </c>
      <c r="H15" s="11">
        <f>SUM(H12:H14)</f>
        <v>0</v>
      </c>
    </row>
    <row r="16" spans="1:9" ht="20.100000000000001" customHeight="1" x14ac:dyDescent="0.15"/>
    <row r="17" spans="1:9" ht="20.100000000000001" customHeight="1" x14ac:dyDescent="0.15">
      <c r="A17" s="30" t="s">
        <v>1186</v>
      </c>
      <c r="B17" s="30"/>
      <c r="C17" s="30"/>
      <c r="D17" s="30" t="s">
        <v>1206</v>
      </c>
      <c r="E17" s="30"/>
      <c r="F17" s="30"/>
      <c r="G17" s="30"/>
      <c r="H17" s="30"/>
      <c r="I17" s="30"/>
    </row>
    <row r="18" spans="1:9" ht="20.100000000000001" customHeight="1" x14ac:dyDescent="0.15">
      <c r="A18" s="19" t="s">
        <v>1187</v>
      </c>
      <c r="B18" s="19" t="s">
        <v>1188</v>
      </c>
      <c r="C18" s="19" t="s">
        <v>1189</v>
      </c>
      <c r="D18" s="19" t="s">
        <v>1190</v>
      </c>
      <c r="E18" s="19" t="s">
        <v>1191</v>
      </c>
      <c r="F18" s="19" t="s">
        <v>1192</v>
      </c>
      <c r="G18" s="19"/>
      <c r="H18" s="19"/>
      <c r="I18" s="19"/>
    </row>
    <row r="19" spans="1:9" ht="20.100000000000001" customHeight="1" x14ac:dyDescent="0.15">
      <c r="A19" s="19"/>
      <c r="B19" s="19"/>
      <c r="C19" s="19"/>
      <c r="D19" s="19"/>
      <c r="E19" s="19"/>
      <c r="F19" s="6" t="s">
        <v>1193</v>
      </c>
      <c r="G19" s="6" t="s">
        <v>1194</v>
      </c>
      <c r="H19" s="6" t="s">
        <v>1195</v>
      </c>
      <c r="I19" s="6" t="s">
        <v>1196</v>
      </c>
    </row>
    <row r="20" spans="1:9" ht="20.100000000000001" customHeight="1" x14ac:dyDescent="0.15">
      <c r="A20" s="19" t="s">
        <v>1197</v>
      </c>
      <c r="B20" s="19"/>
      <c r="C20" s="19"/>
      <c r="D20" s="19"/>
      <c r="E20" s="19"/>
      <c r="F20" s="19"/>
      <c r="G20" s="19"/>
      <c r="H20" s="19"/>
      <c r="I20" s="19"/>
    </row>
    <row r="21" spans="1:9" ht="20.100000000000001" customHeight="1" x14ac:dyDescent="0.15"/>
    <row r="22" spans="1:9" ht="20.100000000000001" customHeight="1" x14ac:dyDescent="0.15">
      <c r="A22" s="30" t="s">
        <v>1186</v>
      </c>
      <c r="B22" s="30"/>
      <c r="C22" s="30"/>
      <c r="D22" s="30" t="s">
        <v>1207</v>
      </c>
      <c r="E22" s="30"/>
      <c r="F22" s="30"/>
      <c r="G22" s="30"/>
      <c r="H22" s="30"/>
      <c r="I22" s="30"/>
    </row>
    <row r="23" spans="1:9" ht="20.100000000000001" customHeight="1" x14ac:dyDescent="0.15">
      <c r="A23" s="19" t="s">
        <v>1187</v>
      </c>
      <c r="B23" s="19" t="s">
        <v>1188</v>
      </c>
      <c r="C23" s="19" t="s">
        <v>1189</v>
      </c>
      <c r="D23" s="19" t="s">
        <v>1190</v>
      </c>
      <c r="E23" s="19" t="s">
        <v>1191</v>
      </c>
      <c r="F23" s="19" t="s">
        <v>1192</v>
      </c>
      <c r="G23" s="19"/>
      <c r="H23" s="19"/>
      <c r="I23" s="19"/>
    </row>
    <row r="24" spans="1:9" ht="20.100000000000001" customHeight="1" x14ac:dyDescent="0.15">
      <c r="A24" s="19"/>
      <c r="B24" s="19"/>
      <c r="C24" s="19"/>
      <c r="D24" s="19"/>
      <c r="E24" s="19"/>
      <c r="F24" s="6" t="s">
        <v>1193</v>
      </c>
      <c r="G24" s="6" t="s">
        <v>1194</v>
      </c>
      <c r="H24" s="6" t="s">
        <v>1195</v>
      </c>
      <c r="I24" s="6" t="s">
        <v>1196</v>
      </c>
    </row>
    <row r="25" spans="1:9" ht="20.100000000000001" customHeight="1" x14ac:dyDescent="0.15">
      <c r="A25" s="19" t="s">
        <v>1197</v>
      </c>
      <c r="B25" s="19"/>
      <c r="C25" s="19"/>
      <c r="D25" s="19"/>
      <c r="E25" s="19"/>
      <c r="F25" s="19"/>
      <c r="G25" s="19"/>
      <c r="H25" s="19"/>
      <c r="I25" s="19"/>
    </row>
  </sheetData>
  <sheetProtection password="B313" sheet="1" objects="1" scenarios="1"/>
  <mergeCells count="38">
    <mergeCell ref="A25:I25"/>
    <mergeCell ref="A20:I20"/>
    <mergeCell ref="A22:C22"/>
    <mergeCell ref="D22:I22"/>
    <mergeCell ref="A23:A24"/>
    <mergeCell ref="B23:B24"/>
    <mergeCell ref="C23:C24"/>
    <mergeCell ref="D23:D24"/>
    <mergeCell ref="E23:E24"/>
    <mergeCell ref="F23:I23"/>
    <mergeCell ref="A15:E15"/>
    <mergeCell ref="A17:C17"/>
    <mergeCell ref="D17:I17"/>
    <mergeCell ref="A18:A19"/>
    <mergeCell ref="B18:B19"/>
    <mergeCell ref="C18:C19"/>
    <mergeCell ref="D18:D19"/>
    <mergeCell ref="E18:E19"/>
    <mergeCell ref="F18:I18"/>
    <mergeCell ref="A7:I7"/>
    <mergeCell ref="A9:C9"/>
    <mergeCell ref="D9:I9"/>
    <mergeCell ref="A10:A11"/>
    <mergeCell ref="B10:B11"/>
    <mergeCell ref="C10:C11"/>
    <mergeCell ref="D10:D11"/>
    <mergeCell ref="E10:E11"/>
    <mergeCell ref="F10:I10"/>
    <mergeCell ref="A1:I1"/>
    <mergeCell ref="A2:I2"/>
    <mergeCell ref="A4:C4"/>
    <mergeCell ref="D4:I4"/>
    <mergeCell ref="A5:A6"/>
    <mergeCell ref="B5:B6"/>
    <mergeCell ref="C5:C6"/>
    <mergeCell ref="D5:D6"/>
    <mergeCell ref="E5:E6"/>
    <mergeCell ref="F5:I5"/>
  </mergeCells>
  <phoneticPr fontId="0" type="noConversion"/>
  <pageMargins left="0.4" right="0.4" top="0.4" bottom="0.4" header="0.1" footer="0.1"/>
  <pageSetup paperSize="9" fitToHeight="0" orientation="landscape" verticalDpi="0"/>
  <headerFooter>
    <oddHeader>&amp;R&amp;R&amp;"Verdana,полужирный" &amp;12 &amp;K00-00921019.MNE.35396</oddHeader>
    <oddFooter>&amp;L&amp;L&amp;"Verdana,Полужирный"&amp;K000000&amp;L&amp;"Verdana,Полужирный"&amp;K00-014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15"/>
  <sheetViews>
    <sheetView workbookViewId="0"/>
  </sheetViews>
  <sheetFormatPr defaultRowHeight="10.5" x14ac:dyDescent="0.15"/>
  <cols>
    <col min="1" max="1" width="57.28515625" customWidth="1"/>
    <col min="2" max="5" width="11.42578125" customWidth="1"/>
    <col min="6" max="8" width="22.85546875" customWidth="1"/>
  </cols>
  <sheetData>
    <row r="1" spans="1:8" ht="15" customHeight="1" x14ac:dyDescent="0.15"/>
    <row r="2" spans="1:8" ht="24.95" customHeight="1" x14ac:dyDescent="0.15">
      <c r="A2" s="14" t="s">
        <v>42</v>
      </c>
      <c r="B2" s="14"/>
      <c r="C2" s="14"/>
      <c r="D2" s="14"/>
      <c r="E2" s="14"/>
      <c r="F2" s="14"/>
      <c r="G2" s="14"/>
      <c r="H2" s="14"/>
    </row>
    <row r="3" spans="1:8" ht="15" customHeight="1" x14ac:dyDescent="0.15"/>
    <row r="4" spans="1:8" ht="39.950000000000003" customHeight="1" x14ac:dyDescent="0.15">
      <c r="A4" s="19" t="s">
        <v>43</v>
      </c>
      <c r="B4" s="19" t="s">
        <v>44</v>
      </c>
      <c r="C4" s="19" t="s">
        <v>45</v>
      </c>
      <c r="D4" s="19" t="s">
        <v>46</v>
      </c>
      <c r="E4" s="19" t="s">
        <v>47</v>
      </c>
      <c r="F4" s="19" t="s">
        <v>48</v>
      </c>
      <c r="G4" s="19"/>
      <c r="H4" s="19"/>
    </row>
    <row r="5" spans="1:8" ht="39.950000000000003" customHeight="1" x14ac:dyDescent="0.15">
      <c r="A5" s="19"/>
      <c r="B5" s="19"/>
      <c r="C5" s="19"/>
      <c r="D5" s="19"/>
      <c r="E5" s="19"/>
      <c r="F5" s="6" t="s">
        <v>49</v>
      </c>
      <c r="G5" s="6" t="s">
        <v>50</v>
      </c>
      <c r="H5" s="6" t="s">
        <v>51</v>
      </c>
    </row>
    <row r="6" spans="1:8" ht="20.100000000000001" customHeight="1" x14ac:dyDescent="0.15">
      <c r="A6" s="6">
        <v>1</v>
      </c>
      <c r="B6" s="6">
        <v>2</v>
      </c>
      <c r="C6" s="6">
        <v>3</v>
      </c>
      <c r="D6" s="6">
        <v>4</v>
      </c>
      <c r="E6" s="6">
        <v>5</v>
      </c>
      <c r="F6" s="6">
        <v>6</v>
      </c>
      <c r="G6" s="6">
        <v>7</v>
      </c>
      <c r="H6" s="6">
        <v>8</v>
      </c>
    </row>
    <row r="7" spans="1:8" ht="24.95" customHeight="1" x14ac:dyDescent="0.15">
      <c r="A7" s="7" t="s">
        <v>52</v>
      </c>
      <c r="B7" s="6" t="s">
        <v>53</v>
      </c>
      <c r="C7" s="6" t="s">
        <v>54</v>
      </c>
      <c r="D7" s="6" t="s">
        <v>54</v>
      </c>
      <c r="E7" s="6"/>
      <c r="F7" s="10">
        <v>39548720.219999999</v>
      </c>
      <c r="G7" s="10">
        <v>0</v>
      </c>
      <c r="H7" s="10">
        <v>0</v>
      </c>
    </row>
    <row r="8" spans="1:8" ht="24.95" customHeight="1" x14ac:dyDescent="0.15">
      <c r="A8" s="7" t="s">
        <v>55</v>
      </c>
      <c r="B8" s="6" t="s">
        <v>56</v>
      </c>
      <c r="C8" s="6" t="s">
        <v>54</v>
      </c>
      <c r="D8" s="6" t="s">
        <v>54</v>
      </c>
      <c r="E8" s="6"/>
      <c r="F8" s="10">
        <f>IF(ISNUMBER(F7),F7,0)+IF(ISNUMBER(F9),F9,0)+IF(ISNUMBER(F109),F109,0)-IF(ISNUMBER(F26),F26,0)-IF(ISNUMBER(F113),F113,0)</f>
        <v>-5.2154064178466797E-8</v>
      </c>
      <c r="G8" s="10">
        <f>IF(ISNUMBER(G7),G7,0)+IF(ISNUMBER(G9),G9,0)+IF(ISNUMBER(G109),G109,0)-IF(ISNUMBER(G26),G26,0)-IF(ISNUMBER(G113),G113,0)</f>
        <v>0</v>
      </c>
      <c r="H8" s="10">
        <f>IF(ISNUMBER(H7),H7,0)+IF(ISNUMBER(H9),H9,0)+IF(ISNUMBER(H109),H109,0)-IF(ISNUMBER(H26),H26,0)-IF(ISNUMBER(H113),H113,0)</f>
        <v>0</v>
      </c>
    </row>
    <row r="9" spans="1:8" ht="24.95" customHeight="1" x14ac:dyDescent="0.15">
      <c r="A9" s="7" t="s">
        <v>57</v>
      </c>
      <c r="B9" s="6" t="s">
        <v>58</v>
      </c>
      <c r="C9" s="6" t="s">
        <v>54</v>
      </c>
      <c r="D9" s="6" t="s">
        <v>54</v>
      </c>
      <c r="E9" s="6"/>
      <c r="F9" s="10">
        <v>733120770.14999998</v>
      </c>
      <c r="G9" s="10">
        <v>506708136.29000002</v>
      </c>
      <c r="H9" s="10">
        <v>506215152.29000002</v>
      </c>
    </row>
    <row r="10" spans="1:8" ht="38.1" customHeight="1" x14ac:dyDescent="0.15">
      <c r="A10" s="7" t="s">
        <v>59</v>
      </c>
      <c r="B10" s="6" t="s">
        <v>60</v>
      </c>
      <c r="C10" s="6" t="s">
        <v>61</v>
      </c>
      <c r="D10" s="6" t="s">
        <v>54</v>
      </c>
      <c r="E10" s="6"/>
      <c r="F10" s="10">
        <v>28849500</v>
      </c>
      <c r="G10" s="10">
        <v>28849500</v>
      </c>
      <c r="H10" s="10">
        <v>28849500</v>
      </c>
    </row>
    <row r="11" spans="1:8" ht="24.95" customHeight="1" x14ac:dyDescent="0.15">
      <c r="A11" s="7" t="s">
        <v>62</v>
      </c>
      <c r="B11" s="6" t="s">
        <v>63</v>
      </c>
      <c r="C11" s="6" t="s">
        <v>61</v>
      </c>
      <c r="D11" s="6" t="s">
        <v>64</v>
      </c>
      <c r="E11" s="6"/>
      <c r="F11" s="10">
        <v>0</v>
      </c>
      <c r="G11" s="10">
        <v>0</v>
      </c>
      <c r="H11" s="10">
        <v>0</v>
      </c>
    </row>
    <row r="12" spans="1:8" ht="50.1" customHeight="1" x14ac:dyDescent="0.15">
      <c r="A12" s="7" t="s">
        <v>65</v>
      </c>
      <c r="B12" s="6" t="s">
        <v>66</v>
      </c>
      <c r="C12" s="6" t="s">
        <v>67</v>
      </c>
      <c r="D12" s="6" t="s">
        <v>54</v>
      </c>
      <c r="E12" s="6"/>
      <c r="F12" s="10">
        <v>513023620.30000001</v>
      </c>
      <c r="G12" s="10">
        <v>477365652.29000002</v>
      </c>
      <c r="H12" s="10">
        <v>477365652.29000002</v>
      </c>
    </row>
    <row r="13" spans="1:8" ht="87.95" customHeight="1" x14ac:dyDescent="0.15">
      <c r="A13" s="7" t="s">
        <v>68</v>
      </c>
      <c r="B13" s="6" t="s">
        <v>69</v>
      </c>
      <c r="C13" s="6" t="s">
        <v>67</v>
      </c>
      <c r="D13" s="6" t="s">
        <v>70</v>
      </c>
      <c r="E13" s="6"/>
      <c r="F13" s="10">
        <v>387200016.29000002</v>
      </c>
      <c r="G13" s="10">
        <v>387200016.29000002</v>
      </c>
      <c r="H13" s="10">
        <v>387200016.29000002</v>
      </c>
    </row>
    <row r="14" spans="1:8" ht="50.1" customHeight="1" x14ac:dyDescent="0.15">
      <c r="A14" s="7" t="s">
        <v>71</v>
      </c>
      <c r="B14" s="6" t="s">
        <v>72</v>
      </c>
      <c r="C14" s="6" t="s">
        <v>73</v>
      </c>
      <c r="D14" s="6" t="s">
        <v>54</v>
      </c>
      <c r="E14" s="6"/>
      <c r="F14" s="10">
        <v>0</v>
      </c>
      <c r="G14" s="10">
        <v>0</v>
      </c>
      <c r="H14" s="10">
        <v>0</v>
      </c>
    </row>
    <row r="15" spans="1:8" ht="38.1" customHeight="1" x14ac:dyDescent="0.15">
      <c r="A15" s="7" t="s">
        <v>74</v>
      </c>
      <c r="B15" s="6" t="s">
        <v>75</v>
      </c>
      <c r="C15" s="6" t="s">
        <v>73</v>
      </c>
      <c r="D15" s="6" t="s">
        <v>76</v>
      </c>
      <c r="E15" s="6"/>
      <c r="F15" s="10">
        <v>0</v>
      </c>
      <c r="G15" s="10">
        <v>0</v>
      </c>
      <c r="H15" s="10">
        <v>0</v>
      </c>
    </row>
    <row r="16" spans="1:8" ht="24.95" customHeight="1" x14ac:dyDescent="0.15">
      <c r="A16" s="7" t="s">
        <v>77</v>
      </c>
      <c r="B16" s="6" t="s">
        <v>78</v>
      </c>
      <c r="C16" s="6" t="s">
        <v>79</v>
      </c>
      <c r="D16" s="6" t="s">
        <v>54</v>
      </c>
      <c r="E16" s="6"/>
      <c r="F16" s="10">
        <v>191247649.84999999</v>
      </c>
      <c r="G16" s="10">
        <v>492984</v>
      </c>
      <c r="H16" s="10">
        <v>0</v>
      </c>
    </row>
    <row r="17" spans="1:8" ht="38.1" customHeight="1" x14ac:dyDescent="0.15">
      <c r="A17" s="7" t="s">
        <v>80</v>
      </c>
      <c r="B17" s="6" t="s">
        <v>81</v>
      </c>
      <c r="C17" s="6" t="s">
        <v>79</v>
      </c>
      <c r="D17" s="6" t="s">
        <v>79</v>
      </c>
      <c r="E17" s="6"/>
      <c r="F17" s="10">
        <v>140853910</v>
      </c>
      <c r="G17" s="10">
        <v>492984</v>
      </c>
      <c r="H17" s="10">
        <v>0</v>
      </c>
    </row>
    <row r="18" spans="1:8" ht="24.95" customHeight="1" x14ac:dyDescent="0.15">
      <c r="A18" s="7" t="s">
        <v>82</v>
      </c>
      <c r="B18" s="6" t="s">
        <v>83</v>
      </c>
      <c r="C18" s="6" t="s">
        <v>79</v>
      </c>
      <c r="D18" s="6"/>
      <c r="E18" s="6"/>
      <c r="F18" s="10">
        <v>0</v>
      </c>
      <c r="G18" s="10">
        <v>0</v>
      </c>
      <c r="H18" s="10">
        <v>0</v>
      </c>
    </row>
    <row r="19" spans="1:8" ht="24.95" customHeight="1" x14ac:dyDescent="0.15">
      <c r="A19" s="7" t="s">
        <v>84</v>
      </c>
      <c r="B19" s="6" t="s">
        <v>85</v>
      </c>
      <c r="C19" s="6" t="s">
        <v>79</v>
      </c>
      <c r="D19" s="6"/>
      <c r="E19" s="6"/>
      <c r="F19" s="10">
        <v>50393739.850000001</v>
      </c>
      <c r="G19" s="10">
        <v>0</v>
      </c>
      <c r="H19" s="10">
        <v>0</v>
      </c>
    </row>
    <row r="20" spans="1:8" ht="24.95" customHeight="1" x14ac:dyDescent="0.15">
      <c r="A20" s="7" t="s">
        <v>86</v>
      </c>
      <c r="B20" s="6" t="s">
        <v>87</v>
      </c>
      <c r="C20" s="6" t="s">
        <v>79</v>
      </c>
      <c r="D20" s="6"/>
      <c r="E20" s="6"/>
      <c r="F20" s="10">
        <v>0</v>
      </c>
      <c r="G20" s="10">
        <v>0</v>
      </c>
      <c r="H20" s="10">
        <v>0</v>
      </c>
    </row>
    <row r="21" spans="1:8" ht="24.95" customHeight="1" x14ac:dyDescent="0.15">
      <c r="A21" s="7" t="s">
        <v>88</v>
      </c>
      <c r="B21" s="6" t="s">
        <v>89</v>
      </c>
      <c r="C21" s="6" t="s">
        <v>90</v>
      </c>
      <c r="D21" s="6" t="s">
        <v>54</v>
      </c>
      <c r="E21" s="6"/>
      <c r="F21" s="10">
        <v>0</v>
      </c>
      <c r="G21" s="10">
        <v>0</v>
      </c>
      <c r="H21" s="10">
        <v>0</v>
      </c>
    </row>
    <row r="22" spans="1:8" ht="24.95" customHeight="1" x14ac:dyDescent="0.15">
      <c r="A22" s="7" t="s">
        <v>91</v>
      </c>
      <c r="B22" s="6" t="s">
        <v>92</v>
      </c>
      <c r="C22" s="6" t="s">
        <v>90</v>
      </c>
      <c r="D22" s="6"/>
      <c r="E22" s="6"/>
      <c r="F22" s="10">
        <v>0</v>
      </c>
      <c r="G22" s="10">
        <v>0</v>
      </c>
      <c r="H22" s="10">
        <v>0</v>
      </c>
    </row>
    <row r="23" spans="1:8" ht="24.95" customHeight="1" x14ac:dyDescent="0.15">
      <c r="A23" s="7" t="s">
        <v>93</v>
      </c>
      <c r="B23" s="6" t="s">
        <v>94</v>
      </c>
      <c r="C23" s="6" t="s">
        <v>95</v>
      </c>
      <c r="D23" s="6"/>
      <c r="E23" s="6"/>
      <c r="F23" s="10">
        <v>0</v>
      </c>
      <c r="G23" s="10">
        <v>0</v>
      </c>
      <c r="H23" s="10">
        <v>0</v>
      </c>
    </row>
    <row r="24" spans="1:8" ht="24.95" customHeight="1" x14ac:dyDescent="0.15">
      <c r="A24" s="7" t="s">
        <v>96</v>
      </c>
      <c r="B24" s="6" t="s">
        <v>97</v>
      </c>
      <c r="C24" s="6" t="s">
        <v>54</v>
      </c>
      <c r="D24" s="6" t="s">
        <v>54</v>
      </c>
      <c r="E24" s="6"/>
      <c r="F24" s="10">
        <v>0</v>
      </c>
      <c r="G24" s="10">
        <v>0</v>
      </c>
      <c r="H24" s="10">
        <v>0</v>
      </c>
    </row>
    <row r="25" spans="1:8" ht="50.1" customHeight="1" x14ac:dyDescent="0.15">
      <c r="A25" s="7" t="s">
        <v>98</v>
      </c>
      <c r="B25" s="6" t="s">
        <v>99</v>
      </c>
      <c r="C25" s="6" t="s">
        <v>100</v>
      </c>
      <c r="D25" s="6"/>
      <c r="E25" s="6"/>
      <c r="F25" s="10">
        <v>0</v>
      </c>
      <c r="G25" s="10">
        <v>0</v>
      </c>
      <c r="H25" s="10">
        <v>0</v>
      </c>
    </row>
    <row r="26" spans="1:8" ht="24.95" customHeight="1" x14ac:dyDescent="0.15">
      <c r="A26" s="7" t="s">
        <v>101</v>
      </c>
      <c r="B26" s="6" t="s">
        <v>102</v>
      </c>
      <c r="C26" s="6" t="s">
        <v>54</v>
      </c>
      <c r="D26" s="6" t="s">
        <v>54</v>
      </c>
      <c r="E26" s="6"/>
      <c r="F26" s="10">
        <v>761857698.94000006</v>
      </c>
      <c r="G26" s="10">
        <v>504958136.29000002</v>
      </c>
      <c r="H26" s="10">
        <v>504465152.29000002</v>
      </c>
    </row>
    <row r="27" spans="1:8" ht="38.1" customHeight="1" x14ac:dyDescent="0.15">
      <c r="A27" s="7" t="s">
        <v>103</v>
      </c>
      <c r="B27" s="6" t="s">
        <v>104</v>
      </c>
      <c r="C27" s="6" t="s">
        <v>54</v>
      </c>
      <c r="D27" s="6" t="s">
        <v>54</v>
      </c>
      <c r="E27" s="6"/>
      <c r="F27" s="10">
        <v>399824470.14999998</v>
      </c>
      <c r="G27" s="10">
        <v>349634661.75</v>
      </c>
      <c r="H27" s="10">
        <v>349634661.75</v>
      </c>
    </row>
    <row r="28" spans="1:8" ht="38.1" customHeight="1" x14ac:dyDescent="0.15">
      <c r="A28" s="7" t="s">
        <v>105</v>
      </c>
      <c r="B28" s="6" t="s">
        <v>106</v>
      </c>
      <c r="C28" s="6" t="s">
        <v>107</v>
      </c>
      <c r="D28" s="6" t="s">
        <v>108</v>
      </c>
      <c r="E28" s="6" t="s">
        <v>109</v>
      </c>
      <c r="F28" s="10">
        <v>308370331.17000002</v>
      </c>
      <c r="G28" s="10">
        <v>275116291.36000001</v>
      </c>
      <c r="H28" s="10">
        <v>275116291.36000001</v>
      </c>
    </row>
    <row r="29" spans="1:8" ht="38.1" customHeight="1" x14ac:dyDescent="0.15">
      <c r="A29" s="7" t="s">
        <v>110</v>
      </c>
      <c r="B29" s="6" t="s">
        <v>111</v>
      </c>
      <c r="C29" s="6" t="s">
        <v>107</v>
      </c>
      <c r="D29" s="6" t="s">
        <v>108</v>
      </c>
      <c r="E29" s="6" t="s">
        <v>109</v>
      </c>
      <c r="F29" s="10">
        <v>191303546.71000001</v>
      </c>
      <c r="G29" s="10">
        <v>173142322.58000001</v>
      </c>
      <c r="H29" s="10">
        <v>173142322.58000001</v>
      </c>
    </row>
    <row r="30" spans="1:8" ht="24.95" customHeight="1" x14ac:dyDescent="0.15">
      <c r="A30" s="7" t="s">
        <v>112</v>
      </c>
      <c r="B30" s="6" t="s">
        <v>113</v>
      </c>
      <c r="C30" s="6" t="s">
        <v>107</v>
      </c>
      <c r="D30" s="6" t="s">
        <v>108</v>
      </c>
      <c r="E30" s="6" t="s">
        <v>109</v>
      </c>
      <c r="F30" s="10">
        <v>150370889.74000001</v>
      </c>
      <c r="G30" s="10">
        <v>141160927.61000001</v>
      </c>
      <c r="H30" s="10">
        <v>141160927.61000001</v>
      </c>
    </row>
    <row r="31" spans="1:8" ht="24.95" customHeight="1" x14ac:dyDescent="0.15">
      <c r="A31" s="7" t="s">
        <v>114</v>
      </c>
      <c r="B31" s="6" t="s">
        <v>115</v>
      </c>
      <c r="C31" s="6" t="s">
        <v>107</v>
      </c>
      <c r="D31" s="6" t="s">
        <v>108</v>
      </c>
      <c r="E31" s="6" t="s">
        <v>109</v>
      </c>
      <c r="F31" s="10">
        <v>40932656.969999999</v>
      </c>
      <c r="G31" s="10">
        <v>31981394.969999999</v>
      </c>
      <c r="H31" s="10">
        <v>31981394.969999999</v>
      </c>
    </row>
    <row r="32" spans="1:8" ht="24.95" customHeight="1" x14ac:dyDescent="0.15">
      <c r="A32" s="7" t="s">
        <v>116</v>
      </c>
      <c r="B32" s="6" t="s">
        <v>117</v>
      </c>
      <c r="C32" s="6" t="s">
        <v>107</v>
      </c>
      <c r="D32" s="6" t="s">
        <v>108</v>
      </c>
      <c r="E32" s="6" t="s">
        <v>109</v>
      </c>
      <c r="F32" s="10">
        <v>117066784.45999999</v>
      </c>
      <c r="G32" s="10">
        <v>101973968.78</v>
      </c>
      <c r="H32" s="10">
        <v>101973968.78</v>
      </c>
    </row>
    <row r="33" spans="1:8" ht="24.95" customHeight="1" x14ac:dyDescent="0.15">
      <c r="A33" s="7" t="s">
        <v>118</v>
      </c>
      <c r="B33" s="6" t="s">
        <v>119</v>
      </c>
      <c r="C33" s="6" t="s">
        <v>107</v>
      </c>
      <c r="D33" s="6" t="s">
        <v>108</v>
      </c>
      <c r="E33" s="6" t="s">
        <v>109</v>
      </c>
      <c r="F33" s="10">
        <v>45599775.060000002</v>
      </c>
      <c r="G33" s="10">
        <v>35374638.5</v>
      </c>
      <c r="H33" s="10">
        <v>35374638.5</v>
      </c>
    </row>
    <row r="34" spans="1:8" ht="24.95" customHeight="1" x14ac:dyDescent="0.15">
      <c r="A34" s="7" t="s">
        <v>120</v>
      </c>
      <c r="B34" s="6" t="s">
        <v>121</v>
      </c>
      <c r="C34" s="6" t="s">
        <v>107</v>
      </c>
      <c r="D34" s="6" t="s">
        <v>108</v>
      </c>
      <c r="E34" s="6" t="s">
        <v>109</v>
      </c>
      <c r="F34" s="10">
        <v>1076702.33</v>
      </c>
      <c r="G34" s="10">
        <v>0</v>
      </c>
      <c r="H34" s="10">
        <v>0</v>
      </c>
    </row>
    <row r="35" spans="1:8" ht="24.95" customHeight="1" x14ac:dyDescent="0.15">
      <c r="A35" s="7" t="s">
        <v>122</v>
      </c>
      <c r="B35" s="6" t="s">
        <v>123</v>
      </c>
      <c r="C35" s="6" t="s">
        <v>107</v>
      </c>
      <c r="D35" s="6" t="s">
        <v>108</v>
      </c>
      <c r="E35" s="6" t="s">
        <v>109</v>
      </c>
      <c r="F35" s="10">
        <v>0</v>
      </c>
      <c r="G35" s="10">
        <v>0</v>
      </c>
      <c r="H35" s="10">
        <v>0</v>
      </c>
    </row>
    <row r="36" spans="1:8" ht="24.95" customHeight="1" x14ac:dyDescent="0.15">
      <c r="A36" s="7" t="s">
        <v>124</v>
      </c>
      <c r="B36" s="6" t="s">
        <v>125</v>
      </c>
      <c r="C36" s="6" t="s">
        <v>107</v>
      </c>
      <c r="D36" s="6" t="s">
        <v>108</v>
      </c>
      <c r="E36" s="6" t="s">
        <v>109</v>
      </c>
      <c r="F36" s="10">
        <v>1076702.33</v>
      </c>
      <c r="G36" s="10">
        <v>0</v>
      </c>
      <c r="H36" s="10">
        <v>0</v>
      </c>
    </row>
    <row r="37" spans="1:8" ht="24.95" customHeight="1" x14ac:dyDescent="0.15">
      <c r="A37" s="7" t="s">
        <v>126</v>
      </c>
      <c r="B37" s="6" t="s">
        <v>127</v>
      </c>
      <c r="C37" s="6" t="s">
        <v>107</v>
      </c>
      <c r="D37" s="6" t="s">
        <v>108</v>
      </c>
      <c r="E37" s="6" t="s">
        <v>109</v>
      </c>
      <c r="F37" s="10">
        <v>23270294.039999999</v>
      </c>
      <c r="G37" s="10">
        <v>19479317.25</v>
      </c>
      <c r="H37" s="10">
        <v>18105369.25</v>
      </c>
    </row>
    <row r="38" spans="1:8" ht="24.95" customHeight="1" x14ac:dyDescent="0.15">
      <c r="A38" s="7" t="s">
        <v>128</v>
      </c>
      <c r="B38" s="6" t="s">
        <v>129</v>
      </c>
      <c r="C38" s="6" t="s">
        <v>107</v>
      </c>
      <c r="D38" s="6" t="s">
        <v>108</v>
      </c>
      <c r="E38" s="6" t="s">
        <v>109</v>
      </c>
      <c r="F38" s="10">
        <v>45079403.090000004</v>
      </c>
      <c r="G38" s="10">
        <v>45079403.090000004</v>
      </c>
      <c r="H38" s="10">
        <v>46453351.090000004</v>
      </c>
    </row>
    <row r="39" spans="1:8" ht="24.95" customHeight="1" x14ac:dyDescent="0.15">
      <c r="A39" s="7" t="s">
        <v>130</v>
      </c>
      <c r="B39" s="6" t="s">
        <v>131</v>
      </c>
      <c r="C39" s="6" t="s">
        <v>107</v>
      </c>
      <c r="D39" s="6" t="s">
        <v>108</v>
      </c>
      <c r="E39" s="6" t="s">
        <v>109</v>
      </c>
      <c r="F39" s="10">
        <v>2040609.94</v>
      </c>
      <c r="G39" s="10">
        <v>2040609.94</v>
      </c>
      <c r="H39" s="10">
        <v>2040609.94</v>
      </c>
    </row>
    <row r="40" spans="1:8" ht="24.95" customHeight="1" x14ac:dyDescent="0.15">
      <c r="A40" s="7" t="s">
        <v>132</v>
      </c>
      <c r="B40" s="6" t="s">
        <v>133</v>
      </c>
      <c r="C40" s="6" t="s">
        <v>107</v>
      </c>
      <c r="D40" s="6" t="s">
        <v>134</v>
      </c>
      <c r="E40" s="6" t="s">
        <v>109</v>
      </c>
      <c r="F40" s="10">
        <v>0</v>
      </c>
      <c r="G40" s="10">
        <v>0</v>
      </c>
      <c r="H40" s="10">
        <v>0</v>
      </c>
    </row>
    <row r="41" spans="1:8" ht="50.1" customHeight="1" x14ac:dyDescent="0.15">
      <c r="A41" s="7" t="s">
        <v>135</v>
      </c>
      <c r="B41" s="6" t="s">
        <v>136</v>
      </c>
      <c r="C41" s="6" t="s">
        <v>137</v>
      </c>
      <c r="D41" s="6" t="s">
        <v>54</v>
      </c>
      <c r="E41" s="6"/>
      <c r="F41" s="10">
        <v>2367321.65</v>
      </c>
      <c r="G41" s="10">
        <v>346209.4</v>
      </c>
      <c r="H41" s="10">
        <v>346209.4</v>
      </c>
    </row>
    <row r="42" spans="1:8" ht="63" customHeight="1" x14ac:dyDescent="0.15">
      <c r="A42" s="7" t="s">
        <v>138</v>
      </c>
      <c r="B42" s="6" t="s">
        <v>139</v>
      </c>
      <c r="C42" s="6" t="s">
        <v>137</v>
      </c>
      <c r="D42" s="6" t="s">
        <v>140</v>
      </c>
      <c r="E42" s="6" t="s">
        <v>141</v>
      </c>
      <c r="F42" s="10">
        <v>48217.65</v>
      </c>
      <c r="G42" s="10">
        <v>5591.75</v>
      </c>
      <c r="H42" s="10">
        <v>5591.75</v>
      </c>
    </row>
    <row r="43" spans="1:8" ht="24.95" customHeight="1" x14ac:dyDescent="0.15">
      <c r="A43" s="7" t="s">
        <v>142</v>
      </c>
      <c r="B43" s="6" t="s">
        <v>143</v>
      </c>
      <c r="C43" s="6" t="s">
        <v>137</v>
      </c>
      <c r="D43" s="6" t="s">
        <v>144</v>
      </c>
      <c r="E43" s="6" t="s">
        <v>145</v>
      </c>
      <c r="F43" s="10">
        <v>0</v>
      </c>
      <c r="G43" s="10">
        <v>0</v>
      </c>
      <c r="H43" s="10">
        <v>0</v>
      </c>
    </row>
    <row r="44" spans="1:8" ht="75" customHeight="1" x14ac:dyDescent="0.15">
      <c r="A44" s="7" t="s">
        <v>146</v>
      </c>
      <c r="B44" s="6" t="s">
        <v>147</v>
      </c>
      <c r="C44" s="6" t="s">
        <v>137</v>
      </c>
      <c r="D44" s="6" t="s">
        <v>148</v>
      </c>
      <c r="E44" s="6" t="s">
        <v>149</v>
      </c>
      <c r="F44" s="10">
        <v>2319104</v>
      </c>
      <c r="G44" s="10">
        <v>340617.65</v>
      </c>
      <c r="H44" s="10">
        <v>340617.65</v>
      </c>
    </row>
    <row r="45" spans="1:8" ht="50.1" customHeight="1" x14ac:dyDescent="0.15">
      <c r="A45" s="7" t="s">
        <v>150</v>
      </c>
      <c r="B45" s="6" t="s">
        <v>151</v>
      </c>
      <c r="C45" s="6" t="s">
        <v>137</v>
      </c>
      <c r="D45" s="6" t="s">
        <v>134</v>
      </c>
      <c r="E45" s="6" t="s">
        <v>152</v>
      </c>
      <c r="F45" s="10">
        <v>0</v>
      </c>
      <c r="G45" s="10">
        <v>0</v>
      </c>
      <c r="H45" s="10">
        <v>0</v>
      </c>
    </row>
    <row r="46" spans="1:8" ht="24.95" customHeight="1" x14ac:dyDescent="0.15">
      <c r="A46" s="7" t="s">
        <v>153</v>
      </c>
      <c r="B46" s="6" t="s">
        <v>154</v>
      </c>
      <c r="C46" s="6" t="s">
        <v>137</v>
      </c>
      <c r="D46" s="6" t="s">
        <v>155</v>
      </c>
      <c r="E46" s="6" t="s">
        <v>152</v>
      </c>
      <c r="F46" s="10">
        <v>0</v>
      </c>
      <c r="G46" s="10">
        <v>0</v>
      </c>
      <c r="H46" s="10">
        <v>0</v>
      </c>
    </row>
    <row r="47" spans="1:8" ht="50.1" customHeight="1" x14ac:dyDescent="0.15">
      <c r="A47" s="7" t="s">
        <v>156</v>
      </c>
      <c r="B47" s="6" t="s">
        <v>157</v>
      </c>
      <c r="C47" s="6" t="s">
        <v>158</v>
      </c>
      <c r="D47" s="6"/>
      <c r="E47" s="6"/>
      <c r="F47" s="10">
        <v>100000</v>
      </c>
      <c r="G47" s="10">
        <v>0</v>
      </c>
      <c r="H47" s="10">
        <v>0</v>
      </c>
    </row>
    <row r="48" spans="1:8" ht="63" customHeight="1" x14ac:dyDescent="0.15">
      <c r="A48" s="7" t="s">
        <v>138</v>
      </c>
      <c r="B48" s="6" t="s">
        <v>159</v>
      </c>
      <c r="C48" s="6" t="s">
        <v>158</v>
      </c>
      <c r="D48" s="6" t="s">
        <v>140</v>
      </c>
      <c r="E48" s="6" t="s">
        <v>141</v>
      </c>
      <c r="F48" s="10">
        <v>0</v>
      </c>
      <c r="G48" s="10">
        <v>0</v>
      </c>
      <c r="H48" s="10">
        <v>0</v>
      </c>
    </row>
    <row r="49" spans="1:8" ht="24.95" customHeight="1" x14ac:dyDescent="0.15">
      <c r="A49" s="7" t="s">
        <v>142</v>
      </c>
      <c r="B49" s="6" t="s">
        <v>160</v>
      </c>
      <c r="C49" s="6" t="s">
        <v>158</v>
      </c>
      <c r="D49" s="6" t="s">
        <v>144</v>
      </c>
      <c r="E49" s="6" t="s">
        <v>145</v>
      </c>
      <c r="F49" s="10">
        <v>0</v>
      </c>
      <c r="G49" s="10">
        <v>0</v>
      </c>
      <c r="H49" s="10">
        <v>0</v>
      </c>
    </row>
    <row r="50" spans="1:8" ht="75" customHeight="1" x14ac:dyDescent="0.15">
      <c r="A50" s="7" t="s">
        <v>146</v>
      </c>
      <c r="B50" s="6" t="s">
        <v>161</v>
      </c>
      <c r="C50" s="6" t="s">
        <v>158</v>
      </c>
      <c r="D50" s="6" t="s">
        <v>148</v>
      </c>
      <c r="E50" s="6" t="s">
        <v>149</v>
      </c>
      <c r="F50" s="10">
        <v>100000</v>
      </c>
      <c r="G50" s="10">
        <v>0</v>
      </c>
      <c r="H50" s="10">
        <v>0</v>
      </c>
    </row>
    <row r="51" spans="1:8" ht="50.1" customHeight="1" x14ac:dyDescent="0.15">
      <c r="A51" s="7" t="s">
        <v>150</v>
      </c>
      <c r="B51" s="6" t="s">
        <v>162</v>
      </c>
      <c r="C51" s="6" t="s">
        <v>158</v>
      </c>
      <c r="D51" s="6" t="s">
        <v>163</v>
      </c>
      <c r="E51" s="6" t="s">
        <v>152</v>
      </c>
      <c r="F51" s="10">
        <v>0</v>
      </c>
      <c r="G51" s="10">
        <v>0</v>
      </c>
      <c r="H51" s="10">
        <v>0</v>
      </c>
    </row>
    <row r="52" spans="1:8" ht="75" customHeight="1" x14ac:dyDescent="0.15">
      <c r="A52" s="7" t="s">
        <v>164</v>
      </c>
      <c r="B52" s="6" t="s">
        <v>165</v>
      </c>
      <c r="C52" s="6" t="s">
        <v>166</v>
      </c>
      <c r="D52" s="6"/>
      <c r="E52" s="6"/>
      <c r="F52" s="10">
        <v>88986817.329999998</v>
      </c>
      <c r="G52" s="10">
        <v>74172160.989999995</v>
      </c>
      <c r="H52" s="10">
        <v>74172160.989999995</v>
      </c>
    </row>
    <row r="53" spans="1:8" ht="38.1" customHeight="1" x14ac:dyDescent="0.15">
      <c r="A53" s="7" t="s">
        <v>167</v>
      </c>
      <c r="B53" s="6" t="s">
        <v>168</v>
      </c>
      <c r="C53" s="6" t="s">
        <v>166</v>
      </c>
      <c r="D53" s="6" t="s">
        <v>169</v>
      </c>
      <c r="E53" s="6" t="s">
        <v>170</v>
      </c>
      <c r="F53" s="10">
        <v>88986817.329999998</v>
      </c>
      <c r="G53" s="10">
        <v>74172160.989999995</v>
      </c>
      <c r="H53" s="10">
        <v>74172160.989999995</v>
      </c>
    </row>
    <row r="54" spans="1:8" ht="24.95" customHeight="1" x14ac:dyDescent="0.15">
      <c r="A54" s="7" t="s">
        <v>171</v>
      </c>
      <c r="B54" s="6" t="s">
        <v>172</v>
      </c>
      <c r="C54" s="6" t="s">
        <v>166</v>
      </c>
      <c r="D54" s="6"/>
      <c r="E54" s="6"/>
      <c r="F54" s="10">
        <v>0</v>
      </c>
      <c r="G54" s="10">
        <v>0</v>
      </c>
      <c r="H54" s="10">
        <v>0</v>
      </c>
    </row>
    <row r="55" spans="1:8" ht="24.95" customHeight="1" x14ac:dyDescent="0.15">
      <c r="A55" s="7" t="s">
        <v>173</v>
      </c>
      <c r="B55" s="6" t="s">
        <v>174</v>
      </c>
      <c r="C55" s="6" t="s">
        <v>175</v>
      </c>
      <c r="D55" s="6" t="s">
        <v>54</v>
      </c>
      <c r="E55" s="6"/>
      <c r="F55" s="10">
        <v>164000</v>
      </c>
      <c r="G55" s="10">
        <v>100000</v>
      </c>
      <c r="H55" s="10">
        <v>100000</v>
      </c>
    </row>
    <row r="56" spans="1:8" ht="63" customHeight="1" x14ac:dyDescent="0.15">
      <c r="A56" s="7" t="s">
        <v>176</v>
      </c>
      <c r="B56" s="6" t="s">
        <v>177</v>
      </c>
      <c r="C56" s="6" t="s">
        <v>178</v>
      </c>
      <c r="D56" s="6" t="s">
        <v>163</v>
      </c>
      <c r="E56" s="6" t="s">
        <v>152</v>
      </c>
      <c r="F56" s="10">
        <v>100000</v>
      </c>
      <c r="G56" s="10">
        <v>100000</v>
      </c>
      <c r="H56" s="10">
        <v>100000</v>
      </c>
    </row>
    <row r="57" spans="1:8" ht="63" customHeight="1" x14ac:dyDescent="0.15">
      <c r="A57" s="7" t="s">
        <v>179</v>
      </c>
      <c r="B57" s="6" t="s">
        <v>180</v>
      </c>
      <c r="C57" s="6" t="s">
        <v>181</v>
      </c>
      <c r="D57" s="6" t="s">
        <v>163</v>
      </c>
      <c r="E57" s="6" t="s">
        <v>152</v>
      </c>
      <c r="F57" s="10">
        <v>100000</v>
      </c>
      <c r="G57" s="10">
        <v>100000</v>
      </c>
      <c r="H57" s="10">
        <v>100000</v>
      </c>
    </row>
    <row r="58" spans="1:8" ht="50.1" customHeight="1" x14ac:dyDescent="0.15">
      <c r="A58" s="7" t="s">
        <v>182</v>
      </c>
      <c r="B58" s="6" t="s">
        <v>183</v>
      </c>
      <c r="C58" s="6" t="s">
        <v>184</v>
      </c>
      <c r="D58" s="6" t="s">
        <v>185</v>
      </c>
      <c r="E58" s="6" t="s">
        <v>186</v>
      </c>
      <c r="F58" s="10">
        <v>64000</v>
      </c>
      <c r="G58" s="10">
        <v>0</v>
      </c>
      <c r="H58" s="10">
        <v>0</v>
      </c>
    </row>
    <row r="59" spans="1:8" ht="99.95" customHeight="1" x14ac:dyDescent="0.15">
      <c r="A59" s="7" t="s">
        <v>187</v>
      </c>
      <c r="B59" s="6" t="s">
        <v>188</v>
      </c>
      <c r="C59" s="6" t="s">
        <v>189</v>
      </c>
      <c r="D59" s="6" t="s">
        <v>163</v>
      </c>
      <c r="E59" s="6" t="s">
        <v>190</v>
      </c>
      <c r="F59" s="10">
        <v>0</v>
      </c>
      <c r="G59" s="10">
        <v>0</v>
      </c>
      <c r="H59" s="10">
        <v>0</v>
      </c>
    </row>
    <row r="60" spans="1:8" ht="24.95" customHeight="1" x14ac:dyDescent="0.15">
      <c r="A60" s="7" t="s">
        <v>191</v>
      </c>
      <c r="B60" s="6" t="s">
        <v>192</v>
      </c>
      <c r="C60" s="6" t="s">
        <v>193</v>
      </c>
      <c r="D60" s="6" t="s">
        <v>163</v>
      </c>
      <c r="E60" s="6" t="s">
        <v>152</v>
      </c>
      <c r="F60" s="10">
        <v>0</v>
      </c>
      <c r="G60" s="10">
        <v>0</v>
      </c>
      <c r="H60" s="10">
        <v>0</v>
      </c>
    </row>
    <row r="61" spans="1:8" ht="24.95" customHeight="1" x14ac:dyDescent="0.15">
      <c r="A61" s="7" t="s">
        <v>194</v>
      </c>
      <c r="B61" s="6" t="s">
        <v>195</v>
      </c>
      <c r="C61" s="6" t="s">
        <v>196</v>
      </c>
      <c r="D61" s="6" t="s">
        <v>54</v>
      </c>
      <c r="E61" s="6"/>
      <c r="F61" s="10">
        <v>15435623.5</v>
      </c>
      <c r="G61" s="10">
        <v>11401861.390000001</v>
      </c>
      <c r="H61" s="10">
        <v>11401861.390000001</v>
      </c>
    </row>
    <row r="62" spans="1:8" ht="38.1" customHeight="1" x14ac:dyDescent="0.15">
      <c r="A62" s="7" t="s">
        <v>197</v>
      </c>
      <c r="B62" s="6" t="s">
        <v>198</v>
      </c>
      <c r="C62" s="6" t="s">
        <v>199</v>
      </c>
      <c r="D62" s="6" t="s">
        <v>200</v>
      </c>
      <c r="E62" s="6" t="s">
        <v>201</v>
      </c>
      <c r="F62" s="10">
        <v>9897451</v>
      </c>
      <c r="G62" s="10">
        <v>9662798.4399999995</v>
      </c>
      <c r="H62" s="10">
        <v>9662798.4399999995</v>
      </c>
    </row>
    <row r="63" spans="1:8" ht="75" customHeight="1" x14ac:dyDescent="0.15">
      <c r="A63" s="7" t="s">
        <v>202</v>
      </c>
      <c r="B63" s="6" t="s">
        <v>203</v>
      </c>
      <c r="C63" s="6" t="s">
        <v>204</v>
      </c>
      <c r="D63" s="6" t="s">
        <v>200</v>
      </c>
      <c r="E63" s="6" t="s">
        <v>201</v>
      </c>
      <c r="F63" s="10">
        <v>655549</v>
      </c>
      <c r="G63" s="10">
        <v>1003062.95</v>
      </c>
      <c r="H63" s="10">
        <v>1003062.95</v>
      </c>
    </row>
    <row r="64" spans="1:8" ht="50.1" customHeight="1" x14ac:dyDescent="0.15">
      <c r="A64" s="7" t="s">
        <v>205</v>
      </c>
      <c r="B64" s="6" t="s">
        <v>206</v>
      </c>
      <c r="C64" s="6" t="s">
        <v>207</v>
      </c>
      <c r="D64" s="6" t="s">
        <v>208</v>
      </c>
      <c r="E64" s="6"/>
      <c r="F64" s="10">
        <v>4882623.5</v>
      </c>
      <c r="G64" s="10">
        <v>736000</v>
      </c>
      <c r="H64" s="10">
        <v>736000</v>
      </c>
    </row>
    <row r="65" spans="1:8" ht="24.95" customHeight="1" x14ac:dyDescent="0.15">
      <c r="A65" s="7" t="s">
        <v>209</v>
      </c>
      <c r="B65" s="6" t="s">
        <v>210</v>
      </c>
      <c r="C65" s="6" t="s">
        <v>54</v>
      </c>
      <c r="D65" s="6"/>
      <c r="E65" s="6"/>
      <c r="F65" s="10">
        <v>0</v>
      </c>
      <c r="G65" s="10">
        <v>0</v>
      </c>
      <c r="H65" s="10">
        <v>0</v>
      </c>
    </row>
    <row r="66" spans="1:8" ht="38.1" customHeight="1" x14ac:dyDescent="0.15">
      <c r="A66" s="7" t="s">
        <v>211</v>
      </c>
      <c r="B66" s="6" t="s">
        <v>212</v>
      </c>
      <c r="C66" s="6" t="s">
        <v>213</v>
      </c>
      <c r="D66" s="6" t="s">
        <v>214</v>
      </c>
      <c r="E66" s="6" t="s">
        <v>215</v>
      </c>
      <c r="F66" s="10">
        <v>0</v>
      </c>
      <c r="G66" s="10">
        <v>0</v>
      </c>
      <c r="H66" s="10">
        <v>0</v>
      </c>
    </row>
    <row r="67" spans="1:8" ht="24.95" customHeight="1" x14ac:dyDescent="0.15">
      <c r="A67" s="7" t="s">
        <v>216</v>
      </c>
      <c r="B67" s="6" t="s">
        <v>217</v>
      </c>
      <c r="C67" s="6" t="s">
        <v>218</v>
      </c>
      <c r="D67" s="6" t="s">
        <v>214</v>
      </c>
      <c r="E67" s="6" t="s">
        <v>215</v>
      </c>
      <c r="F67" s="10">
        <v>0</v>
      </c>
      <c r="G67" s="10">
        <v>0</v>
      </c>
      <c r="H67" s="10">
        <v>0</v>
      </c>
    </row>
    <row r="68" spans="1:8" ht="50.1" customHeight="1" x14ac:dyDescent="0.15">
      <c r="A68" s="7" t="s">
        <v>219</v>
      </c>
      <c r="B68" s="6" t="s">
        <v>220</v>
      </c>
      <c r="C68" s="6" t="s">
        <v>221</v>
      </c>
      <c r="D68" s="6" t="s">
        <v>222</v>
      </c>
      <c r="E68" s="6" t="s">
        <v>223</v>
      </c>
      <c r="F68" s="10">
        <v>0</v>
      </c>
      <c r="G68" s="10">
        <v>0</v>
      </c>
      <c r="H68" s="10">
        <v>0</v>
      </c>
    </row>
    <row r="69" spans="1:8" ht="50.1" customHeight="1" x14ac:dyDescent="0.15">
      <c r="A69" s="7" t="s">
        <v>224</v>
      </c>
      <c r="B69" s="6" t="s">
        <v>225</v>
      </c>
      <c r="C69" s="6" t="s">
        <v>226</v>
      </c>
      <c r="D69" s="6" t="s">
        <v>222</v>
      </c>
      <c r="E69" s="6" t="s">
        <v>223</v>
      </c>
      <c r="F69" s="10">
        <v>0</v>
      </c>
      <c r="G69" s="10">
        <v>0</v>
      </c>
      <c r="H69" s="10">
        <v>0</v>
      </c>
    </row>
    <row r="70" spans="1:8" ht="24.95" customHeight="1" x14ac:dyDescent="0.15">
      <c r="A70" s="7" t="s">
        <v>227</v>
      </c>
      <c r="B70" s="6" t="s">
        <v>228</v>
      </c>
      <c r="C70" s="6" t="s">
        <v>229</v>
      </c>
      <c r="D70" s="6" t="s">
        <v>230</v>
      </c>
      <c r="E70" s="6" t="s">
        <v>231</v>
      </c>
      <c r="F70" s="10">
        <v>0</v>
      </c>
      <c r="G70" s="10">
        <v>0</v>
      </c>
      <c r="H70" s="10">
        <v>0</v>
      </c>
    </row>
    <row r="71" spans="1:8" ht="63" customHeight="1" x14ac:dyDescent="0.15">
      <c r="A71" s="7" t="s">
        <v>232</v>
      </c>
      <c r="B71" s="6" t="s">
        <v>233</v>
      </c>
      <c r="C71" s="6" t="s">
        <v>229</v>
      </c>
      <c r="D71" s="6" t="s">
        <v>230</v>
      </c>
      <c r="E71" s="6" t="s">
        <v>231</v>
      </c>
      <c r="F71" s="10">
        <v>0</v>
      </c>
      <c r="G71" s="10">
        <v>0</v>
      </c>
      <c r="H71" s="10">
        <v>0</v>
      </c>
    </row>
    <row r="72" spans="1:8" ht="50.1" customHeight="1" x14ac:dyDescent="0.15">
      <c r="A72" s="7" t="s">
        <v>234</v>
      </c>
      <c r="B72" s="6" t="s">
        <v>235</v>
      </c>
      <c r="C72" s="6" t="s">
        <v>229</v>
      </c>
      <c r="D72" s="6" t="s">
        <v>236</v>
      </c>
      <c r="E72" s="6" t="s">
        <v>190</v>
      </c>
      <c r="F72" s="10">
        <v>0</v>
      </c>
      <c r="G72" s="10">
        <v>0</v>
      </c>
      <c r="H72" s="10">
        <v>0</v>
      </c>
    </row>
    <row r="73" spans="1:8" ht="75" customHeight="1" x14ac:dyDescent="0.15">
      <c r="A73" s="7" t="s">
        <v>237</v>
      </c>
      <c r="B73" s="6" t="s">
        <v>238</v>
      </c>
      <c r="C73" s="6" t="s">
        <v>239</v>
      </c>
      <c r="D73" s="6"/>
      <c r="E73" s="6"/>
      <c r="F73" s="10">
        <v>0</v>
      </c>
      <c r="G73" s="10">
        <v>0</v>
      </c>
      <c r="H73" s="10">
        <v>0</v>
      </c>
    </row>
    <row r="74" spans="1:8" ht="63" customHeight="1" x14ac:dyDescent="0.15">
      <c r="A74" s="7" t="s">
        <v>232</v>
      </c>
      <c r="B74" s="6" t="s">
        <v>240</v>
      </c>
      <c r="C74" s="6" t="s">
        <v>239</v>
      </c>
      <c r="D74" s="6" t="s">
        <v>241</v>
      </c>
      <c r="E74" s="6" t="s">
        <v>231</v>
      </c>
      <c r="F74" s="10">
        <v>0</v>
      </c>
      <c r="G74" s="10">
        <v>0</v>
      </c>
      <c r="H74" s="10">
        <v>0</v>
      </c>
    </row>
    <row r="75" spans="1:8" ht="50.1" customHeight="1" x14ac:dyDescent="0.15">
      <c r="A75" s="7" t="s">
        <v>234</v>
      </c>
      <c r="B75" s="6" t="s">
        <v>242</v>
      </c>
      <c r="C75" s="6" t="s">
        <v>239</v>
      </c>
      <c r="D75" s="6" t="s">
        <v>236</v>
      </c>
      <c r="E75" s="6" t="s">
        <v>190</v>
      </c>
      <c r="F75" s="10">
        <v>0</v>
      </c>
      <c r="G75" s="10">
        <v>0</v>
      </c>
      <c r="H75" s="10">
        <v>0</v>
      </c>
    </row>
    <row r="76" spans="1:8" ht="50.1" customHeight="1" x14ac:dyDescent="0.15">
      <c r="A76" s="7" t="s">
        <v>243</v>
      </c>
      <c r="B76" s="6" t="s">
        <v>244</v>
      </c>
      <c r="C76" s="6" t="s">
        <v>95</v>
      </c>
      <c r="D76" s="6" t="s">
        <v>95</v>
      </c>
      <c r="E76" s="6"/>
      <c r="F76" s="10">
        <v>30000</v>
      </c>
      <c r="G76" s="10">
        <v>0</v>
      </c>
      <c r="H76" s="10">
        <v>0</v>
      </c>
    </row>
    <row r="77" spans="1:8" ht="75" customHeight="1" x14ac:dyDescent="0.15">
      <c r="A77" s="7" t="s">
        <v>245</v>
      </c>
      <c r="B77" s="6" t="s">
        <v>246</v>
      </c>
      <c r="C77" s="6" t="s">
        <v>247</v>
      </c>
      <c r="D77" s="6" t="s">
        <v>248</v>
      </c>
      <c r="E77" s="6" t="s">
        <v>201</v>
      </c>
      <c r="F77" s="10">
        <v>30000</v>
      </c>
      <c r="G77" s="10">
        <v>0</v>
      </c>
      <c r="H77" s="10">
        <v>0</v>
      </c>
    </row>
    <row r="78" spans="1:8" ht="24.95" customHeight="1" x14ac:dyDescent="0.15">
      <c r="A78" s="7" t="s">
        <v>249</v>
      </c>
      <c r="B78" s="6" t="s">
        <v>250</v>
      </c>
      <c r="C78" s="6" t="s">
        <v>95</v>
      </c>
      <c r="D78" s="6"/>
      <c r="E78" s="6"/>
      <c r="F78" s="10">
        <v>346403605.29000002</v>
      </c>
      <c r="G78" s="10">
        <v>143821613.15000001</v>
      </c>
      <c r="H78" s="10">
        <v>143328629.15000001</v>
      </c>
    </row>
    <row r="79" spans="1:8" ht="63" customHeight="1" x14ac:dyDescent="0.15">
      <c r="A79" s="7" t="s">
        <v>251</v>
      </c>
      <c r="B79" s="6" t="s">
        <v>252</v>
      </c>
      <c r="C79" s="6" t="s">
        <v>214</v>
      </c>
      <c r="D79" s="6" t="s">
        <v>148</v>
      </c>
      <c r="E79" s="6" t="s">
        <v>149</v>
      </c>
      <c r="F79" s="10">
        <v>0</v>
      </c>
      <c r="G79" s="10">
        <v>0</v>
      </c>
      <c r="H79" s="10">
        <v>0</v>
      </c>
    </row>
    <row r="80" spans="1:8" ht="50.1" customHeight="1" x14ac:dyDescent="0.15">
      <c r="A80" s="7" t="s">
        <v>253</v>
      </c>
      <c r="B80" s="6" t="s">
        <v>254</v>
      </c>
      <c r="C80" s="6" t="s">
        <v>255</v>
      </c>
      <c r="D80" s="6"/>
      <c r="E80" s="6"/>
      <c r="F80" s="10">
        <v>0</v>
      </c>
      <c r="G80" s="10">
        <v>0</v>
      </c>
      <c r="H80" s="10">
        <v>0</v>
      </c>
    </row>
    <row r="81" spans="1:8" ht="50.1" customHeight="1" x14ac:dyDescent="0.15">
      <c r="A81" s="7" t="s">
        <v>253</v>
      </c>
      <c r="B81" s="6" t="s">
        <v>256</v>
      </c>
      <c r="C81" s="6" t="s">
        <v>255</v>
      </c>
      <c r="D81" s="6" t="s">
        <v>257</v>
      </c>
      <c r="E81" s="6" t="s">
        <v>258</v>
      </c>
      <c r="F81" s="10">
        <v>0</v>
      </c>
      <c r="G81" s="10">
        <v>0</v>
      </c>
      <c r="H81" s="10">
        <v>0</v>
      </c>
    </row>
    <row r="82" spans="1:8" ht="24.95" customHeight="1" x14ac:dyDescent="0.15">
      <c r="A82" s="7" t="s">
        <v>259</v>
      </c>
      <c r="B82" s="6" t="s">
        <v>260</v>
      </c>
      <c r="C82" s="6" t="s">
        <v>255</v>
      </c>
      <c r="D82" s="6" t="s">
        <v>261</v>
      </c>
      <c r="E82" s="6" t="s">
        <v>262</v>
      </c>
      <c r="F82" s="10">
        <v>0</v>
      </c>
      <c r="G82" s="10">
        <v>0</v>
      </c>
      <c r="H82" s="10">
        <v>0</v>
      </c>
    </row>
    <row r="83" spans="1:8" ht="24.95" customHeight="1" x14ac:dyDescent="0.15">
      <c r="A83" s="7" t="s">
        <v>263</v>
      </c>
      <c r="B83" s="6" t="s">
        <v>264</v>
      </c>
      <c r="C83" s="6" t="s">
        <v>255</v>
      </c>
      <c r="D83" s="6" t="s">
        <v>265</v>
      </c>
      <c r="E83" s="6" t="s">
        <v>266</v>
      </c>
      <c r="F83" s="10">
        <v>0</v>
      </c>
      <c r="G83" s="10">
        <v>0</v>
      </c>
      <c r="H83" s="10">
        <v>0</v>
      </c>
    </row>
    <row r="84" spans="1:8" ht="24.95" customHeight="1" x14ac:dyDescent="0.15">
      <c r="A84" s="7" t="s">
        <v>267</v>
      </c>
      <c r="B84" s="6" t="s">
        <v>268</v>
      </c>
      <c r="C84" s="6" t="s">
        <v>269</v>
      </c>
      <c r="D84" s="6"/>
      <c r="E84" s="6"/>
      <c r="F84" s="10">
        <v>346403605.29000002</v>
      </c>
      <c r="G84" s="10">
        <v>143821613.15000001</v>
      </c>
      <c r="H84" s="10">
        <v>143328629.15000001</v>
      </c>
    </row>
    <row r="85" spans="1:8" ht="38.1" customHeight="1" x14ac:dyDescent="0.15">
      <c r="A85" s="7" t="s">
        <v>270</v>
      </c>
      <c r="B85" s="6" t="s">
        <v>271</v>
      </c>
      <c r="C85" s="6" t="s">
        <v>272</v>
      </c>
      <c r="D85" s="6"/>
      <c r="E85" s="6"/>
      <c r="F85" s="10">
        <v>177115077.72999999</v>
      </c>
      <c r="G85" s="10">
        <v>76708280.870000005</v>
      </c>
      <c r="H85" s="10">
        <v>76215296.870000005</v>
      </c>
    </row>
    <row r="86" spans="1:8" ht="38.1" customHeight="1" x14ac:dyDescent="0.15">
      <c r="A86" s="7" t="s">
        <v>273</v>
      </c>
      <c r="B86" s="6" t="s">
        <v>274</v>
      </c>
      <c r="C86" s="6" t="s">
        <v>272</v>
      </c>
      <c r="D86" s="6" t="s">
        <v>275</v>
      </c>
      <c r="E86" s="6" t="s">
        <v>276</v>
      </c>
      <c r="F86" s="10">
        <v>4111666.85</v>
      </c>
      <c r="G86" s="10">
        <v>1253650.23</v>
      </c>
      <c r="H86" s="10">
        <v>1253650.23</v>
      </c>
    </row>
    <row r="87" spans="1:8" ht="24.95" customHeight="1" x14ac:dyDescent="0.15">
      <c r="A87" s="7" t="s">
        <v>142</v>
      </c>
      <c r="B87" s="6" t="s">
        <v>277</v>
      </c>
      <c r="C87" s="6" t="s">
        <v>272</v>
      </c>
      <c r="D87" s="6" t="s">
        <v>144</v>
      </c>
      <c r="E87" s="6" t="s">
        <v>145</v>
      </c>
      <c r="F87" s="10">
        <v>5980379.2999999998</v>
      </c>
      <c r="G87" s="10">
        <v>50000</v>
      </c>
      <c r="H87" s="10">
        <v>50000</v>
      </c>
    </row>
    <row r="88" spans="1:8" ht="24.95" customHeight="1" x14ac:dyDescent="0.15">
      <c r="A88" s="7" t="s">
        <v>278</v>
      </c>
      <c r="B88" s="6" t="s">
        <v>279</v>
      </c>
      <c r="C88" s="6" t="s">
        <v>272</v>
      </c>
      <c r="D88" s="6" t="s">
        <v>280</v>
      </c>
      <c r="E88" s="6" t="s">
        <v>281</v>
      </c>
      <c r="F88" s="10">
        <v>15713359.810000001</v>
      </c>
      <c r="G88" s="10">
        <v>15740539.039999999</v>
      </c>
      <c r="H88" s="10">
        <v>15740539.039999999</v>
      </c>
    </row>
    <row r="89" spans="1:8" ht="24.95" customHeight="1" x14ac:dyDescent="0.15">
      <c r="A89" s="7" t="s">
        <v>282</v>
      </c>
      <c r="B89" s="6" t="s">
        <v>283</v>
      </c>
      <c r="C89" s="6" t="s">
        <v>272</v>
      </c>
      <c r="D89" s="6" t="s">
        <v>284</v>
      </c>
      <c r="E89" s="6" t="s">
        <v>285</v>
      </c>
      <c r="F89" s="10">
        <v>484000</v>
      </c>
      <c r="G89" s="10">
        <v>480000</v>
      </c>
      <c r="H89" s="10">
        <v>480000</v>
      </c>
    </row>
    <row r="90" spans="1:8" ht="75" customHeight="1" x14ac:dyDescent="0.15">
      <c r="A90" s="7" t="s">
        <v>286</v>
      </c>
      <c r="B90" s="6" t="s">
        <v>287</v>
      </c>
      <c r="C90" s="6" t="s">
        <v>272</v>
      </c>
      <c r="D90" s="6" t="s">
        <v>288</v>
      </c>
      <c r="E90" s="6" t="s">
        <v>289</v>
      </c>
      <c r="F90" s="10">
        <v>12717194.16</v>
      </c>
      <c r="G90" s="10">
        <v>12432775.76</v>
      </c>
      <c r="H90" s="10">
        <v>12432775.76</v>
      </c>
    </row>
    <row r="91" spans="1:8" ht="75" customHeight="1" x14ac:dyDescent="0.15">
      <c r="A91" s="7" t="s">
        <v>146</v>
      </c>
      <c r="B91" s="6" t="s">
        <v>290</v>
      </c>
      <c r="C91" s="6" t="s">
        <v>272</v>
      </c>
      <c r="D91" s="6" t="s">
        <v>148</v>
      </c>
      <c r="E91" s="6" t="s">
        <v>149</v>
      </c>
      <c r="F91" s="10">
        <v>129867721.45999999</v>
      </c>
      <c r="G91" s="10">
        <v>39744529.630000003</v>
      </c>
      <c r="H91" s="10">
        <v>39251545.630000003</v>
      </c>
    </row>
    <row r="92" spans="1:8" ht="24.95" customHeight="1" x14ac:dyDescent="0.15">
      <c r="A92" s="7" t="s">
        <v>291</v>
      </c>
      <c r="B92" s="6" t="s">
        <v>292</v>
      </c>
      <c r="C92" s="6" t="s">
        <v>272</v>
      </c>
      <c r="D92" s="6" t="s">
        <v>293</v>
      </c>
      <c r="E92" s="6" t="s">
        <v>294</v>
      </c>
      <c r="F92" s="10">
        <v>205000</v>
      </c>
      <c r="G92" s="10">
        <v>204530.06</v>
      </c>
      <c r="H92" s="10">
        <v>204530.06</v>
      </c>
    </row>
    <row r="93" spans="1:8" ht="75" customHeight="1" x14ac:dyDescent="0.15">
      <c r="A93" s="7" t="s">
        <v>295</v>
      </c>
      <c r="B93" s="6" t="s">
        <v>296</v>
      </c>
      <c r="C93" s="6" t="s">
        <v>272</v>
      </c>
      <c r="D93" s="6" t="s">
        <v>297</v>
      </c>
      <c r="E93" s="6" t="s">
        <v>258</v>
      </c>
      <c r="F93" s="10">
        <v>8035756.1500000004</v>
      </c>
      <c r="G93" s="10">
        <v>6802256.1500000004</v>
      </c>
      <c r="H93" s="10">
        <v>6802256.1500000004</v>
      </c>
    </row>
    <row r="94" spans="1:8" ht="38.1" customHeight="1" x14ac:dyDescent="0.15">
      <c r="A94" s="7" t="s">
        <v>298</v>
      </c>
      <c r="B94" s="6" t="s">
        <v>299</v>
      </c>
      <c r="C94" s="6" t="s">
        <v>272</v>
      </c>
      <c r="D94" s="6"/>
      <c r="E94" s="6"/>
      <c r="F94" s="10">
        <v>126442370.86</v>
      </c>
      <c r="G94" s="10">
        <v>19080230.780000001</v>
      </c>
      <c r="H94" s="10">
        <v>19080230.780000001</v>
      </c>
    </row>
    <row r="95" spans="1:8" ht="38.1" customHeight="1" x14ac:dyDescent="0.15">
      <c r="A95" s="7" t="s">
        <v>300</v>
      </c>
      <c r="B95" s="6" t="s">
        <v>301</v>
      </c>
      <c r="C95" s="6" t="s">
        <v>272</v>
      </c>
      <c r="D95" s="6" t="s">
        <v>302</v>
      </c>
      <c r="E95" s="6" t="s">
        <v>303</v>
      </c>
      <c r="F95" s="10">
        <v>32111227.170000002</v>
      </c>
      <c r="G95" s="10">
        <v>1750000</v>
      </c>
      <c r="H95" s="10">
        <v>1750000</v>
      </c>
    </row>
    <row r="96" spans="1:8" ht="24.95" customHeight="1" x14ac:dyDescent="0.15">
      <c r="A96" s="7" t="s">
        <v>304</v>
      </c>
      <c r="B96" s="6" t="s">
        <v>305</v>
      </c>
      <c r="C96" s="6" t="s">
        <v>272</v>
      </c>
      <c r="D96" s="6" t="s">
        <v>178</v>
      </c>
      <c r="E96" s="6" t="s">
        <v>306</v>
      </c>
      <c r="F96" s="10">
        <v>0</v>
      </c>
      <c r="G96" s="10">
        <v>0</v>
      </c>
      <c r="H96" s="10">
        <v>0</v>
      </c>
    </row>
    <row r="97" spans="1:8" ht="24.95" customHeight="1" x14ac:dyDescent="0.15">
      <c r="A97" s="7" t="s">
        <v>307</v>
      </c>
      <c r="B97" s="6" t="s">
        <v>308</v>
      </c>
      <c r="C97" s="6" t="s">
        <v>272</v>
      </c>
      <c r="D97" s="6" t="s">
        <v>309</v>
      </c>
      <c r="E97" s="6" t="s">
        <v>310</v>
      </c>
      <c r="F97" s="10">
        <v>0</v>
      </c>
      <c r="G97" s="10">
        <v>0</v>
      </c>
      <c r="H97" s="10">
        <v>0</v>
      </c>
    </row>
    <row r="98" spans="1:8" ht="50.1" customHeight="1" x14ac:dyDescent="0.15">
      <c r="A98" s="7" t="s">
        <v>311</v>
      </c>
      <c r="B98" s="6" t="s">
        <v>312</v>
      </c>
      <c r="C98" s="6" t="s">
        <v>272</v>
      </c>
      <c r="D98" s="6" t="s">
        <v>313</v>
      </c>
      <c r="E98" s="6" t="s">
        <v>314</v>
      </c>
      <c r="F98" s="10">
        <v>0</v>
      </c>
      <c r="G98" s="10">
        <v>0</v>
      </c>
      <c r="H98" s="10">
        <v>0</v>
      </c>
    </row>
    <row r="99" spans="1:8" ht="24.95" customHeight="1" x14ac:dyDescent="0.15">
      <c r="A99" s="7" t="s">
        <v>315</v>
      </c>
      <c r="B99" s="6" t="s">
        <v>316</v>
      </c>
      <c r="C99" s="6" t="s">
        <v>272</v>
      </c>
      <c r="D99" s="6" t="s">
        <v>317</v>
      </c>
      <c r="E99" s="6" t="s">
        <v>318</v>
      </c>
      <c r="F99" s="10">
        <v>8708877.6300000008</v>
      </c>
      <c r="G99" s="10">
        <v>1723873</v>
      </c>
      <c r="H99" s="10">
        <v>1723873</v>
      </c>
    </row>
    <row r="100" spans="1:8" ht="24.95" customHeight="1" x14ac:dyDescent="0.15">
      <c r="A100" s="7" t="s">
        <v>319</v>
      </c>
      <c r="B100" s="6" t="s">
        <v>320</v>
      </c>
      <c r="C100" s="6" t="s">
        <v>272</v>
      </c>
      <c r="D100" s="6" t="s">
        <v>321</v>
      </c>
      <c r="E100" s="6" t="s">
        <v>322</v>
      </c>
      <c r="F100" s="10">
        <v>2520000</v>
      </c>
      <c r="G100" s="10">
        <v>2514223.2400000002</v>
      </c>
      <c r="H100" s="10">
        <v>2514223.2400000002</v>
      </c>
    </row>
    <row r="101" spans="1:8" ht="24.95" customHeight="1" x14ac:dyDescent="0.15">
      <c r="A101" s="7" t="s">
        <v>323</v>
      </c>
      <c r="B101" s="6" t="s">
        <v>324</v>
      </c>
      <c r="C101" s="6" t="s">
        <v>272</v>
      </c>
      <c r="D101" s="6" t="s">
        <v>265</v>
      </c>
      <c r="E101" s="6" t="s">
        <v>266</v>
      </c>
      <c r="F101" s="10">
        <v>2504888.6</v>
      </c>
      <c r="G101" s="10">
        <v>4004888.6</v>
      </c>
      <c r="H101" s="10">
        <v>4004888.6</v>
      </c>
    </row>
    <row r="102" spans="1:8" ht="50.1" customHeight="1" x14ac:dyDescent="0.15">
      <c r="A102" s="7" t="s">
        <v>325</v>
      </c>
      <c r="B102" s="6" t="s">
        <v>326</v>
      </c>
      <c r="C102" s="6" t="s">
        <v>272</v>
      </c>
      <c r="D102" s="6" t="s">
        <v>327</v>
      </c>
      <c r="E102" s="6" t="s">
        <v>328</v>
      </c>
      <c r="F102" s="10">
        <v>80597377.459999993</v>
      </c>
      <c r="G102" s="10">
        <v>9087245.9399999995</v>
      </c>
      <c r="H102" s="10">
        <v>9087245.9399999995</v>
      </c>
    </row>
    <row r="103" spans="1:8" ht="50.1" customHeight="1" x14ac:dyDescent="0.15">
      <c r="A103" s="7" t="s">
        <v>329</v>
      </c>
      <c r="B103" s="6" t="s">
        <v>330</v>
      </c>
      <c r="C103" s="6" t="s">
        <v>272</v>
      </c>
      <c r="D103" s="6" t="s">
        <v>261</v>
      </c>
      <c r="E103" s="6" t="s">
        <v>262</v>
      </c>
      <c r="F103" s="10">
        <v>0</v>
      </c>
      <c r="G103" s="10">
        <v>0</v>
      </c>
      <c r="H103" s="10">
        <v>0</v>
      </c>
    </row>
    <row r="104" spans="1:8" ht="75" customHeight="1" x14ac:dyDescent="0.15">
      <c r="A104" s="7" t="s">
        <v>331</v>
      </c>
      <c r="B104" s="6" t="s">
        <v>332</v>
      </c>
      <c r="C104" s="6" t="s">
        <v>272</v>
      </c>
      <c r="D104" s="6" t="s">
        <v>333</v>
      </c>
      <c r="E104" s="6" t="s">
        <v>149</v>
      </c>
      <c r="F104" s="10">
        <v>0</v>
      </c>
      <c r="G104" s="10">
        <v>0</v>
      </c>
      <c r="H104" s="10">
        <v>0</v>
      </c>
    </row>
    <row r="105" spans="1:8" ht="24.95" customHeight="1" x14ac:dyDescent="0.15">
      <c r="A105" s="7" t="s">
        <v>334</v>
      </c>
      <c r="B105" s="6" t="s">
        <v>335</v>
      </c>
      <c r="C105" s="6" t="s">
        <v>336</v>
      </c>
      <c r="D105" s="6" t="s">
        <v>280</v>
      </c>
      <c r="E105" s="6" t="s">
        <v>281</v>
      </c>
      <c r="F105" s="10">
        <v>42846156.700000003</v>
      </c>
      <c r="G105" s="10">
        <v>48033101.5</v>
      </c>
      <c r="H105" s="10">
        <v>48033101.5</v>
      </c>
    </row>
    <row r="106" spans="1:8" ht="50.1" customHeight="1" x14ac:dyDescent="0.15">
      <c r="A106" s="7" t="s">
        <v>337</v>
      </c>
      <c r="B106" s="6" t="s">
        <v>338</v>
      </c>
      <c r="C106" s="6" t="s">
        <v>339</v>
      </c>
      <c r="D106" s="6"/>
      <c r="E106" s="6"/>
      <c r="F106" s="10">
        <v>0</v>
      </c>
      <c r="G106" s="10">
        <v>0</v>
      </c>
      <c r="H106" s="10">
        <v>0</v>
      </c>
    </row>
    <row r="107" spans="1:8" ht="63" customHeight="1" x14ac:dyDescent="0.15">
      <c r="A107" s="7" t="s">
        <v>340</v>
      </c>
      <c r="B107" s="6" t="s">
        <v>341</v>
      </c>
      <c r="C107" s="6" t="s">
        <v>342</v>
      </c>
      <c r="D107" s="6"/>
      <c r="E107" s="6"/>
      <c r="F107" s="10">
        <v>0</v>
      </c>
      <c r="G107" s="10">
        <v>0</v>
      </c>
      <c r="H107" s="10">
        <v>0</v>
      </c>
    </row>
    <row r="108" spans="1:8" ht="50.1" customHeight="1" x14ac:dyDescent="0.15">
      <c r="A108" s="7" t="s">
        <v>343</v>
      </c>
      <c r="B108" s="6" t="s">
        <v>344</v>
      </c>
      <c r="C108" s="6" t="s">
        <v>345</v>
      </c>
      <c r="D108" s="6"/>
      <c r="E108" s="6"/>
      <c r="F108" s="10">
        <v>0</v>
      </c>
      <c r="G108" s="10">
        <v>0</v>
      </c>
      <c r="H108" s="10">
        <v>0</v>
      </c>
    </row>
    <row r="109" spans="1:8" ht="24.95" customHeight="1" x14ac:dyDescent="0.15">
      <c r="A109" s="7" t="s">
        <v>346</v>
      </c>
      <c r="B109" s="6" t="s">
        <v>347</v>
      </c>
      <c r="C109" s="6" t="s">
        <v>348</v>
      </c>
      <c r="D109" s="6"/>
      <c r="E109" s="6"/>
      <c r="F109" s="10">
        <v>-1500000</v>
      </c>
      <c r="G109" s="10">
        <v>-1750000</v>
      </c>
      <c r="H109" s="10">
        <v>-1750000</v>
      </c>
    </row>
    <row r="110" spans="1:8" ht="38.1" customHeight="1" x14ac:dyDescent="0.15">
      <c r="A110" s="7" t="s">
        <v>349</v>
      </c>
      <c r="B110" s="6" t="s">
        <v>350</v>
      </c>
      <c r="C110" s="6"/>
      <c r="D110" s="6"/>
      <c r="E110" s="6"/>
      <c r="F110" s="10">
        <v>0</v>
      </c>
      <c r="G110" s="10">
        <v>0</v>
      </c>
      <c r="H110" s="10">
        <v>0</v>
      </c>
    </row>
    <row r="111" spans="1:8" ht="24.95" customHeight="1" x14ac:dyDescent="0.15">
      <c r="A111" s="7" t="s">
        <v>351</v>
      </c>
      <c r="B111" s="6" t="s">
        <v>352</v>
      </c>
      <c r="C111" s="6"/>
      <c r="D111" s="6"/>
      <c r="E111" s="6"/>
      <c r="F111" s="10">
        <v>-1500000</v>
      </c>
      <c r="G111" s="10">
        <v>-1750000</v>
      </c>
      <c r="H111" s="10">
        <v>-1750000</v>
      </c>
    </row>
    <row r="112" spans="1:8" ht="24.95" customHeight="1" x14ac:dyDescent="0.15">
      <c r="A112" s="7" t="s">
        <v>353</v>
      </c>
      <c r="B112" s="6" t="s">
        <v>354</v>
      </c>
      <c r="C112" s="6"/>
      <c r="D112" s="6"/>
      <c r="E112" s="6"/>
      <c r="F112" s="10">
        <v>0</v>
      </c>
      <c r="G112" s="10">
        <v>0</v>
      </c>
      <c r="H112" s="10">
        <v>0</v>
      </c>
    </row>
    <row r="113" spans="1:8" ht="24.95" customHeight="1" x14ac:dyDescent="0.15">
      <c r="A113" s="7" t="s">
        <v>355</v>
      </c>
      <c r="B113" s="6" t="s">
        <v>356</v>
      </c>
      <c r="C113" s="6" t="s">
        <v>95</v>
      </c>
      <c r="D113" s="6" t="s">
        <v>95</v>
      </c>
      <c r="E113" s="6"/>
      <c r="F113" s="10">
        <v>9311791.4299999997</v>
      </c>
      <c r="G113" s="10">
        <v>0</v>
      </c>
      <c r="H113" s="10">
        <v>0</v>
      </c>
    </row>
    <row r="114" spans="1:8" ht="38.1" customHeight="1" x14ac:dyDescent="0.15">
      <c r="A114" s="7" t="s">
        <v>357</v>
      </c>
      <c r="B114" s="6" t="s">
        <v>358</v>
      </c>
      <c r="C114" s="6" t="s">
        <v>359</v>
      </c>
      <c r="D114" s="6"/>
      <c r="E114" s="6"/>
      <c r="F114" s="10">
        <v>9311791.4299999997</v>
      </c>
      <c r="G114" s="10">
        <v>0</v>
      </c>
      <c r="H114" s="10">
        <v>0</v>
      </c>
    </row>
    <row r="115" spans="1:8" ht="24.95" customHeight="1" x14ac:dyDescent="0.15">
      <c r="A115" s="7" t="s">
        <v>360</v>
      </c>
      <c r="B115" s="6" t="s">
        <v>361</v>
      </c>
      <c r="C115" s="6" t="s">
        <v>359</v>
      </c>
      <c r="D115" s="6"/>
      <c r="E115" s="6"/>
      <c r="F115" s="10">
        <v>0</v>
      </c>
      <c r="G115" s="10">
        <v>0</v>
      </c>
      <c r="H115" s="10">
        <v>0</v>
      </c>
    </row>
  </sheetData>
  <sheetProtection password="B313" sheet="1" objects="1" scenarios="1"/>
  <mergeCells count="7">
    <mergeCell ref="A2:H2"/>
    <mergeCell ref="A4:A5"/>
    <mergeCell ref="B4:B5"/>
    <mergeCell ref="C4:C5"/>
    <mergeCell ref="D4:D5"/>
    <mergeCell ref="E4:E5"/>
    <mergeCell ref="F4:H4"/>
  </mergeCells>
  <phoneticPr fontId="0" type="noConversion"/>
  <pageMargins left="0.4" right="0.4" top="0.4" bottom="0.4" header="0.1" footer="0.1"/>
  <pageSetup paperSize="9" fitToHeight="0" orientation="landscape" verticalDpi="0"/>
  <headerFooter>
    <oddHeader>&amp;R&amp;R&amp;"Verdana,полужирный" &amp;12 &amp;K00-00921019.MNE.35396</oddHeader>
    <oddFooter>&amp;L&amp;L&amp;"Verdana,Полужирный"&amp;K000000&amp;L&amp;"Verdana,Полужирный"&amp;K00-014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15"/>
  <sheetViews>
    <sheetView workbookViewId="0"/>
  </sheetViews>
  <sheetFormatPr defaultRowHeight="10.5" x14ac:dyDescent="0.15"/>
  <cols>
    <col min="1" max="1" width="57.28515625" customWidth="1"/>
    <col min="2" max="5" width="11.42578125" customWidth="1"/>
    <col min="6" max="11" width="22.85546875" customWidth="1"/>
  </cols>
  <sheetData>
    <row r="1" spans="1:11" ht="15" customHeight="1" x14ac:dyDescent="0.15"/>
    <row r="2" spans="1:11" ht="24.95" customHeight="1" x14ac:dyDescent="0.15">
      <c r="A2" s="14" t="s">
        <v>362</v>
      </c>
      <c r="B2" s="14"/>
      <c r="C2" s="14"/>
      <c r="D2" s="14"/>
      <c r="E2" s="14"/>
      <c r="F2" s="14"/>
      <c r="G2" s="14"/>
      <c r="H2" s="14"/>
      <c r="I2" s="14"/>
      <c r="J2" s="14"/>
      <c r="K2" s="14"/>
    </row>
    <row r="3" spans="1:11" ht="15" customHeight="1" x14ac:dyDescent="0.15"/>
    <row r="4" spans="1:11" ht="39.950000000000003" customHeight="1" x14ac:dyDescent="0.15">
      <c r="A4" s="19" t="s">
        <v>43</v>
      </c>
      <c r="B4" s="19" t="s">
        <v>44</v>
      </c>
      <c r="C4" s="19" t="s">
        <v>45</v>
      </c>
      <c r="D4" s="19" t="s">
        <v>46</v>
      </c>
      <c r="E4" s="19" t="s">
        <v>47</v>
      </c>
      <c r="F4" s="19" t="s">
        <v>48</v>
      </c>
      <c r="G4" s="19"/>
      <c r="H4" s="19"/>
      <c r="I4" s="19"/>
      <c r="J4" s="19"/>
      <c r="K4" s="19"/>
    </row>
    <row r="5" spans="1:11" ht="99.95" customHeight="1" x14ac:dyDescent="0.15">
      <c r="A5" s="19"/>
      <c r="B5" s="19"/>
      <c r="C5" s="19"/>
      <c r="D5" s="19"/>
      <c r="E5" s="19"/>
      <c r="F5" s="6" t="s">
        <v>49</v>
      </c>
      <c r="G5" s="6" t="s">
        <v>363</v>
      </c>
      <c r="H5" s="6" t="s">
        <v>364</v>
      </c>
      <c r="I5" s="6" t="s">
        <v>365</v>
      </c>
      <c r="J5" s="6" t="s">
        <v>50</v>
      </c>
      <c r="K5" s="6" t="s">
        <v>51</v>
      </c>
    </row>
    <row r="6" spans="1:11" ht="20.100000000000001" customHeight="1" x14ac:dyDescent="0.15">
      <c r="A6" s="6">
        <v>1</v>
      </c>
      <c r="B6" s="6">
        <v>2</v>
      </c>
      <c r="C6" s="6">
        <v>3</v>
      </c>
      <c r="D6" s="6">
        <v>4</v>
      </c>
      <c r="E6" s="6">
        <v>5</v>
      </c>
      <c r="F6" s="6">
        <v>6</v>
      </c>
      <c r="G6" s="6">
        <v>7</v>
      </c>
      <c r="H6" s="6">
        <v>8</v>
      </c>
      <c r="I6" s="6">
        <v>9</v>
      </c>
      <c r="J6" s="6">
        <v>10</v>
      </c>
      <c r="K6" s="6">
        <v>11</v>
      </c>
    </row>
    <row r="7" spans="1:11" ht="24.95" customHeight="1" x14ac:dyDescent="0.15">
      <c r="A7" s="7" t="s">
        <v>52</v>
      </c>
      <c r="B7" s="6" t="s">
        <v>53</v>
      </c>
      <c r="C7" s="6" t="s">
        <v>54</v>
      </c>
      <c r="D7" s="6" t="s">
        <v>54</v>
      </c>
      <c r="E7" s="6"/>
      <c r="F7" s="10">
        <v>39548720.219999999</v>
      </c>
      <c r="G7" s="10">
        <v>16795642.079999998</v>
      </c>
      <c r="H7" s="10">
        <v>19084596.620000001</v>
      </c>
      <c r="I7" s="10">
        <v>3668481.52</v>
      </c>
      <c r="J7" s="10">
        <v>0</v>
      </c>
      <c r="K7" s="10">
        <v>0</v>
      </c>
    </row>
    <row r="8" spans="1:11" ht="24.95" customHeight="1" x14ac:dyDescent="0.15">
      <c r="A8" s="7" t="s">
        <v>55</v>
      </c>
      <c r="B8" s="6" t="s">
        <v>56</v>
      </c>
      <c r="C8" s="6" t="s">
        <v>54</v>
      </c>
      <c r="D8" s="6" t="s">
        <v>54</v>
      </c>
      <c r="E8" s="6"/>
      <c r="F8" s="10">
        <f t="shared" ref="F8:K8" si="0">IF(ISNUMBER(F7),F7,0)+IF(ISNUMBER(F9),F9,0)+IF(ISNUMBER(F109),F109,0)-IF(ISNUMBER(F26),F26,0)-IF(ISNUMBER(F113),F113,0)</f>
        <v>-5.2154064178466797E-8</v>
      </c>
      <c r="G8" s="10">
        <f t="shared" si="0"/>
        <v>0</v>
      </c>
      <c r="H8" s="10">
        <f t="shared" si="0"/>
        <v>0</v>
      </c>
      <c r="I8" s="10">
        <f t="shared" si="0"/>
        <v>2.9802322387695313E-8</v>
      </c>
      <c r="J8" s="10">
        <f t="shared" si="0"/>
        <v>0</v>
      </c>
      <c r="K8" s="10">
        <f t="shared" si="0"/>
        <v>0</v>
      </c>
    </row>
    <row r="9" spans="1:11" ht="24.95" customHeight="1" x14ac:dyDescent="0.15">
      <c r="A9" s="7" t="s">
        <v>57</v>
      </c>
      <c r="B9" s="6" t="s">
        <v>58</v>
      </c>
      <c r="C9" s="6" t="s">
        <v>54</v>
      </c>
      <c r="D9" s="6" t="s">
        <v>54</v>
      </c>
      <c r="E9" s="6"/>
      <c r="F9" s="10">
        <v>733120770.14999998</v>
      </c>
      <c r="G9" s="10">
        <v>387200016.29000002</v>
      </c>
      <c r="H9" s="10">
        <v>140853910</v>
      </c>
      <c r="I9" s="10">
        <v>205066843.86000001</v>
      </c>
      <c r="J9" s="10">
        <v>506708136.29000002</v>
      </c>
      <c r="K9" s="10">
        <v>506215152.29000002</v>
      </c>
    </row>
    <row r="10" spans="1:11" ht="38.1" customHeight="1" x14ac:dyDescent="0.15">
      <c r="A10" s="7" t="s">
        <v>59</v>
      </c>
      <c r="B10" s="6" t="s">
        <v>60</v>
      </c>
      <c r="C10" s="6" t="s">
        <v>61</v>
      </c>
      <c r="D10" s="6" t="s">
        <v>54</v>
      </c>
      <c r="E10" s="6"/>
      <c r="F10" s="10">
        <v>28849500</v>
      </c>
      <c r="G10" s="10" t="s">
        <v>366</v>
      </c>
      <c r="H10" s="10">
        <v>0</v>
      </c>
      <c r="I10" s="10">
        <v>28849500</v>
      </c>
      <c r="J10" s="10">
        <v>28849500</v>
      </c>
      <c r="K10" s="10">
        <v>28849500</v>
      </c>
    </row>
    <row r="11" spans="1:11" ht="24.95" customHeight="1" x14ac:dyDescent="0.15">
      <c r="A11" s="7" t="s">
        <v>62</v>
      </c>
      <c r="B11" s="6" t="s">
        <v>63</v>
      </c>
      <c r="C11" s="6" t="s">
        <v>61</v>
      </c>
      <c r="D11" s="6" t="s">
        <v>64</v>
      </c>
      <c r="E11" s="6"/>
      <c r="F11" s="10">
        <v>0</v>
      </c>
      <c r="G11" s="10" t="s">
        <v>366</v>
      </c>
      <c r="H11" s="10">
        <v>0</v>
      </c>
      <c r="I11" s="10">
        <v>0</v>
      </c>
      <c r="J11" s="10">
        <v>0</v>
      </c>
      <c r="K11" s="10">
        <v>0</v>
      </c>
    </row>
    <row r="12" spans="1:11" ht="50.1" customHeight="1" x14ac:dyDescent="0.15">
      <c r="A12" s="7" t="s">
        <v>65</v>
      </c>
      <c r="B12" s="6" t="s">
        <v>66</v>
      </c>
      <c r="C12" s="6" t="s">
        <v>67</v>
      </c>
      <c r="D12" s="6" t="s">
        <v>54</v>
      </c>
      <c r="E12" s="6"/>
      <c r="F12" s="10">
        <v>513023620.30000001</v>
      </c>
      <c r="G12" s="10">
        <v>387200016.29000002</v>
      </c>
      <c r="H12" s="10">
        <v>0</v>
      </c>
      <c r="I12" s="10">
        <v>125823604.01000001</v>
      </c>
      <c r="J12" s="10">
        <v>477365652.29000002</v>
      </c>
      <c r="K12" s="10">
        <v>477365652.29000002</v>
      </c>
    </row>
    <row r="13" spans="1:11" ht="87.95" customHeight="1" x14ac:dyDescent="0.15">
      <c r="A13" s="7" t="s">
        <v>68</v>
      </c>
      <c r="B13" s="6" t="s">
        <v>69</v>
      </c>
      <c r="C13" s="6" t="s">
        <v>67</v>
      </c>
      <c r="D13" s="6" t="s">
        <v>70</v>
      </c>
      <c r="E13" s="6"/>
      <c r="F13" s="10">
        <v>387200016.29000002</v>
      </c>
      <c r="G13" s="10">
        <v>387200016.29000002</v>
      </c>
      <c r="H13" s="10">
        <v>0</v>
      </c>
      <c r="I13" s="10">
        <v>0</v>
      </c>
      <c r="J13" s="10">
        <v>387200016.29000002</v>
      </c>
      <c r="K13" s="10">
        <v>387200016.29000002</v>
      </c>
    </row>
    <row r="14" spans="1:11" ht="50.1" customHeight="1" x14ac:dyDescent="0.15">
      <c r="A14" s="7" t="s">
        <v>71</v>
      </c>
      <c r="B14" s="6" t="s">
        <v>72</v>
      </c>
      <c r="C14" s="6" t="s">
        <v>73</v>
      </c>
      <c r="D14" s="6" t="s">
        <v>54</v>
      </c>
      <c r="E14" s="6"/>
      <c r="F14" s="10">
        <v>0</v>
      </c>
      <c r="G14" s="10" t="s">
        <v>366</v>
      </c>
      <c r="H14" s="10">
        <v>0</v>
      </c>
      <c r="I14" s="10">
        <v>0</v>
      </c>
      <c r="J14" s="10">
        <v>0</v>
      </c>
      <c r="K14" s="10">
        <v>0</v>
      </c>
    </row>
    <row r="15" spans="1:11" ht="38.1" customHeight="1" x14ac:dyDescent="0.15">
      <c r="A15" s="7" t="s">
        <v>74</v>
      </c>
      <c r="B15" s="6" t="s">
        <v>75</v>
      </c>
      <c r="C15" s="6" t="s">
        <v>73</v>
      </c>
      <c r="D15" s="6" t="s">
        <v>76</v>
      </c>
      <c r="E15" s="6"/>
      <c r="F15" s="10">
        <v>0</v>
      </c>
      <c r="G15" s="10" t="s">
        <v>366</v>
      </c>
      <c r="H15" s="10">
        <v>0</v>
      </c>
      <c r="I15" s="10">
        <v>0</v>
      </c>
      <c r="J15" s="10">
        <v>0</v>
      </c>
      <c r="K15" s="10">
        <v>0</v>
      </c>
    </row>
    <row r="16" spans="1:11" ht="24.95" customHeight="1" x14ac:dyDescent="0.15">
      <c r="A16" s="7" t="s">
        <v>77</v>
      </c>
      <c r="B16" s="6" t="s">
        <v>78</v>
      </c>
      <c r="C16" s="6" t="s">
        <v>79</v>
      </c>
      <c r="D16" s="6" t="s">
        <v>54</v>
      </c>
      <c r="E16" s="6"/>
      <c r="F16" s="10">
        <v>191247649.84999999</v>
      </c>
      <c r="G16" s="10" t="s">
        <v>366</v>
      </c>
      <c r="H16" s="10">
        <v>140853910</v>
      </c>
      <c r="I16" s="10">
        <v>50393739.850000001</v>
      </c>
      <c r="J16" s="10">
        <v>492984</v>
      </c>
      <c r="K16" s="10">
        <v>0</v>
      </c>
    </row>
    <row r="17" spans="1:11" ht="38.1" customHeight="1" x14ac:dyDescent="0.15">
      <c r="A17" s="7" t="s">
        <v>80</v>
      </c>
      <c r="B17" s="6" t="s">
        <v>81</v>
      </c>
      <c r="C17" s="6" t="s">
        <v>79</v>
      </c>
      <c r="D17" s="6" t="s">
        <v>79</v>
      </c>
      <c r="E17" s="6"/>
      <c r="F17" s="10">
        <v>140853910</v>
      </c>
      <c r="G17" s="10" t="s">
        <v>366</v>
      </c>
      <c r="H17" s="10">
        <v>140853910</v>
      </c>
      <c r="I17" s="10">
        <v>0</v>
      </c>
      <c r="J17" s="10">
        <v>492984</v>
      </c>
      <c r="K17" s="10">
        <v>0</v>
      </c>
    </row>
    <row r="18" spans="1:11" ht="24.95" customHeight="1" x14ac:dyDescent="0.15">
      <c r="A18" s="7" t="s">
        <v>82</v>
      </c>
      <c r="B18" s="6" t="s">
        <v>83</v>
      </c>
      <c r="C18" s="6" t="s">
        <v>79</v>
      </c>
      <c r="D18" s="6"/>
      <c r="E18" s="6"/>
      <c r="F18" s="10">
        <v>0</v>
      </c>
      <c r="G18" s="10" t="s">
        <v>366</v>
      </c>
      <c r="H18" s="10">
        <v>0</v>
      </c>
      <c r="I18" s="10">
        <v>0</v>
      </c>
      <c r="J18" s="10">
        <v>0</v>
      </c>
      <c r="K18" s="10">
        <v>0</v>
      </c>
    </row>
    <row r="19" spans="1:11" ht="24.95" customHeight="1" x14ac:dyDescent="0.15">
      <c r="A19" s="7" t="s">
        <v>84</v>
      </c>
      <c r="B19" s="6" t="s">
        <v>85</v>
      </c>
      <c r="C19" s="6" t="s">
        <v>79</v>
      </c>
      <c r="D19" s="6"/>
      <c r="E19" s="6"/>
      <c r="F19" s="10">
        <v>50393739.850000001</v>
      </c>
      <c r="G19" s="10" t="s">
        <v>366</v>
      </c>
      <c r="H19" s="10">
        <v>0</v>
      </c>
      <c r="I19" s="10">
        <v>50393739.850000001</v>
      </c>
      <c r="J19" s="10">
        <v>0</v>
      </c>
      <c r="K19" s="10">
        <v>0</v>
      </c>
    </row>
    <row r="20" spans="1:11" ht="24.95" customHeight="1" x14ac:dyDescent="0.15">
      <c r="A20" s="7" t="s">
        <v>86</v>
      </c>
      <c r="B20" s="6" t="s">
        <v>87</v>
      </c>
      <c r="C20" s="6" t="s">
        <v>79</v>
      </c>
      <c r="D20" s="6"/>
      <c r="E20" s="6"/>
      <c r="F20" s="10">
        <v>0</v>
      </c>
      <c r="G20" s="10" t="s">
        <v>366</v>
      </c>
      <c r="H20" s="10">
        <v>0</v>
      </c>
      <c r="I20" s="10">
        <v>0</v>
      </c>
      <c r="J20" s="10">
        <v>0</v>
      </c>
      <c r="K20" s="10">
        <v>0</v>
      </c>
    </row>
    <row r="21" spans="1:11" ht="24.95" customHeight="1" x14ac:dyDescent="0.15">
      <c r="A21" s="7" t="s">
        <v>88</v>
      </c>
      <c r="B21" s="6" t="s">
        <v>89</v>
      </c>
      <c r="C21" s="6" t="s">
        <v>90</v>
      </c>
      <c r="D21" s="6" t="s">
        <v>54</v>
      </c>
      <c r="E21" s="6"/>
      <c r="F21" s="10">
        <v>0</v>
      </c>
      <c r="G21" s="10" t="s">
        <v>366</v>
      </c>
      <c r="H21" s="10">
        <v>0</v>
      </c>
      <c r="I21" s="10">
        <v>0</v>
      </c>
      <c r="J21" s="10">
        <v>0</v>
      </c>
      <c r="K21" s="10">
        <v>0</v>
      </c>
    </row>
    <row r="22" spans="1:11" ht="24.95" customHeight="1" x14ac:dyDescent="0.15">
      <c r="A22" s="7" t="s">
        <v>91</v>
      </c>
      <c r="B22" s="6" t="s">
        <v>92</v>
      </c>
      <c r="C22" s="6" t="s">
        <v>90</v>
      </c>
      <c r="D22" s="6"/>
      <c r="E22" s="6"/>
      <c r="F22" s="10">
        <v>0</v>
      </c>
      <c r="G22" s="10" t="s">
        <v>366</v>
      </c>
      <c r="H22" s="10">
        <v>0</v>
      </c>
      <c r="I22" s="10">
        <v>0</v>
      </c>
      <c r="J22" s="10">
        <v>0</v>
      </c>
      <c r="K22" s="10">
        <v>0</v>
      </c>
    </row>
    <row r="23" spans="1:11" ht="24.95" customHeight="1" x14ac:dyDescent="0.15">
      <c r="A23" s="7" t="s">
        <v>93</v>
      </c>
      <c r="B23" s="6" t="s">
        <v>94</v>
      </c>
      <c r="C23" s="6" t="s">
        <v>95</v>
      </c>
      <c r="D23" s="6"/>
      <c r="E23" s="6"/>
      <c r="F23" s="10">
        <v>0</v>
      </c>
      <c r="G23" s="10" t="s">
        <v>366</v>
      </c>
      <c r="H23" s="10">
        <v>0</v>
      </c>
      <c r="I23" s="10">
        <v>0</v>
      </c>
      <c r="J23" s="10">
        <v>0</v>
      </c>
      <c r="K23" s="10">
        <v>0</v>
      </c>
    </row>
    <row r="24" spans="1:11" ht="24.95" customHeight="1" x14ac:dyDescent="0.15">
      <c r="A24" s="7" t="s">
        <v>96</v>
      </c>
      <c r="B24" s="6" t="s">
        <v>97</v>
      </c>
      <c r="C24" s="6" t="s">
        <v>54</v>
      </c>
      <c r="D24" s="6" t="s">
        <v>54</v>
      </c>
      <c r="E24" s="6"/>
      <c r="F24" s="10">
        <v>0</v>
      </c>
      <c r="G24" s="10" t="s">
        <v>366</v>
      </c>
      <c r="H24" s="10">
        <v>0</v>
      </c>
      <c r="I24" s="10">
        <v>0</v>
      </c>
      <c r="J24" s="10">
        <v>0</v>
      </c>
      <c r="K24" s="10">
        <v>0</v>
      </c>
    </row>
    <row r="25" spans="1:11" ht="50.1" customHeight="1" x14ac:dyDescent="0.15">
      <c r="A25" s="7" t="s">
        <v>98</v>
      </c>
      <c r="B25" s="6" t="s">
        <v>99</v>
      </c>
      <c r="C25" s="6" t="s">
        <v>100</v>
      </c>
      <c r="D25" s="6"/>
      <c r="E25" s="6"/>
      <c r="F25" s="10">
        <v>0</v>
      </c>
      <c r="G25" s="10" t="s">
        <v>366</v>
      </c>
      <c r="H25" s="10">
        <v>0</v>
      </c>
      <c r="I25" s="10">
        <v>0</v>
      </c>
      <c r="J25" s="10">
        <v>0</v>
      </c>
      <c r="K25" s="10">
        <v>0</v>
      </c>
    </row>
    <row r="26" spans="1:11" ht="24.95" customHeight="1" x14ac:dyDescent="0.15">
      <c r="A26" s="7" t="s">
        <v>101</v>
      </c>
      <c r="B26" s="6" t="s">
        <v>102</v>
      </c>
      <c r="C26" s="6" t="s">
        <v>54</v>
      </c>
      <c r="D26" s="6" t="s">
        <v>54</v>
      </c>
      <c r="E26" s="6"/>
      <c r="F26" s="10">
        <v>761857698.94000006</v>
      </c>
      <c r="G26" s="10">
        <v>403995658.37</v>
      </c>
      <c r="H26" s="10">
        <v>150626715.19</v>
      </c>
      <c r="I26" s="10">
        <v>207235325.38</v>
      </c>
      <c r="J26" s="10">
        <v>504958136.29000002</v>
      </c>
      <c r="K26" s="10">
        <v>504465152.29000002</v>
      </c>
    </row>
    <row r="27" spans="1:11" ht="38.1" customHeight="1" x14ac:dyDescent="0.15">
      <c r="A27" s="7" t="s">
        <v>103</v>
      </c>
      <c r="B27" s="6" t="s">
        <v>104</v>
      </c>
      <c r="C27" s="6" t="s">
        <v>54</v>
      </c>
      <c r="D27" s="6" t="s">
        <v>54</v>
      </c>
      <c r="E27" s="6"/>
      <c r="F27" s="10">
        <v>399824470.14999998</v>
      </c>
      <c r="G27" s="10">
        <v>321011812.30000001</v>
      </c>
      <c r="H27" s="10">
        <v>19948119</v>
      </c>
      <c r="I27" s="10">
        <v>58864538.850000001</v>
      </c>
      <c r="J27" s="10">
        <v>349634661.75</v>
      </c>
      <c r="K27" s="10">
        <v>349634661.75</v>
      </c>
    </row>
    <row r="28" spans="1:11" ht="38.1" customHeight="1" x14ac:dyDescent="0.15">
      <c r="A28" s="7" t="s">
        <v>105</v>
      </c>
      <c r="B28" s="6" t="s">
        <v>106</v>
      </c>
      <c r="C28" s="6" t="s">
        <v>107</v>
      </c>
      <c r="D28" s="6" t="s">
        <v>108</v>
      </c>
      <c r="E28" s="6" t="s">
        <v>109</v>
      </c>
      <c r="F28" s="10">
        <v>308370331.17000002</v>
      </c>
      <c r="G28" s="10">
        <v>251503544.44</v>
      </c>
      <c r="H28" s="10">
        <v>13722827</v>
      </c>
      <c r="I28" s="10">
        <v>43143959.729999997</v>
      </c>
      <c r="J28" s="10">
        <v>275116291.36000001</v>
      </c>
      <c r="K28" s="10">
        <v>275116291.36000001</v>
      </c>
    </row>
    <row r="29" spans="1:11" ht="38.1" customHeight="1" x14ac:dyDescent="0.15">
      <c r="A29" s="7" t="s">
        <v>110</v>
      </c>
      <c r="B29" s="6" t="s">
        <v>111</v>
      </c>
      <c r="C29" s="6" t="s">
        <v>107</v>
      </c>
      <c r="D29" s="6" t="s">
        <v>108</v>
      </c>
      <c r="E29" s="6" t="s">
        <v>109</v>
      </c>
      <c r="F29" s="10">
        <v>191303546.71000001</v>
      </c>
      <c r="G29" s="10">
        <v>157591421.43000001</v>
      </c>
      <c r="H29" s="10">
        <v>10629727</v>
      </c>
      <c r="I29" s="10">
        <v>23082398.280000001</v>
      </c>
      <c r="J29" s="10">
        <v>173142322.58000001</v>
      </c>
      <c r="K29" s="10">
        <v>173142322.58000001</v>
      </c>
    </row>
    <row r="30" spans="1:11" ht="24.95" customHeight="1" x14ac:dyDescent="0.15">
      <c r="A30" s="7" t="s">
        <v>112</v>
      </c>
      <c r="B30" s="6" t="s">
        <v>113</v>
      </c>
      <c r="C30" s="6" t="s">
        <v>107</v>
      </c>
      <c r="D30" s="6" t="s">
        <v>108</v>
      </c>
      <c r="E30" s="6" t="s">
        <v>109</v>
      </c>
      <c r="F30" s="10">
        <v>150370889.74000001</v>
      </c>
      <c r="G30" s="10">
        <v>130608404.45999999</v>
      </c>
      <c r="H30" s="10">
        <v>1678465</v>
      </c>
      <c r="I30" s="10">
        <v>18084020.280000001</v>
      </c>
      <c r="J30" s="10">
        <v>141160927.61000001</v>
      </c>
      <c r="K30" s="10">
        <v>141160927.61000001</v>
      </c>
    </row>
    <row r="31" spans="1:11" ht="24.95" customHeight="1" x14ac:dyDescent="0.15">
      <c r="A31" s="7" t="s">
        <v>114</v>
      </c>
      <c r="B31" s="6" t="s">
        <v>115</v>
      </c>
      <c r="C31" s="6" t="s">
        <v>107</v>
      </c>
      <c r="D31" s="6" t="s">
        <v>108</v>
      </c>
      <c r="E31" s="6" t="s">
        <v>109</v>
      </c>
      <c r="F31" s="10">
        <v>40932656.969999999</v>
      </c>
      <c r="G31" s="10">
        <v>26983016.969999999</v>
      </c>
      <c r="H31" s="10">
        <v>8951262</v>
      </c>
      <c r="I31" s="10">
        <v>4998378</v>
      </c>
      <c r="J31" s="10">
        <v>31981394.969999999</v>
      </c>
      <c r="K31" s="10">
        <v>31981394.969999999</v>
      </c>
    </row>
    <row r="32" spans="1:11" ht="24.95" customHeight="1" x14ac:dyDescent="0.15">
      <c r="A32" s="7" t="s">
        <v>116</v>
      </c>
      <c r="B32" s="6" t="s">
        <v>117</v>
      </c>
      <c r="C32" s="6" t="s">
        <v>107</v>
      </c>
      <c r="D32" s="6" t="s">
        <v>108</v>
      </c>
      <c r="E32" s="6" t="s">
        <v>109</v>
      </c>
      <c r="F32" s="10">
        <v>117066784.45999999</v>
      </c>
      <c r="G32" s="10">
        <v>93912123.010000005</v>
      </c>
      <c r="H32" s="10">
        <v>3093100</v>
      </c>
      <c r="I32" s="10">
        <v>20061561.449999999</v>
      </c>
      <c r="J32" s="10">
        <v>101973968.78</v>
      </c>
      <c r="K32" s="10">
        <v>101973968.78</v>
      </c>
    </row>
    <row r="33" spans="1:11" ht="24.95" customHeight="1" x14ac:dyDescent="0.15">
      <c r="A33" s="7" t="s">
        <v>118</v>
      </c>
      <c r="B33" s="6" t="s">
        <v>119</v>
      </c>
      <c r="C33" s="6" t="s">
        <v>107</v>
      </c>
      <c r="D33" s="6" t="s">
        <v>108</v>
      </c>
      <c r="E33" s="6" t="s">
        <v>109</v>
      </c>
      <c r="F33" s="10">
        <v>45599775.060000002</v>
      </c>
      <c r="G33" s="10">
        <v>35632095.939999998</v>
      </c>
      <c r="H33" s="10">
        <v>2129584</v>
      </c>
      <c r="I33" s="10">
        <v>7838095.1200000001</v>
      </c>
      <c r="J33" s="10">
        <v>35374638.5</v>
      </c>
      <c r="K33" s="10">
        <v>35374638.5</v>
      </c>
    </row>
    <row r="34" spans="1:11" ht="24.95" customHeight="1" x14ac:dyDescent="0.15">
      <c r="A34" s="7" t="s">
        <v>120</v>
      </c>
      <c r="B34" s="6" t="s">
        <v>121</v>
      </c>
      <c r="C34" s="6" t="s">
        <v>107</v>
      </c>
      <c r="D34" s="6" t="s">
        <v>108</v>
      </c>
      <c r="E34" s="6" t="s">
        <v>109</v>
      </c>
      <c r="F34" s="10">
        <v>1076702.33</v>
      </c>
      <c r="G34" s="10" t="s">
        <v>366</v>
      </c>
      <c r="H34" s="10">
        <v>0</v>
      </c>
      <c r="I34" s="10">
        <v>1076702.33</v>
      </c>
      <c r="J34" s="10">
        <v>0</v>
      </c>
      <c r="K34" s="10">
        <v>0</v>
      </c>
    </row>
    <row r="35" spans="1:11" ht="24.95" customHeight="1" x14ac:dyDescent="0.15">
      <c r="A35" s="7" t="s">
        <v>122</v>
      </c>
      <c r="B35" s="6" t="s">
        <v>123</v>
      </c>
      <c r="C35" s="6" t="s">
        <v>107</v>
      </c>
      <c r="D35" s="6" t="s">
        <v>108</v>
      </c>
      <c r="E35" s="6" t="s">
        <v>109</v>
      </c>
      <c r="F35" s="10">
        <v>0</v>
      </c>
      <c r="G35" s="10" t="s">
        <v>366</v>
      </c>
      <c r="H35" s="10">
        <v>0</v>
      </c>
      <c r="I35" s="10">
        <v>0</v>
      </c>
      <c r="J35" s="10">
        <v>0</v>
      </c>
      <c r="K35" s="10">
        <v>0</v>
      </c>
    </row>
    <row r="36" spans="1:11" ht="24.95" customHeight="1" x14ac:dyDescent="0.15">
      <c r="A36" s="7" t="s">
        <v>124</v>
      </c>
      <c r="B36" s="6" t="s">
        <v>125</v>
      </c>
      <c r="C36" s="6" t="s">
        <v>107</v>
      </c>
      <c r="D36" s="6" t="s">
        <v>108</v>
      </c>
      <c r="E36" s="6" t="s">
        <v>109</v>
      </c>
      <c r="F36" s="10">
        <v>1076702.33</v>
      </c>
      <c r="G36" s="10" t="s">
        <v>366</v>
      </c>
      <c r="H36" s="10">
        <v>0</v>
      </c>
      <c r="I36" s="10">
        <v>1076702.33</v>
      </c>
      <c r="J36" s="10">
        <v>0</v>
      </c>
      <c r="K36" s="10">
        <v>0</v>
      </c>
    </row>
    <row r="37" spans="1:11" ht="24.95" customHeight="1" x14ac:dyDescent="0.15">
      <c r="A37" s="7" t="s">
        <v>126</v>
      </c>
      <c r="B37" s="6" t="s">
        <v>127</v>
      </c>
      <c r="C37" s="6" t="s">
        <v>107</v>
      </c>
      <c r="D37" s="6" t="s">
        <v>108</v>
      </c>
      <c r="E37" s="6" t="s">
        <v>109</v>
      </c>
      <c r="F37" s="10">
        <v>23270294.039999999</v>
      </c>
      <c r="G37" s="10">
        <v>18648014.039999999</v>
      </c>
      <c r="H37" s="10">
        <v>963516</v>
      </c>
      <c r="I37" s="10">
        <v>3658764</v>
      </c>
      <c r="J37" s="10">
        <v>19479317.25</v>
      </c>
      <c r="K37" s="10">
        <v>18105369.25</v>
      </c>
    </row>
    <row r="38" spans="1:11" ht="24.95" customHeight="1" x14ac:dyDescent="0.15">
      <c r="A38" s="7" t="s">
        <v>128</v>
      </c>
      <c r="B38" s="6" t="s">
        <v>129</v>
      </c>
      <c r="C38" s="6" t="s">
        <v>107</v>
      </c>
      <c r="D38" s="6" t="s">
        <v>108</v>
      </c>
      <c r="E38" s="6" t="s">
        <v>109</v>
      </c>
      <c r="F38" s="10">
        <v>45079403.090000004</v>
      </c>
      <c r="G38" s="10">
        <v>37591403.090000004</v>
      </c>
      <c r="H38" s="10">
        <v>0</v>
      </c>
      <c r="I38" s="10">
        <v>7488000</v>
      </c>
      <c r="J38" s="10">
        <v>45079403.090000004</v>
      </c>
      <c r="K38" s="10">
        <v>46453351.090000004</v>
      </c>
    </row>
    <row r="39" spans="1:11" ht="24.95" customHeight="1" x14ac:dyDescent="0.15">
      <c r="A39" s="7" t="s">
        <v>130</v>
      </c>
      <c r="B39" s="6" t="s">
        <v>131</v>
      </c>
      <c r="C39" s="6" t="s">
        <v>107</v>
      </c>
      <c r="D39" s="6" t="s">
        <v>108</v>
      </c>
      <c r="E39" s="6" t="s">
        <v>109</v>
      </c>
      <c r="F39" s="10">
        <v>2040609.94</v>
      </c>
      <c r="G39" s="10">
        <v>2040609.94</v>
      </c>
      <c r="H39" s="10">
        <v>0</v>
      </c>
      <c r="I39" s="10">
        <v>0</v>
      </c>
      <c r="J39" s="10">
        <v>2040609.94</v>
      </c>
      <c r="K39" s="10">
        <v>2040609.94</v>
      </c>
    </row>
    <row r="40" spans="1:11" ht="24.95" customHeight="1" x14ac:dyDescent="0.15">
      <c r="A40" s="7" t="s">
        <v>132</v>
      </c>
      <c r="B40" s="6" t="s">
        <v>133</v>
      </c>
      <c r="C40" s="6" t="s">
        <v>107</v>
      </c>
      <c r="D40" s="6" t="s">
        <v>134</v>
      </c>
      <c r="E40" s="6" t="s">
        <v>109</v>
      </c>
      <c r="F40" s="10">
        <v>0</v>
      </c>
      <c r="G40" s="10" t="s">
        <v>366</v>
      </c>
      <c r="H40" s="10">
        <v>0</v>
      </c>
      <c r="I40" s="10">
        <v>0</v>
      </c>
      <c r="J40" s="10">
        <v>0</v>
      </c>
      <c r="K40" s="10">
        <v>0</v>
      </c>
    </row>
    <row r="41" spans="1:11" ht="50.1" customHeight="1" x14ac:dyDescent="0.15">
      <c r="A41" s="7" t="s">
        <v>135</v>
      </c>
      <c r="B41" s="6" t="s">
        <v>136</v>
      </c>
      <c r="C41" s="6" t="s">
        <v>137</v>
      </c>
      <c r="D41" s="6" t="s">
        <v>54</v>
      </c>
      <c r="E41" s="6"/>
      <c r="F41" s="10">
        <v>2367321.65</v>
      </c>
      <c r="G41" s="10">
        <v>46217.65</v>
      </c>
      <c r="H41" s="10">
        <v>2121104</v>
      </c>
      <c r="I41" s="10">
        <v>200000</v>
      </c>
      <c r="J41" s="10">
        <v>346209.4</v>
      </c>
      <c r="K41" s="10">
        <v>346209.4</v>
      </c>
    </row>
    <row r="42" spans="1:11" ht="63" customHeight="1" x14ac:dyDescent="0.15">
      <c r="A42" s="7" t="s">
        <v>138</v>
      </c>
      <c r="B42" s="6" t="s">
        <v>139</v>
      </c>
      <c r="C42" s="6" t="s">
        <v>137</v>
      </c>
      <c r="D42" s="6" t="s">
        <v>140</v>
      </c>
      <c r="E42" s="6" t="s">
        <v>141</v>
      </c>
      <c r="F42" s="10">
        <v>48217.65</v>
      </c>
      <c r="G42" s="10">
        <v>46217.65</v>
      </c>
      <c r="H42" s="10">
        <v>0</v>
      </c>
      <c r="I42" s="10">
        <v>2000</v>
      </c>
      <c r="J42" s="10">
        <v>5591.75</v>
      </c>
      <c r="K42" s="10">
        <v>5591.75</v>
      </c>
    </row>
    <row r="43" spans="1:11" ht="24.95" customHeight="1" x14ac:dyDescent="0.15">
      <c r="A43" s="7" t="s">
        <v>142</v>
      </c>
      <c r="B43" s="6" t="s">
        <v>143</v>
      </c>
      <c r="C43" s="6" t="s">
        <v>137</v>
      </c>
      <c r="D43" s="6" t="s">
        <v>144</v>
      </c>
      <c r="E43" s="6" t="s">
        <v>145</v>
      </c>
      <c r="F43" s="10">
        <v>0</v>
      </c>
      <c r="G43" s="10" t="s">
        <v>366</v>
      </c>
      <c r="H43" s="10">
        <v>0</v>
      </c>
      <c r="I43" s="10">
        <v>0</v>
      </c>
      <c r="J43" s="10">
        <v>0</v>
      </c>
      <c r="K43" s="10">
        <v>0</v>
      </c>
    </row>
    <row r="44" spans="1:11" ht="75" customHeight="1" x14ac:dyDescent="0.15">
      <c r="A44" s="7" t="s">
        <v>146</v>
      </c>
      <c r="B44" s="6" t="s">
        <v>147</v>
      </c>
      <c r="C44" s="6" t="s">
        <v>137</v>
      </c>
      <c r="D44" s="6" t="s">
        <v>148</v>
      </c>
      <c r="E44" s="6" t="s">
        <v>149</v>
      </c>
      <c r="F44" s="10">
        <v>2319104</v>
      </c>
      <c r="G44" s="10">
        <v>0</v>
      </c>
      <c r="H44" s="10">
        <v>2121104</v>
      </c>
      <c r="I44" s="10">
        <v>198000</v>
      </c>
      <c r="J44" s="10">
        <v>340617.65</v>
      </c>
      <c r="K44" s="10">
        <v>340617.65</v>
      </c>
    </row>
    <row r="45" spans="1:11" ht="50.1" customHeight="1" x14ac:dyDescent="0.15">
      <c r="A45" s="7" t="s">
        <v>150</v>
      </c>
      <c r="B45" s="6" t="s">
        <v>151</v>
      </c>
      <c r="C45" s="6" t="s">
        <v>137</v>
      </c>
      <c r="D45" s="6" t="s">
        <v>134</v>
      </c>
      <c r="E45" s="6" t="s">
        <v>152</v>
      </c>
      <c r="F45" s="10">
        <v>0</v>
      </c>
      <c r="G45" s="10" t="s">
        <v>366</v>
      </c>
      <c r="H45" s="10">
        <v>0</v>
      </c>
      <c r="I45" s="10">
        <v>0</v>
      </c>
      <c r="J45" s="10">
        <v>0</v>
      </c>
      <c r="K45" s="10">
        <v>0</v>
      </c>
    </row>
    <row r="46" spans="1:11" ht="24.95" customHeight="1" x14ac:dyDescent="0.15">
      <c r="A46" s="7" t="s">
        <v>153</v>
      </c>
      <c r="B46" s="6" t="s">
        <v>154</v>
      </c>
      <c r="C46" s="6" t="s">
        <v>137</v>
      </c>
      <c r="D46" s="6" t="s">
        <v>155</v>
      </c>
      <c r="E46" s="6" t="s">
        <v>152</v>
      </c>
      <c r="F46" s="10">
        <v>0</v>
      </c>
      <c r="G46" s="10" t="s">
        <v>366</v>
      </c>
      <c r="H46" s="10">
        <v>0</v>
      </c>
      <c r="I46" s="10">
        <v>0</v>
      </c>
      <c r="J46" s="10">
        <v>0</v>
      </c>
      <c r="K46" s="10">
        <v>0</v>
      </c>
    </row>
    <row r="47" spans="1:11" ht="50.1" customHeight="1" x14ac:dyDescent="0.15">
      <c r="A47" s="7" t="s">
        <v>156</v>
      </c>
      <c r="B47" s="6" t="s">
        <v>157</v>
      </c>
      <c r="C47" s="6" t="s">
        <v>158</v>
      </c>
      <c r="D47" s="6"/>
      <c r="E47" s="6"/>
      <c r="F47" s="10">
        <v>100000</v>
      </c>
      <c r="G47" s="10" t="s">
        <v>366</v>
      </c>
      <c r="H47" s="10">
        <v>0</v>
      </c>
      <c r="I47" s="10">
        <v>100000</v>
      </c>
      <c r="J47" s="10">
        <v>0</v>
      </c>
      <c r="K47" s="10">
        <v>0</v>
      </c>
    </row>
    <row r="48" spans="1:11" ht="63" customHeight="1" x14ac:dyDescent="0.15">
      <c r="A48" s="7" t="s">
        <v>138</v>
      </c>
      <c r="B48" s="6" t="s">
        <v>159</v>
      </c>
      <c r="C48" s="6" t="s">
        <v>158</v>
      </c>
      <c r="D48" s="6" t="s">
        <v>140</v>
      </c>
      <c r="E48" s="6" t="s">
        <v>141</v>
      </c>
      <c r="F48" s="10">
        <v>0</v>
      </c>
      <c r="G48" s="10" t="s">
        <v>366</v>
      </c>
      <c r="H48" s="10">
        <v>0</v>
      </c>
      <c r="I48" s="10">
        <v>0</v>
      </c>
      <c r="J48" s="10">
        <v>0</v>
      </c>
      <c r="K48" s="10">
        <v>0</v>
      </c>
    </row>
    <row r="49" spans="1:11" ht="24.95" customHeight="1" x14ac:dyDescent="0.15">
      <c r="A49" s="7" t="s">
        <v>142</v>
      </c>
      <c r="B49" s="6" t="s">
        <v>160</v>
      </c>
      <c r="C49" s="6" t="s">
        <v>158</v>
      </c>
      <c r="D49" s="6" t="s">
        <v>144</v>
      </c>
      <c r="E49" s="6" t="s">
        <v>145</v>
      </c>
      <c r="F49" s="10">
        <v>0</v>
      </c>
      <c r="G49" s="10" t="s">
        <v>366</v>
      </c>
      <c r="H49" s="10">
        <v>0</v>
      </c>
      <c r="I49" s="10">
        <v>0</v>
      </c>
      <c r="J49" s="10">
        <v>0</v>
      </c>
      <c r="K49" s="10">
        <v>0</v>
      </c>
    </row>
    <row r="50" spans="1:11" ht="75" customHeight="1" x14ac:dyDescent="0.15">
      <c r="A50" s="7" t="s">
        <v>146</v>
      </c>
      <c r="B50" s="6" t="s">
        <v>161</v>
      </c>
      <c r="C50" s="6" t="s">
        <v>158</v>
      </c>
      <c r="D50" s="6" t="s">
        <v>148</v>
      </c>
      <c r="E50" s="6" t="s">
        <v>149</v>
      </c>
      <c r="F50" s="10">
        <v>100000</v>
      </c>
      <c r="G50" s="10" t="s">
        <v>366</v>
      </c>
      <c r="H50" s="10">
        <v>0</v>
      </c>
      <c r="I50" s="10">
        <v>100000</v>
      </c>
      <c r="J50" s="10">
        <v>0</v>
      </c>
      <c r="K50" s="10">
        <v>0</v>
      </c>
    </row>
    <row r="51" spans="1:11" ht="50.1" customHeight="1" x14ac:dyDescent="0.15">
      <c r="A51" s="7" t="s">
        <v>150</v>
      </c>
      <c r="B51" s="6" t="s">
        <v>162</v>
      </c>
      <c r="C51" s="6" t="s">
        <v>158</v>
      </c>
      <c r="D51" s="6" t="s">
        <v>163</v>
      </c>
      <c r="E51" s="6" t="s">
        <v>152</v>
      </c>
      <c r="F51" s="10">
        <v>0</v>
      </c>
      <c r="G51" s="10" t="s">
        <v>366</v>
      </c>
      <c r="H51" s="10">
        <v>0</v>
      </c>
      <c r="I51" s="10">
        <v>0</v>
      </c>
      <c r="J51" s="10">
        <v>0</v>
      </c>
      <c r="K51" s="10">
        <v>0</v>
      </c>
    </row>
    <row r="52" spans="1:11" ht="75" customHeight="1" x14ac:dyDescent="0.15">
      <c r="A52" s="7" t="s">
        <v>164</v>
      </c>
      <c r="B52" s="6" t="s">
        <v>165</v>
      </c>
      <c r="C52" s="6" t="s">
        <v>166</v>
      </c>
      <c r="D52" s="6"/>
      <c r="E52" s="6"/>
      <c r="F52" s="10">
        <v>88986817.329999998</v>
      </c>
      <c r="G52" s="10">
        <v>69462050.209999993</v>
      </c>
      <c r="H52" s="10">
        <v>4104188</v>
      </c>
      <c r="I52" s="10">
        <v>15420579.119999999</v>
      </c>
      <c r="J52" s="10">
        <v>74172160.989999995</v>
      </c>
      <c r="K52" s="10">
        <v>74172160.989999995</v>
      </c>
    </row>
    <row r="53" spans="1:11" ht="38.1" customHeight="1" x14ac:dyDescent="0.15">
      <c r="A53" s="7" t="s">
        <v>167</v>
      </c>
      <c r="B53" s="6" t="s">
        <v>168</v>
      </c>
      <c r="C53" s="6" t="s">
        <v>166</v>
      </c>
      <c r="D53" s="6" t="s">
        <v>169</v>
      </c>
      <c r="E53" s="6" t="s">
        <v>170</v>
      </c>
      <c r="F53" s="10">
        <v>88986817.329999998</v>
      </c>
      <c r="G53" s="10">
        <v>69462050.209999993</v>
      </c>
      <c r="H53" s="10">
        <v>4104188</v>
      </c>
      <c r="I53" s="10">
        <v>15420579.119999999</v>
      </c>
      <c r="J53" s="10">
        <v>74172160.989999995</v>
      </c>
      <c r="K53" s="10">
        <v>74172160.989999995</v>
      </c>
    </row>
    <row r="54" spans="1:11" ht="24.95" customHeight="1" x14ac:dyDescent="0.15">
      <c r="A54" s="7" t="s">
        <v>171</v>
      </c>
      <c r="B54" s="6" t="s">
        <v>172</v>
      </c>
      <c r="C54" s="6" t="s">
        <v>166</v>
      </c>
      <c r="D54" s="6"/>
      <c r="E54" s="6"/>
      <c r="F54" s="10">
        <v>0</v>
      </c>
      <c r="G54" s="10" t="s">
        <v>366</v>
      </c>
      <c r="H54" s="10">
        <v>0</v>
      </c>
      <c r="I54" s="10">
        <v>0</v>
      </c>
      <c r="J54" s="10">
        <v>0</v>
      </c>
      <c r="K54" s="10">
        <v>0</v>
      </c>
    </row>
    <row r="55" spans="1:11" ht="24.95" customHeight="1" x14ac:dyDescent="0.15">
      <c r="A55" s="7" t="s">
        <v>173</v>
      </c>
      <c r="B55" s="6" t="s">
        <v>174</v>
      </c>
      <c r="C55" s="6" t="s">
        <v>175</v>
      </c>
      <c r="D55" s="6" t="s">
        <v>54</v>
      </c>
      <c r="E55" s="6"/>
      <c r="F55" s="10">
        <v>164000</v>
      </c>
      <c r="G55" s="10" t="s">
        <v>366</v>
      </c>
      <c r="H55" s="10">
        <v>0</v>
      </c>
      <c r="I55" s="10">
        <v>164000</v>
      </c>
      <c r="J55" s="10">
        <v>100000</v>
      </c>
      <c r="K55" s="10">
        <v>100000</v>
      </c>
    </row>
    <row r="56" spans="1:11" ht="63" customHeight="1" x14ac:dyDescent="0.15">
      <c r="A56" s="7" t="s">
        <v>176</v>
      </c>
      <c r="B56" s="6" t="s">
        <v>177</v>
      </c>
      <c r="C56" s="6" t="s">
        <v>178</v>
      </c>
      <c r="D56" s="6" t="s">
        <v>163</v>
      </c>
      <c r="E56" s="6" t="s">
        <v>152</v>
      </c>
      <c r="F56" s="10">
        <v>100000</v>
      </c>
      <c r="G56" s="10" t="s">
        <v>366</v>
      </c>
      <c r="H56" s="10">
        <v>0</v>
      </c>
      <c r="I56" s="10">
        <v>100000</v>
      </c>
      <c r="J56" s="10">
        <v>100000</v>
      </c>
      <c r="K56" s="10">
        <v>100000</v>
      </c>
    </row>
    <row r="57" spans="1:11" ht="63" customHeight="1" x14ac:dyDescent="0.15">
      <c r="A57" s="7" t="s">
        <v>179</v>
      </c>
      <c r="B57" s="6" t="s">
        <v>180</v>
      </c>
      <c r="C57" s="6" t="s">
        <v>181</v>
      </c>
      <c r="D57" s="6" t="s">
        <v>163</v>
      </c>
      <c r="E57" s="6" t="s">
        <v>152</v>
      </c>
      <c r="F57" s="10">
        <v>100000</v>
      </c>
      <c r="G57" s="10" t="s">
        <v>366</v>
      </c>
      <c r="H57" s="10">
        <v>0</v>
      </c>
      <c r="I57" s="10">
        <v>100000</v>
      </c>
      <c r="J57" s="10">
        <v>100000</v>
      </c>
      <c r="K57" s="10">
        <v>100000</v>
      </c>
    </row>
    <row r="58" spans="1:11" ht="50.1" customHeight="1" x14ac:dyDescent="0.15">
      <c r="A58" s="7" t="s">
        <v>182</v>
      </c>
      <c r="B58" s="6" t="s">
        <v>183</v>
      </c>
      <c r="C58" s="6" t="s">
        <v>184</v>
      </c>
      <c r="D58" s="6" t="s">
        <v>185</v>
      </c>
      <c r="E58" s="6" t="s">
        <v>186</v>
      </c>
      <c r="F58" s="10">
        <v>64000</v>
      </c>
      <c r="G58" s="10" t="s">
        <v>366</v>
      </c>
      <c r="H58" s="10">
        <v>0</v>
      </c>
      <c r="I58" s="10">
        <v>64000</v>
      </c>
      <c r="J58" s="10">
        <v>0</v>
      </c>
      <c r="K58" s="10">
        <v>0</v>
      </c>
    </row>
    <row r="59" spans="1:11" ht="99.95" customHeight="1" x14ac:dyDescent="0.15">
      <c r="A59" s="7" t="s">
        <v>187</v>
      </c>
      <c r="B59" s="6" t="s">
        <v>188</v>
      </c>
      <c r="C59" s="6" t="s">
        <v>189</v>
      </c>
      <c r="D59" s="6" t="s">
        <v>163</v>
      </c>
      <c r="E59" s="6" t="s">
        <v>190</v>
      </c>
      <c r="F59" s="10">
        <v>0</v>
      </c>
      <c r="G59" s="10" t="s">
        <v>366</v>
      </c>
      <c r="H59" s="10">
        <v>0</v>
      </c>
      <c r="I59" s="10">
        <v>0</v>
      </c>
      <c r="J59" s="10">
        <v>0</v>
      </c>
      <c r="K59" s="10">
        <v>0</v>
      </c>
    </row>
    <row r="60" spans="1:11" ht="24.95" customHeight="1" x14ac:dyDescent="0.15">
      <c r="A60" s="7" t="s">
        <v>191</v>
      </c>
      <c r="B60" s="6" t="s">
        <v>192</v>
      </c>
      <c r="C60" s="6" t="s">
        <v>193</v>
      </c>
      <c r="D60" s="6" t="s">
        <v>163</v>
      </c>
      <c r="E60" s="6" t="s">
        <v>152</v>
      </c>
      <c r="F60" s="10">
        <v>0</v>
      </c>
      <c r="G60" s="10" t="s">
        <v>366</v>
      </c>
      <c r="H60" s="10">
        <v>0</v>
      </c>
      <c r="I60" s="10">
        <v>0</v>
      </c>
      <c r="J60" s="10">
        <v>0</v>
      </c>
      <c r="K60" s="10">
        <v>0</v>
      </c>
    </row>
    <row r="61" spans="1:11" ht="24.95" customHeight="1" x14ac:dyDescent="0.15">
      <c r="A61" s="7" t="s">
        <v>194</v>
      </c>
      <c r="B61" s="6" t="s">
        <v>195</v>
      </c>
      <c r="C61" s="6" t="s">
        <v>196</v>
      </c>
      <c r="D61" s="6" t="s">
        <v>54</v>
      </c>
      <c r="E61" s="6"/>
      <c r="F61" s="10">
        <v>15435623.5</v>
      </c>
      <c r="G61" s="10">
        <v>10530000</v>
      </c>
      <c r="H61" s="10">
        <v>0</v>
      </c>
      <c r="I61" s="10">
        <v>4905623.5</v>
      </c>
      <c r="J61" s="10">
        <v>11401861.390000001</v>
      </c>
      <c r="K61" s="10">
        <v>11401861.390000001</v>
      </c>
    </row>
    <row r="62" spans="1:11" ht="38.1" customHeight="1" x14ac:dyDescent="0.15">
      <c r="A62" s="7" t="s">
        <v>197</v>
      </c>
      <c r="B62" s="6" t="s">
        <v>198</v>
      </c>
      <c r="C62" s="6" t="s">
        <v>199</v>
      </c>
      <c r="D62" s="6" t="s">
        <v>200</v>
      </c>
      <c r="E62" s="6" t="s">
        <v>201</v>
      </c>
      <c r="F62" s="10">
        <v>9897451</v>
      </c>
      <c r="G62" s="10">
        <v>9897451</v>
      </c>
      <c r="H62" s="10">
        <v>0</v>
      </c>
      <c r="I62" s="10">
        <v>0</v>
      </c>
      <c r="J62" s="10">
        <v>9662798.4399999995</v>
      </c>
      <c r="K62" s="10">
        <v>9662798.4399999995</v>
      </c>
    </row>
    <row r="63" spans="1:11" ht="75" customHeight="1" x14ac:dyDescent="0.15">
      <c r="A63" s="7" t="s">
        <v>202</v>
      </c>
      <c r="B63" s="6" t="s">
        <v>203</v>
      </c>
      <c r="C63" s="6" t="s">
        <v>204</v>
      </c>
      <c r="D63" s="6" t="s">
        <v>200</v>
      </c>
      <c r="E63" s="6" t="s">
        <v>201</v>
      </c>
      <c r="F63" s="10">
        <v>655549</v>
      </c>
      <c r="G63" s="10">
        <v>632549</v>
      </c>
      <c r="H63" s="10">
        <v>0</v>
      </c>
      <c r="I63" s="10">
        <v>23000</v>
      </c>
      <c r="J63" s="10">
        <v>1003062.95</v>
      </c>
      <c r="K63" s="10">
        <v>1003062.95</v>
      </c>
    </row>
    <row r="64" spans="1:11" ht="50.1" customHeight="1" x14ac:dyDescent="0.15">
      <c r="A64" s="7" t="s">
        <v>205</v>
      </c>
      <c r="B64" s="6" t="s">
        <v>206</v>
      </c>
      <c r="C64" s="6" t="s">
        <v>207</v>
      </c>
      <c r="D64" s="6" t="s">
        <v>208</v>
      </c>
      <c r="E64" s="6"/>
      <c r="F64" s="10">
        <v>4882623.5</v>
      </c>
      <c r="G64" s="10">
        <v>0</v>
      </c>
      <c r="H64" s="10">
        <v>0</v>
      </c>
      <c r="I64" s="10">
        <v>4882623.5</v>
      </c>
      <c r="J64" s="10">
        <v>736000</v>
      </c>
      <c r="K64" s="10">
        <v>736000</v>
      </c>
    </row>
    <row r="65" spans="1:11" ht="24.95" customHeight="1" x14ac:dyDescent="0.15">
      <c r="A65" s="7" t="s">
        <v>209</v>
      </c>
      <c r="B65" s="6" t="s">
        <v>210</v>
      </c>
      <c r="C65" s="6" t="s">
        <v>54</v>
      </c>
      <c r="D65" s="6"/>
      <c r="E65" s="6"/>
      <c r="F65" s="10">
        <v>0</v>
      </c>
      <c r="G65" s="10" t="s">
        <v>366</v>
      </c>
      <c r="H65" s="10">
        <v>0</v>
      </c>
      <c r="I65" s="10">
        <v>0</v>
      </c>
      <c r="J65" s="10">
        <v>0</v>
      </c>
      <c r="K65" s="10">
        <v>0</v>
      </c>
    </row>
    <row r="66" spans="1:11" ht="38.1" customHeight="1" x14ac:dyDescent="0.15">
      <c r="A66" s="7" t="s">
        <v>211</v>
      </c>
      <c r="B66" s="6" t="s">
        <v>212</v>
      </c>
      <c r="C66" s="6" t="s">
        <v>213</v>
      </c>
      <c r="D66" s="6" t="s">
        <v>214</v>
      </c>
      <c r="E66" s="6" t="s">
        <v>215</v>
      </c>
      <c r="F66" s="10">
        <v>0</v>
      </c>
      <c r="G66" s="10" t="s">
        <v>366</v>
      </c>
      <c r="H66" s="10">
        <v>0</v>
      </c>
      <c r="I66" s="10">
        <v>0</v>
      </c>
      <c r="J66" s="10">
        <v>0</v>
      </c>
      <c r="K66" s="10">
        <v>0</v>
      </c>
    </row>
    <row r="67" spans="1:11" ht="24.95" customHeight="1" x14ac:dyDescent="0.15">
      <c r="A67" s="7" t="s">
        <v>216</v>
      </c>
      <c r="B67" s="6" t="s">
        <v>217</v>
      </c>
      <c r="C67" s="6" t="s">
        <v>218</v>
      </c>
      <c r="D67" s="6" t="s">
        <v>214</v>
      </c>
      <c r="E67" s="6" t="s">
        <v>215</v>
      </c>
      <c r="F67" s="10">
        <v>0</v>
      </c>
      <c r="G67" s="10" t="s">
        <v>366</v>
      </c>
      <c r="H67" s="10">
        <v>0</v>
      </c>
      <c r="I67" s="10">
        <v>0</v>
      </c>
      <c r="J67" s="10">
        <v>0</v>
      </c>
      <c r="K67" s="10">
        <v>0</v>
      </c>
    </row>
    <row r="68" spans="1:11" ht="50.1" customHeight="1" x14ac:dyDescent="0.15">
      <c r="A68" s="7" t="s">
        <v>219</v>
      </c>
      <c r="B68" s="6" t="s">
        <v>220</v>
      </c>
      <c r="C68" s="6" t="s">
        <v>221</v>
      </c>
      <c r="D68" s="6" t="s">
        <v>222</v>
      </c>
      <c r="E68" s="6" t="s">
        <v>223</v>
      </c>
      <c r="F68" s="10">
        <v>0</v>
      </c>
      <c r="G68" s="10" t="s">
        <v>366</v>
      </c>
      <c r="H68" s="10">
        <v>0</v>
      </c>
      <c r="I68" s="10">
        <v>0</v>
      </c>
      <c r="J68" s="10">
        <v>0</v>
      </c>
      <c r="K68" s="10">
        <v>0</v>
      </c>
    </row>
    <row r="69" spans="1:11" ht="50.1" customHeight="1" x14ac:dyDescent="0.15">
      <c r="A69" s="7" t="s">
        <v>224</v>
      </c>
      <c r="B69" s="6" t="s">
        <v>225</v>
      </c>
      <c r="C69" s="6" t="s">
        <v>226</v>
      </c>
      <c r="D69" s="6" t="s">
        <v>222</v>
      </c>
      <c r="E69" s="6" t="s">
        <v>223</v>
      </c>
      <c r="F69" s="10">
        <v>0</v>
      </c>
      <c r="G69" s="10" t="s">
        <v>366</v>
      </c>
      <c r="H69" s="10">
        <v>0</v>
      </c>
      <c r="I69" s="10">
        <v>0</v>
      </c>
      <c r="J69" s="10">
        <v>0</v>
      </c>
      <c r="K69" s="10">
        <v>0</v>
      </c>
    </row>
    <row r="70" spans="1:11" ht="24.95" customHeight="1" x14ac:dyDescent="0.15">
      <c r="A70" s="7" t="s">
        <v>227</v>
      </c>
      <c r="B70" s="6" t="s">
        <v>228</v>
      </c>
      <c r="C70" s="6" t="s">
        <v>229</v>
      </c>
      <c r="D70" s="6" t="s">
        <v>230</v>
      </c>
      <c r="E70" s="6" t="s">
        <v>231</v>
      </c>
      <c r="F70" s="10">
        <v>0</v>
      </c>
      <c r="G70" s="10" t="s">
        <v>366</v>
      </c>
      <c r="H70" s="10">
        <v>0</v>
      </c>
      <c r="I70" s="10">
        <v>0</v>
      </c>
      <c r="J70" s="10">
        <v>0</v>
      </c>
      <c r="K70" s="10">
        <v>0</v>
      </c>
    </row>
    <row r="71" spans="1:11" ht="63" customHeight="1" x14ac:dyDescent="0.15">
      <c r="A71" s="7" t="s">
        <v>232</v>
      </c>
      <c r="B71" s="6" t="s">
        <v>233</v>
      </c>
      <c r="C71" s="6" t="s">
        <v>229</v>
      </c>
      <c r="D71" s="6" t="s">
        <v>230</v>
      </c>
      <c r="E71" s="6" t="s">
        <v>231</v>
      </c>
      <c r="F71" s="10">
        <v>0</v>
      </c>
      <c r="G71" s="10" t="s">
        <v>366</v>
      </c>
      <c r="H71" s="10">
        <v>0</v>
      </c>
      <c r="I71" s="10">
        <v>0</v>
      </c>
      <c r="J71" s="10">
        <v>0</v>
      </c>
      <c r="K71" s="10">
        <v>0</v>
      </c>
    </row>
    <row r="72" spans="1:11" ht="50.1" customHeight="1" x14ac:dyDescent="0.15">
      <c r="A72" s="7" t="s">
        <v>234</v>
      </c>
      <c r="B72" s="6" t="s">
        <v>235</v>
      </c>
      <c r="C72" s="6" t="s">
        <v>229</v>
      </c>
      <c r="D72" s="6" t="s">
        <v>236</v>
      </c>
      <c r="E72" s="6" t="s">
        <v>190</v>
      </c>
      <c r="F72" s="10">
        <v>0</v>
      </c>
      <c r="G72" s="10" t="s">
        <v>366</v>
      </c>
      <c r="H72" s="10">
        <v>0</v>
      </c>
      <c r="I72" s="10">
        <v>0</v>
      </c>
      <c r="J72" s="10">
        <v>0</v>
      </c>
      <c r="K72" s="10">
        <v>0</v>
      </c>
    </row>
    <row r="73" spans="1:11" ht="75" customHeight="1" x14ac:dyDescent="0.15">
      <c r="A73" s="7" t="s">
        <v>237</v>
      </c>
      <c r="B73" s="6" t="s">
        <v>238</v>
      </c>
      <c r="C73" s="6" t="s">
        <v>239</v>
      </c>
      <c r="D73" s="6"/>
      <c r="E73" s="6"/>
      <c r="F73" s="10">
        <v>0</v>
      </c>
      <c r="G73" s="10" t="s">
        <v>366</v>
      </c>
      <c r="H73" s="10">
        <v>0</v>
      </c>
      <c r="I73" s="10">
        <v>0</v>
      </c>
      <c r="J73" s="10">
        <v>0</v>
      </c>
      <c r="K73" s="10">
        <v>0</v>
      </c>
    </row>
    <row r="74" spans="1:11" ht="63" customHeight="1" x14ac:dyDescent="0.15">
      <c r="A74" s="7" t="s">
        <v>232</v>
      </c>
      <c r="B74" s="6" t="s">
        <v>240</v>
      </c>
      <c r="C74" s="6" t="s">
        <v>239</v>
      </c>
      <c r="D74" s="6" t="s">
        <v>241</v>
      </c>
      <c r="E74" s="6" t="s">
        <v>231</v>
      </c>
      <c r="F74" s="10">
        <v>0</v>
      </c>
      <c r="G74" s="10" t="s">
        <v>366</v>
      </c>
      <c r="H74" s="10">
        <v>0</v>
      </c>
      <c r="I74" s="10">
        <v>0</v>
      </c>
      <c r="J74" s="10">
        <v>0</v>
      </c>
      <c r="K74" s="10">
        <v>0</v>
      </c>
    </row>
    <row r="75" spans="1:11" ht="50.1" customHeight="1" x14ac:dyDescent="0.15">
      <c r="A75" s="7" t="s">
        <v>234</v>
      </c>
      <c r="B75" s="6" t="s">
        <v>242</v>
      </c>
      <c r="C75" s="6" t="s">
        <v>239</v>
      </c>
      <c r="D75" s="6" t="s">
        <v>236</v>
      </c>
      <c r="E75" s="6" t="s">
        <v>190</v>
      </c>
      <c r="F75" s="10">
        <v>0</v>
      </c>
      <c r="G75" s="10" t="s">
        <v>366</v>
      </c>
      <c r="H75" s="10">
        <v>0</v>
      </c>
      <c r="I75" s="10">
        <v>0</v>
      </c>
      <c r="J75" s="10">
        <v>0</v>
      </c>
      <c r="K75" s="10">
        <v>0</v>
      </c>
    </row>
    <row r="76" spans="1:11" ht="50.1" customHeight="1" x14ac:dyDescent="0.15">
      <c r="A76" s="7" t="s">
        <v>243</v>
      </c>
      <c r="B76" s="6" t="s">
        <v>244</v>
      </c>
      <c r="C76" s="6" t="s">
        <v>95</v>
      </c>
      <c r="D76" s="6" t="s">
        <v>95</v>
      </c>
      <c r="E76" s="6"/>
      <c r="F76" s="10">
        <v>30000</v>
      </c>
      <c r="G76" s="10" t="s">
        <v>366</v>
      </c>
      <c r="H76" s="10">
        <v>0</v>
      </c>
      <c r="I76" s="10">
        <v>30000</v>
      </c>
      <c r="J76" s="10">
        <v>0</v>
      </c>
      <c r="K76" s="10">
        <v>0</v>
      </c>
    </row>
    <row r="77" spans="1:11" ht="75" customHeight="1" x14ac:dyDescent="0.15">
      <c r="A77" s="7" t="s">
        <v>245</v>
      </c>
      <c r="B77" s="6" t="s">
        <v>246</v>
      </c>
      <c r="C77" s="6" t="s">
        <v>247</v>
      </c>
      <c r="D77" s="6" t="s">
        <v>248</v>
      </c>
      <c r="E77" s="6" t="s">
        <v>201</v>
      </c>
      <c r="F77" s="10">
        <v>30000</v>
      </c>
      <c r="G77" s="10" t="s">
        <v>366</v>
      </c>
      <c r="H77" s="10">
        <v>0</v>
      </c>
      <c r="I77" s="10">
        <v>30000</v>
      </c>
      <c r="J77" s="10">
        <v>0</v>
      </c>
      <c r="K77" s="10">
        <v>0</v>
      </c>
    </row>
    <row r="78" spans="1:11" ht="24.95" customHeight="1" x14ac:dyDescent="0.15">
      <c r="A78" s="7" t="s">
        <v>249</v>
      </c>
      <c r="B78" s="6" t="s">
        <v>250</v>
      </c>
      <c r="C78" s="6" t="s">
        <v>95</v>
      </c>
      <c r="D78" s="6"/>
      <c r="E78" s="6"/>
      <c r="F78" s="10">
        <v>346403605.29000002</v>
      </c>
      <c r="G78" s="10">
        <v>72453846.069999993</v>
      </c>
      <c r="H78" s="10">
        <v>130678596.19</v>
      </c>
      <c r="I78" s="10">
        <v>143271163.03</v>
      </c>
      <c r="J78" s="10">
        <v>143821613.15000001</v>
      </c>
      <c r="K78" s="10">
        <v>143328629.15000001</v>
      </c>
    </row>
    <row r="79" spans="1:11" ht="63" customHeight="1" x14ac:dyDescent="0.15">
      <c r="A79" s="7" t="s">
        <v>251</v>
      </c>
      <c r="B79" s="6" t="s">
        <v>252</v>
      </c>
      <c r="C79" s="6" t="s">
        <v>214</v>
      </c>
      <c r="D79" s="6" t="s">
        <v>148</v>
      </c>
      <c r="E79" s="6" t="s">
        <v>149</v>
      </c>
      <c r="F79" s="10">
        <v>0</v>
      </c>
      <c r="G79" s="10" t="s">
        <v>366</v>
      </c>
      <c r="H79" s="10">
        <v>0</v>
      </c>
      <c r="I79" s="10">
        <v>0</v>
      </c>
      <c r="J79" s="10">
        <v>0</v>
      </c>
      <c r="K79" s="10">
        <v>0</v>
      </c>
    </row>
    <row r="80" spans="1:11" ht="50.1" customHeight="1" x14ac:dyDescent="0.15">
      <c r="A80" s="7" t="s">
        <v>253</v>
      </c>
      <c r="B80" s="6" t="s">
        <v>254</v>
      </c>
      <c r="C80" s="6" t="s">
        <v>255</v>
      </c>
      <c r="D80" s="6"/>
      <c r="E80" s="6"/>
      <c r="F80" s="10">
        <v>0</v>
      </c>
      <c r="G80" s="10" t="s">
        <v>366</v>
      </c>
      <c r="H80" s="10">
        <v>0</v>
      </c>
      <c r="I80" s="10">
        <v>0</v>
      </c>
      <c r="J80" s="10">
        <v>0</v>
      </c>
      <c r="K80" s="10">
        <v>0</v>
      </c>
    </row>
    <row r="81" spans="1:11" ht="50.1" customHeight="1" x14ac:dyDescent="0.15">
      <c r="A81" s="7" t="s">
        <v>253</v>
      </c>
      <c r="B81" s="6" t="s">
        <v>256</v>
      </c>
      <c r="C81" s="6" t="s">
        <v>255</v>
      </c>
      <c r="D81" s="6" t="s">
        <v>257</v>
      </c>
      <c r="E81" s="6" t="s">
        <v>258</v>
      </c>
      <c r="F81" s="10">
        <v>0</v>
      </c>
      <c r="G81" s="10" t="s">
        <v>366</v>
      </c>
      <c r="H81" s="10">
        <v>0</v>
      </c>
      <c r="I81" s="10">
        <v>0</v>
      </c>
      <c r="J81" s="10">
        <v>0</v>
      </c>
      <c r="K81" s="10">
        <v>0</v>
      </c>
    </row>
    <row r="82" spans="1:11" ht="24.95" customHeight="1" x14ac:dyDescent="0.15">
      <c r="A82" s="7" t="s">
        <v>259</v>
      </c>
      <c r="B82" s="6" t="s">
        <v>260</v>
      </c>
      <c r="C82" s="6" t="s">
        <v>255</v>
      </c>
      <c r="D82" s="6" t="s">
        <v>261</v>
      </c>
      <c r="E82" s="6" t="s">
        <v>262</v>
      </c>
      <c r="F82" s="10">
        <v>0</v>
      </c>
      <c r="G82" s="10" t="s">
        <v>366</v>
      </c>
      <c r="H82" s="10">
        <v>0</v>
      </c>
      <c r="I82" s="10">
        <v>0</v>
      </c>
      <c r="J82" s="10">
        <v>0</v>
      </c>
      <c r="K82" s="10">
        <v>0</v>
      </c>
    </row>
    <row r="83" spans="1:11" ht="24.95" customHeight="1" x14ac:dyDescent="0.15">
      <c r="A83" s="7" t="s">
        <v>263</v>
      </c>
      <c r="B83" s="6" t="s">
        <v>264</v>
      </c>
      <c r="C83" s="6" t="s">
        <v>255</v>
      </c>
      <c r="D83" s="6" t="s">
        <v>265</v>
      </c>
      <c r="E83" s="6" t="s">
        <v>266</v>
      </c>
      <c r="F83" s="10">
        <v>0</v>
      </c>
      <c r="G83" s="10" t="s">
        <v>366</v>
      </c>
      <c r="H83" s="10">
        <v>0</v>
      </c>
      <c r="I83" s="10">
        <v>0</v>
      </c>
      <c r="J83" s="10">
        <v>0</v>
      </c>
      <c r="K83" s="10">
        <v>0</v>
      </c>
    </row>
    <row r="84" spans="1:11" ht="24.95" customHeight="1" x14ac:dyDescent="0.15">
      <c r="A84" s="7" t="s">
        <v>267</v>
      </c>
      <c r="B84" s="6" t="s">
        <v>268</v>
      </c>
      <c r="C84" s="6" t="s">
        <v>269</v>
      </c>
      <c r="D84" s="6"/>
      <c r="E84" s="6"/>
      <c r="F84" s="10">
        <v>346403605.29000002</v>
      </c>
      <c r="G84" s="10">
        <v>72453846.069999993</v>
      </c>
      <c r="H84" s="10">
        <v>130678596.19</v>
      </c>
      <c r="I84" s="10">
        <v>143271163.03</v>
      </c>
      <c r="J84" s="10">
        <v>143821613.15000001</v>
      </c>
      <c r="K84" s="10">
        <v>143328629.15000001</v>
      </c>
    </row>
    <row r="85" spans="1:11" ht="38.1" customHeight="1" x14ac:dyDescent="0.15">
      <c r="A85" s="7" t="s">
        <v>270</v>
      </c>
      <c r="B85" s="6" t="s">
        <v>271</v>
      </c>
      <c r="C85" s="6" t="s">
        <v>272</v>
      </c>
      <c r="D85" s="6"/>
      <c r="E85" s="6"/>
      <c r="F85" s="10">
        <v>177115077.72999999</v>
      </c>
      <c r="G85" s="10">
        <v>40262743.630000003</v>
      </c>
      <c r="H85" s="10">
        <v>43624921.859999999</v>
      </c>
      <c r="I85" s="10">
        <v>93227412.239999995</v>
      </c>
      <c r="J85" s="10">
        <v>76708280.870000005</v>
      </c>
      <c r="K85" s="10">
        <v>76215296.870000005</v>
      </c>
    </row>
    <row r="86" spans="1:11" ht="38.1" customHeight="1" x14ac:dyDescent="0.15">
      <c r="A86" s="7" t="s">
        <v>273</v>
      </c>
      <c r="B86" s="6" t="s">
        <v>274</v>
      </c>
      <c r="C86" s="6" t="s">
        <v>272</v>
      </c>
      <c r="D86" s="6" t="s">
        <v>275</v>
      </c>
      <c r="E86" s="6" t="s">
        <v>276</v>
      </c>
      <c r="F86" s="10">
        <v>4111666.85</v>
      </c>
      <c r="G86" s="10">
        <v>3380155.35</v>
      </c>
      <c r="H86" s="10">
        <v>0</v>
      </c>
      <c r="I86" s="10">
        <v>731511.5</v>
      </c>
      <c r="J86" s="10">
        <v>1253650.23</v>
      </c>
      <c r="K86" s="10">
        <v>1253650.23</v>
      </c>
    </row>
    <row r="87" spans="1:11" ht="24.95" customHeight="1" x14ac:dyDescent="0.15">
      <c r="A87" s="7" t="s">
        <v>142</v>
      </c>
      <c r="B87" s="6" t="s">
        <v>277</v>
      </c>
      <c r="C87" s="6" t="s">
        <v>272</v>
      </c>
      <c r="D87" s="6" t="s">
        <v>144</v>
      </c>
      <c r="E87" s="6" t="s">
        <v>145</v>
      </c>
      <c r="F87" s="10">
        <v>5980379.2999999998</v>
      </c>
      <c r="G87" s="10">
        <v>118800</v>
      </c>
      <c r="H87" s="10">
        <v>5811579.2999999998</v>
      </c>
      <c r="I87" s="10">
        <v>50000</v>
      </c>
      <c r="J87" s="10">
        <v>50000</v>
      </c>
      <c r="K87" s="10">
        <v>50000</v>
      </c>
    </row>
    <row r="88" spans="1:11" ht="24.95" customHeight="1" x14ac:dyDescent="0.15">
      <c r="A88" s="7" t="s">
        <v>278</v>
      </c>
      <c r="B88" s="6" t="s">
        <v>279</v>
      </c>
      <c r="C88" s="6" t="s">
        <v>272</v>
      </c>
      <c r="D88" s="6" t="s">
        <v>280</v>
      </c>
      <c r="E88" s="6" t="s">
        <v>281</v>
      </c>
      <c r="F88" s="10">
        <v>15713359.810000001</v>
      </c>
      <c r="G88" s="10">
        <v>5461231.4800000004</v>
      </c>
      <c r="H88" s="10">
        <v>0</v>
      </c>
      <c r="I88" s="10">
        <v>10252128.33</v>
      </c>
      <c r="J88" s="10">
        <v>15740539.039999999</v>
      </c>
      <c r="K88" s="10">
        <v>15740539.039999999</v>
      </c>
    </row>
    <row r="89" spans="1:11" ht="24.95" customHeight="1" x14ac:dyDescent="0.15">
      <c r="A89" s="7" t="s">
        <v>282</v>
      </c>
      <c r="B89" s="6" t="s">
        <v>283</v>
      </c>
      <c r="C89" s="6" t="s">
        <v>272</v>
      </c>
      <c r="D89" s="6" t="s">
        <v>284</v>
      </c>
      <c r="E89" s="6" t="s">
        <v>285</v>
      </c>
      <c r="F89" s="10">
        <v>484000</v>
      </c>
      <c r="G89" s="10" t="s">
        <v>366</v>
      </c>
      <c r="H89" s="10">
        <v>0</v>
      </c>
      <c r="I89" s="10">
        <v>484000</v>
      </c>
      <c r="J89" s="10">
        <v>480000</v>
      </c>
      <c r="K89" s="10">
        <v>480000</v>
      </c>
    </row>
    <row r="90" spans="1:11" ht="75" customHeight="1" x14ac:dyDescent="0.15">
      <c r="A90" s="7" t="s">
        <v>286</v>
      </c>
      <c r="B90" s="6" t="s">
        <v>287</v>
      </c>
      <c r="C90" s="6" t="s">
        <v>272</v>
      </c>
      <c r="D90" s="6" t="s">
        <v>288</v>
      </c>
      <c r="E90" s="6" t="s">
        <v>289</v>
      </c>
      <c r="F90" s="10">
        <v>12717194.16</v>
      </c>
      <c r="G90" s="10">
        <v>11917194.16</v>
      </c>
      <c r="H90" s="10">
        <v>0</v>
      </c>
      <c r="I90" s="10">
        <v>800000</v>
      </c>
      <c r="J90" s="10">
        <v>12432775.76</v>
      </c>
      <c r="K90" s="10">
        <v>12432775.76</v>
      </c>
    </row>
    <row r="91" spans="1:11" ht="75" customHeight="1" x14ac:dyDescent="0.15">
      <c r="A91" s="7" t="s">
        <v>146</v>
      </c>
      <c r="B91" s="6" t="s">
        <v>290</v>
      </c>
      <c r="C91" s="6" t="s">
        <v>272</v>
      </c>
      <c r="D91" s="6" t="s">
        <v>148</v>
      </c>
      <c r="E91" s="6" t="s">
        <v>149</v>
      </c>
      <c r="F91" s="10">
        <v>129867721.45999999</v>
      </c>
      <c r="G91" s="10">
        <v>18325300</v>
      </c>
      <c r="H91" s="10">
        <v>37813342.560000002</v>
      </c>
      <c r="I91" s="10">
        <v>73729078.900000006</v>
      </c>
      <c r="J91" s="10">
        <v>39744529.630000003</v>
      </c>
      <c r="K91" s="10">
        <v>39251545.630000003</v>
      </c>
    </row>
    <row r="92" spans="1:11" ht="24.95" customHeight="1" x14ac:dyDescent="0.15">
      <c r="A92" s="7" t="s">
        <v>291</v>
      </c>
      <c r="B92" s="6" t="s">
        <v>292</v>
      </c>
      <c r="C92" s="6" t="s">
        <v>272</v>
      </c>
      <c r="D92" s="6" t="s">
        <v>293</v>
      </c>
      <c r="E92" s="6" t="s">
        <v>294</v>
      </c>
      <c r="F92" s="10">
        <v>205000</v>
      </c>
      <c r="G92" s="10">
        <v>205000</v>
      </c>
      <c r="H92" s="10">
        <v>0</v>
      </c>
      <c r="I92" s="10">
        <v>0</v>
      </c>
      <c r="J92" s="10">
        <v>204530.06</v>
      </c>
      <c r="K92" s="10">
        <v>204530.06</v>
      </c>
    </row>
    <row r="93" spans="1:11" ht="75" customHeight="1" x14ac:dyDescent="0.15">
      <c r="A93" s="7" t="s">
        <v>295</v>
      </c>
      <c r="B93" s="6" t="s">
        <v>296</v>
      </c>
      <c r="C93" s="6" t="s">
        <v>272</v>
      </c>
      <c r="D93" s="6" t="s">
        <v>297</v>
      </c>
      <c r="E93" s="6" t="s">
        <v>258</v>
      </c>
      <c r="F93" s="10">
        <v>8035756.1500000004</v>
      </c>
      <c r="G93" s="10">
        <v>855062.64</v>
      </c>
      <c r="H93" s="10">
        <v>0</v>
      </c>
      <c r="I93" s="10">
        <v>7180693.5099999998</v>
      </c>
      <c r="J93" s="10">
        <v>6802256.1500000004</v>
      </c>
      <c r="K93" s="10">
        <v>6802256.1500000004</v>
      </c>
    </row>
    <row r="94" spans="1:11" ht="38.1" customHeight="1" x14ac:dyDescent="0.15">
      <c r="A94" s="7" t="s">
        <v>298</v>
      </c>
      <c r="B94" s="6" t="s">
        <v>299</v>
      </c>
      <c r="C94" s="6" t="s">
        <v>272</v>
      </c>
      <c r="D94" s="6"/>
      <c r="E94" s="6"/>
      <c r="F94" s="10">
        <v>126442370.86</v>
      </c>
      <c r="G94" s="10">
        <v>11344404.59</v>
      </c>
      <c r="H94" s="10">
        <v>87053674.329999998</v>
      </c>
      <c r="I94" s="10">
        <v>28044291.940000001</v>
      </c>
      <c r="J94" s="10">
        <v>19080230.780000001</v>
      </c>
      <c r="K94" s="10">
        <v>19080230.780000001</v>
      </c>
    </row>
    <row r="95" spans="1:11" ht="38.1" customHeight="1" x14ac:dyDescent="0.15">
      <c r="A95" s="7" t="s">
        <v>300</v>
      </c>
      <c r="B95" s="6" t="s">
        <v>301</v>
      </c>
      <c r="C95" s="6" t="s">
        <v>272</v>
      </c>
      <c r="D95" s="6" t="s">
        <v>302</v>
      </c>
      <c r="E95" s="6" t="s">
        <v>303</v>
      </c>
      <c r="F95" s="10">
        <v>32111227.170000002</v>
      </c>
      <c r="G95" s="10">
        <v>266500</v>
      </c>
      <c r="H95" s="10">
        <v>7406882.7300000004</v>
      </c>
      <c r="I95" s="10">
        <v>24437844.440000001</v>
      </c>
      <c r="J95" s="10">
        <v>1750000</v>
      </c>
      <c r="K95" s="10">
        <v>1750000</v>
      </c>
    </row>
    <row r="96" spans="1:11" ht="24.95" customHeight="1" x14ac:dyDescent="0.15">
      <c r="A96" s="7" t="s">
        <v>304</v>
      </c>
      <c r="B96" s="6" t="s">
        <v>305</v>
      </c>
      <c r="C96" s="6" t="s">
        <v>272</v>
      </c>
      <c r="D96" s="6" t="s">
        <v>178</v>
      </c>
      <c r="E96" s="6" t="s">
        <v>306</v>
      </c>
      <c r="F96" s="10">
        <v>0</v>
      </c>
      <c r="G96" s="10" t="s">
        <v>366</v>
      </c>
      <c r="H96" s="10">
        <v>0</v>
      </c>
      <c r="I96" s="10">
        <v>0</v>
      </c>
      <c r="J96" s="10">
        <v>0</v>
      </c>
      <c r="K96" s="10">
        <v>0</v>
      </c>
    </row>
    <row r="97" spans="1:11" ht="24.95" customHeight="1" x14ac:dyDescent="0.15">
      <c r="A97" s="7" t="s">
        <v>307</v>
      </c>
      <c r="B97" s="6" t="s">
        <v>308</v>
      </c>
      <c r="C97" s="6" t="s">
        <v>272</v>
      </c>
      <c r="D97" s="6" t="s">
        <v>309</v>
      </c>
      <c r="E97" s="6" t="s">
        <v>310</v>
      </c>
      <c r="F97" s="10">
        <v>0</v>
      </c>
      <c r="G97" s="10" t="s">
        <v>366</v>
      </c>
      <c r="H97" s="10">
        <v>0</v>
      </c>
      <c r="I97" s="10">
        <v>0</v>
      </c>
      <c r="J97" s="10">
        <v>0</v>
      </c>
      <c r="K97" s="10">
        <v>0</v>
      </c>
    </row>
    <row r="98" spans="1:11" ht="50.1" customHeight="1" x14ac:dyDescent="0.15">
      <c r="A98" s="7" t="s">
        <v>311</v>
      </c>
      <c r="B98" s="6" t="s">
        <v>312</v>
      </c>
      <c r="C98" s="6" t="s">
        <v>272</v>
      </c>
      <c r="D98" s="6" t="s">
        <v>313</v>
      </c>
      <c r="E98" s="6" t="s">
        <v>314</v>
      </c>
      <c r="F98" s="10">
        <v>0</v>
      </c>
      <c r="G98" s="10" t="s">
        <v>366</v>
      </c>
      <c r="H98" s="10">
        <v>0</v>
      </c>
      <c r="I98" s="10">
        <v>0</v>
      </c>
      <c r="J98" s="10">
        <v>0</v>
      </c>
      <c r="K98" s="10">
        <v>0</v>
      </c>
    </row>
    <row r="99" spans="1:11" ht="24.95" customHeight="1" x14ac:dyDescent="0.15">
      <c r="A99" s="7" t="s">
        <v>315</v>
      </c>
      <c r="B99" s="6" t="s">
        <v>316</v>
      </c>
      <c r="C99" s="6" t="s">
        <v>272</v>
      </c>
      <c r="D99" s="6" t="s">
        <v>317</v>
      </c>
      <c r="E99" s="6" t="s">
        <v>318</v>
      </c>
      <c r="F99" s="10">
        <v>8708877.6300000008</v>
      </c>
      <c r="G99" s="10" t="s">
        <v>366</v>
      </c>
      <c r="H99" s="10">
        <v>6730517.1299999999</v>
      </c>
      <c r="I99" s="10">
        <v>1978360.5</v>
      </c>
      <c r="J99" s="10">
        <v>1723873</v>
      </c>
      <c r="K99" s="10">
        <v>1723873</v>
      </c>
    </row>
    <row r="100" spans="1:11" ht="24.95" customHeight="1" x14ac:dyDescent="0.15">
      <c r="A100" s="7" t="s">
        <v>319</v>
      </c>
      <c r="B100" s="6" t="s">
        <v>320</v>
      </c>
      <c r="C100" s="6" t="s">
        <v>272</v>
      </c>
      <c r="D100" s="6" t="s">
        <v>321</v>
      </c>
      <c r="E100" s="6" t="s">
        <v>322</v>
      </c>
      <c r="F100" s="10">
        <v>2520000</v>
      </c>
      <c r="G100" s="10">
        <v>2520000</v>
      </c>
      <c r="H100" s="10">
        <v>0</v>
      </c>
      <c r="I100" s="10">
        <v>0</v>
      </c>
      <c r="J100" s="10">
        <v>2514223.2400000002</v>
      </c>
      <c r="K100" s="10">
        <v>2514223.2400000002</v>
      </c>
    </row>
    <row r="101" spans="1:11" ht="24.95" customHeight="1" x14ac:dyDescent="0.15">
      <c r="A101" s="7" t="s">
        <v>323</v>
      </c>
      <c r="B101" s="6" t="s">
        <v>324</v>
      </c>
      <c r="C101" s="6" t="s">
        <v>272</v>
      </c>
      <c r="D101" s="6" t="s">
        <v>265</v>
      </c>
      <c r="E101" s="6" t="s">
        <v>266</v>
      </c>
      <c r="F101" s="10">
        <v>2504888.6</v>
      </c>
      <c r="G101" s="10">
        <v>2066880</v>
      </c>
      <c r="H101" s="10">
        <v>0</v>
      </c>
      <c r="I101" s="10">
        <v>438008.6</v>
      </c>
      <c r="J101" s="10">
        <v>4004888.6</v>
      </c>
      <c r="K101" s="10">
        <v>4004888.6</v>
      </c>
    </row>
    <row r="102" spans="1:11" ht="50.1" customHeight="1" x14ac:dyDescent="0.15">
      <c r="A102" s="7" t="s">
        <v>325</v>
      </c>
      <c r="B102" s="6" t="s">
        <v>326</v>
      </c>
      <c r="C102" s="6" t="s">
        <v>272</v>
      </c>
      <c r="D102" s="6" t="s">
        <v>327</v>
      </c>
      <c r="E102" s="6" t="s">
        <v>328</v>
      </c>
      <c r="F102" s="10">
        <v>80597377.459999993</v>
      </c>
      <c r="G102" s="10">
        <v>6491024.5899999999</v>
      </c>
      <c r="H102" s="10">
        <v>72916274.469999999</v>
      </c>
      <c r="I102" s="10">
        <v>1190078.3999999999</v>
      </c>
      <c r="J102" s="10">
        <v>9087245.9399999995</v>
      </c>
      <c r="K102" s="10">
        <v>9087245.9399999995</v>
      </c>
    </row>
    <row r="103" spans="1:11" ht="50.1" customHeight="1" x14ac:dyDescent="0.15">
      <c r="A103" s="7" t="s">
        <v>329</v>
      </c>
      <c r="B103" s="6" t="s">
        <v>330</v>
      </c>
      <c r="C103" s="6" t="s">
        <v>272</v>
      </c>
      <c r="D103" s="6" t="s">
        <v>261</v>
      </c>
      <c r="E103" s="6" t="s">
        <v>262</v>
      </c>
      <c r="F103" s="10">
        <v>0</v>
      </c>
      <c r="G103" s="10" t="s">
        <v>366</v>
      </c>
      <c r="H103" s="10">
        <v>0</v>
      </c>
      <c r="I103" s="10">
        <v>0</v>
      </c>
      <c r="J103" s="10">
        <v>0</v>
      </c>
      <c r="K103" s="10">
        <v>0</v>
      </c>
    </row>
    <row r="104" spans="1:11" ht="75" customHeight="1" x14ac:dyDescent="0.15">
      <c r="A104" s="7" t="s">
        <v>331</v>
      </c>
      <c r="B104" s="6" t="s">
        <v>332</v>
      </c>
      <c r="C104" s="6" t="s">
        <v>272</v>
      </c>
      <c r="D104" s="6" t="s">
        <v>333</v>
      </c>
      <c r="E104" s="6" t="s">
        <v>149</v>
      </c>
      <c r="F104" s="10">
        <v>0</v>
      </c>
      <c r="G104" s="10" t="s">
        <v>366</v>
      </c>
      <c r="H104" s="10">
        <v>0</v>
      </c>
      <c r="I104" s="10">
        <v>0</v>
      </c>
      <c r="J104" s="10">
        <v>0</v>
      </c>
      <c r="K104" s="10">
        <v>0</v>
      </c>
    </row>
    <row r="105" spans="1:11" ht="24.95" customHeight="1" x14ac:dyDescent="0.15">
      <c r="A105" s="7" t="s">
        <v>334</v>
      </c>
      <c r="B105" s="6" t="s">
        <v>335</v>
      </c>
      <c r="C105" s="6" t="s">
        <v>336</v>
      </c>
      <c r="D105" s="6" t="s">
        <v>280</v>
      </c>
      <c r="E105" s="6" t="s">
        <v>281</v>
      </c>
      <c r="F105" s="10">
        <v>42846156.700000003</v>
      </c>
      <c r="G105" s="10">
        <v>20846697.850000001</v>
      </c>
      <c r="H105" s="10">
        <v>0</v>
      </c>
      <c r="I105" s="10">
        <v>21999458.850000001</v>
      </c>
      <c r="J105" s="10">
        <v>48033101.5</v>
      </c>
      <c r="K105" s="10">
        <v>48033101.5</v>
      </c>
    </row>
    <row r="106" spans="1:11" ht="50.1" customHeight="1" x14ac:dyDescent="0.15">
      <c r="A106" s="7" t="s">
        <v>337</v>
      </c>
      <c r="B106" s="6" t="s">
        <v>338</v>
      </c>
      <c r="C106" s="6" t="s">
        <v>339</v>
      </c>
      <c r="D106" s="6"/>
      <c r="E106" s="6"/>
      <c r="F106" s="10">
        <v>0</v>
      </c>
      <c r="G106" s="10" t="s">
        <v>366</v>
      </c>
      <c r="H106" s="10">
        <v>0</v>
      </c>
      <c r="I106" s="10">
        <v>0</v>
      </c>
      <c r="J106" s="10">
        <v>0</v>
      </c>
      <c r="K106" s="10">
        <v>0</v>
      </c>
    </row>
    <row r="107" spans="1:11" ht="63" customHeight="1" x14ac:dyDescent="0.15">
      <c r="A107" s="7" t="s">
        <v>340</v>
      </c>
      <c r="B107" s="6" t="s">
        <v>341</v>
      </c>
      <c r="C107" s="6" t="s">
        <v>342</v>
      </c>
      <c r="D107" s="6"/>
      <c r="E107" s="6"/>
      <c r="F107" s="10">
        <v>0</v>
      </c>
      <c r="G107" s="10" t="s">
        <v>366</v>
      </c>
      <c r="H107" s="10">
        <v>0</v>
      </c>
      <c r="I107" s="10">
        <v>0</v>
      </c>
      <c r="J107" s="10">
        <v>0</v>
      </c>
      <c r="K107" s="10">
        <v>0</v>
      </c>
    </row>
    <row r="108" spans="1:11" ht="50.1" customHeight="1" x14ac:dyDescent="0.15">
      <c r="A108" s="7" t="s">
        <v>343</v>
      </c>
      <c r="B108" s="6" t="s">
        <v>344</v>
      </c>
      <c r="C108" s="6" t="s">
        <v>345</v>
      </c>
      <c r="D108" s="6"/>
      <c r="E108" s="6"/>
      <c r="F108" s="10">
        <v>0</v>
      </c>
      <c r="G108" s="10" t="s">
        <v>366</v>
      </c>
      <c r="H108" s="10">
        <v>0</v>
      </c>
      <c r="I108" s="10">
        <v>0</v>
      </c>
      <c r="J108" s="10">
        <v>0</v>
      </c>
      <c r="K108" s="10">
        <v>0</v>
      </c>
    </row>
    <row r="109" spans="1:11" ht="24.95" customHeight="1" x14ac:dyDescent="0.15">
      <c r="A109" s="7" t="s">
        <v>346</v>
      </c>
      <c r="B109" s="6" t="s">
        <v>347</v>
      </c>
      <c r="C109" s="6" t="s">
        <v>348</v>
      </c>
      <c r="D109" s="6"/>
      <c r="E109" s="6"/>
      <c r="F109" s="10">
        <v>-1500000</v>
      </c>
      <c r="G109" s="10" t="s">
        <v>366</v>
      </c>
      <c r="H109" s="10">
        <v>0</v>
      </c>
      <c r="I109" s="10">
        <v>-1500000</v>
      </c>
      <c r="J109" s="10">
        <v>-1750000</v>
      </c>
      <c r="K109" s="10">
        <v>-1750000</v>
      </c>
    </row>
    <row r="110" spans="1:11" ht="38.1" customHeight="1" x14ac:dyDescent="0.15">
      <c r="A110" s="7" t="s">
        <v>349</v>
      </c>
      <c r="B110" s="6" t="s">
        <v>350</v>
      </c>
      <c r="C110" s="6"/>
      <c r="D110" s="6"/>
      <c r="E110" s="6"/>
      <c r="F110" s="10">
        <v>0</v>
      </c>
      <c r="G110" s="10" t="s">
        <v>366</v>
      </c>
      <c r="H110" s="10">
        <v>0</v>
      </c>
      <c r="I110" s="10">
        <v>0</v>
      </c>
      <c r="J110" s="10">
        <v>0</v>
      </c>
      <c r="K110" s="10">
        <v>0</v>
      </c>
    </row>
    <row r="111" spans="1:11" ht="24.95" customHeight="1" x14ac:dyDescent="0.15">
      <c r="A111" s="7" t="s">
        <v>351</v>
      </c>
      <c r="B111" s="6" t="s">
        <v>352</v>
      </c>
      <c r="C111" s="6"/>
      <c r="D111" s="6"/>
      <c r="E111" s="6"/>
      <c r="F111" s="10">
        <v>-1500000</v>
      </c>
      <c r="G111" s="10" t="s">
        <v>366</v>
      </c>
      <c r="H111" s="10">
        <v>0</v>
      </c>
      <c r="I111" s="10">
        <v>-1500000</v>
      </c>
      <c r="J111" s="10">
        <v>-1750000</v>
      </c>
      <c r="K111" s="10">
        <v>-1750000</v>
      </c>
    </row>
    <row r="112" spans="1:11" ht="24.95" customHeight="1" x14ac:dyDescent="0.15">
      <c r="A112" s="7" t="s">
        <v>353</v>
      </c>
      <c r="B112" s="6" t="s">
        <v>354</v>
      </c>
      <c r="C112" s="6"/>
      <c r="D112" s="6"/>
      <c r="E112" s="6"/>
      <c r="F112" s="10">
        <v>0</v>
      </c>
      <c r="G112" s="10" t="s">
        <v>366</v>
      </c>
      <c r="H112" s="10">
        <v>0</v>
      </c>
      <c r="I112" s="10">
        <v>0</v>
      </c>
      <c r="J112" s="10">
        <v>0</v>
      </c>
      <c r="K112" s="10">
        <v>0</v>
      </c>
    </row>
    <row r="113" spans="1:11" ht="24.95" customHeight="1" x14ac:dyDescent="0.15">
      <c r="A113" s="7" t="s">
        <v>355</v>
      </c>
      <c r="B113" s="6" t="s">
        <v>356</v>
      </c>
      <c r="C113" s="6" t="s">
        <v>95</v>
      </c>
      <c r="D113" s="6" t="s">
        <v>95</v>
      </c>
      <c r="E113" s="6"/>
      <c r="F113" s="10">
        <v>9311791.4299999997</v>
      </c>
      <c r="G113" s="10">
        <v>0</v>
      </c>
      <c r="H113" s="10">
        <v>9311791.4299999997</v>
      </c>
      <c r="I113" s="10">
        <v>0</v>
      </c>
      <c r="J113" s="10">
        <v>0</v>
      </c>
      <c r="K113" s="10">
        <v>0</v>
      </c>
    </row>
    <row r="114" spans="1:11" ht="38.1" customHeight="1" x14ac:dyDescent="0.15">
      <c r="A114" s="7" t="s">
        <v>357</v>
      </c>
      <c r="B114" s="6" t="s">
        <v>358</v>
      </c>
      <c r="C114" s="6" t="s">
        <v>359</v>
      </c>
      <c r="D114" s="6"/>
      <c r="E114" s="6"/>
      <c r="F114" s="10">
        <v>9311791.4299999997</v>
      </c>
      <c r="G114" s="10" t="s">
        <v>366</v>
      </c>
      <c r="H114" s="10">
        <v>9311791.4299999997</v>
      </c>
      <c r="I114" s="10">
        <v>0</v>
      </c>
      <c r="J114" s="10">
        <v>0</v>
      </c>
      <c r="K114" s="10">
        <v>0</v>
      </c>
    </row>
    <row r="115" spans="1:11" ht="24.95" customHeight="1" x14ac:dyDescent="0.15">
      <c r="A115" s="7" t="s">
        <v>360</v>
      </c>
      <c r="B115" s="6" t="s">
        <v>361</v>
      </c>
      <c r="C115" s="6" t="s">
        <v>359</v>
      </c>
      <c r="D115" s="6"/>
      <c r="E115" s="6"/>
      <c r="F115" s="10">
        <v>0</v>
      </c>
      <c r="G115" s="10">
        <v>0</v>
      </c>
      <c r="H115" s="10">
        <v>0</v>
      </c>
      <c r="I115" s="10">
        <v>0</v>
      </c>
      <c r="J115" s="10">
        <v>0</v>
      </c>
      <c r="K115" s="10">
        <v>0</v>
      </c>
    </row>
  </sheetData>
  <sheetProtection password="B313" sheet="1" objects="1" scenarios="1"/>
  <mergeCells count="7">
    <mergeCell ref="A2:K2"/>
    <mergeCell ref="A4:A5"/>
    <mergeCell ref="B4:B5"/>
    <mergeCell ref="C4:C5"/>
    <mergeCell ref="D4:D5"/>
    <mergeCell ref="E4:E5"/>
    <mergeCell ref="F4:K4"/>
  </mergeCells>
  <phoneticPr fontId="0" type="noConversion"/>
  <pageMargins left="0.4" right="0.4" top="0.4" bottom="0.4" header="0.1" footer="0.1"/>
  <pageSetup paperSize="9" fitToHeight="0" orientation="landscape" verticalDpi="0"/>
  <headerFooter>
    <oddHeader>&amp;R&amp;R&amp;"Verdana,полужирный" &amp;12 &amp;K00-00921019.MNE.35396</oddHeader>
    <oddFooter>&amp;L&amp;L&amp;"Verdana,Полужирный"&amp;K000000&amp;L&amp;"Verdana,Полужирный"&amp;K00-014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0"/>
  <sheetViews>
    <sheetView workbookViewId="0"/>
  </sheetViews>
  <sheetFormatPr defaultRowHeight="10.5" x14ac:dyDescent="0.15"/>
  <cols>
    <col min="1" max="1" width="9.5703125" customWidth="1"/>
    <col min="2" max="2" width="57.28515625" customWidth="1"/>
    <col min="3" max="4" width="9.5703125" customWidth="1"/>
    <col min="5" max="5" width="19.140625" customWidth="1"/>
    <col min="6" max="8" width="17.140625" customWidth="1"/>
  </cols>
  <sheetData>
    <row r="1" spans="1:8" ht="15" customHeight="1" x14ac:dyDescent="0.15"/>
    <row r="2" spans="1:8" ht="24.95" customHeight="1" x14ac:dyDescent="0.15">
      <c r="A2" s="14" t="s">
        <v>367</v>
      </c>
      <c r="B2" s="14"/>
      <c r="C2" s="14"/>
      <c r="D2" s="14"/>
      <c r="E2" s="14"/>
      <c r="F2" s="14"/>
      <c r="G2" s="14"/>
      <c r="H2" s="14"/>
    </row>
    <row r="3" spans="1:8" ht="15" customHeight="1" x14ac:dyDescent="0.15"/>
    <row r="4" spans="1:8" ht="24.95" customHeight="1" x14ac:dyDescent="0.15">
      <c r="A4" s="19" t="s">
        <v>368</v>
      </c>
      <c r="B4" s="19" t="s">
        <v>43</v>
      </c>
      <c r="C4" s="19" t="s">
        <v>44</v>
      </c>
      <c r="D4" s="19" t="s">
        <v>369</v>
      </c>
      <c r="E4" s="19" t="s">
        <v>45</v>
      </c>
      <c r="F4" s="19" t="s">
        <v>48</v>
      </c>
      <c r="G4" s="19"/>
      <c r="H4" s="19"/>
    </row>
    <row r="5" spans="1:8" ht="50.1" customHeight="1" x14ac:dyDescent="0.15">
      <c r="A5" s="19"/>
      <c r="B5" s="19"/>
      <c r="C5" s="19"/>
      <c r="D5" s="19"/>
      <c r="E5" s="19"/>
      <c r="F5" s="6" t="s">
        <v>370</v>
      </c>
      <c r="G5" s="6" t="s">
        <v>371</v>
      </c>
      <c r="H5" s="6" t="s">
        <v>372</v>
      </c>
    </row>
    <row r="6" spans="1:8" ht="20.100000000000001" customHeight="1" x14ac:dyDescent="0.15">
      <c r="A6" s="6">
        <v>1</v>
      </c>
      <c r="B6" s="6">
        <v>2</v>
      </c>
      <c r="C6" s="6">
        <v>3</v>
      </c>
      <c r="D6" s="6">
        <v>4</v>
      </c>
      <c r="E6" s="6">
        <v>5</v>
      </c>
      <c r="F6" s="6">
        <v>6</v>
      </c>
      <c r="G6" s="6">
        <v>7</v>
      </c>
      <c r="H6" s="6">
        <v>8</v>
      </c>
    </row>
    <row r="7" spans="1:8" x14ac:dyDescent="0.15">
      <c r="A7" s="6" t="s">
        <v>373</v>
      </c>
      <c r="B7" s="7" t="s">
        <v>374</v>
      </c>
      <c r="C7" s="6" t="s">
        <v>375</v>
      </c>
      <c r="D7" s="6" t="s">
        <v>366</v>
      </c>
      <c r="E7" s="6"/>
      <c r="F7" s="10">
        <f>F8+F9+F10+F15+F16+F18+F19+F20+F22+F23+F25+F26</f>
        <v>346403605.28999996</v>
      </c>
      <c r="G7" s="10">
        <f>G8+G9+G10+G15+G16+G18+G19+G20+G22+G23+G25+G26</f>
        <v>143821613.14999998</v>
      </c>
      <c r="H7" s="10">
        <f>H8+H9+H10+H15+H16+H18+H19+H20+H22+H23+H25+H26</f>
        <v>143328629.14999998</v>
      </c>
    </row>
    <row r="8" spans="1:8" ht="31.5" x14ac:dyDescent="0.15">
      <c r="A8" s="6" t="s">
        <v>376</v>
      </c>
      <c r="B8" s="7" t="s">
        <v>377</v>
      </c>
      <c r="C8" s="6" t="s">
        <v>378</v>
      </c>
      <c r="D8" s="6" t="s">
        <v>366</v>
      </c>
      <c r="E8" s="6"/>
      <c r="F8" s="10">
        <v>0</v>
      </c>
      <c r="G8" s="10">
        <v>0</v>
      </c>
      <c r="H8" s="10">
        <v>0</v>
      </c>
    </row>
    <row r="9" spans="1:8" ht="42" x14ac:dyDescent="0.15">
      <c r="A9" s="6" t="s">
        <v>379</v>
      </c>
      <c r="B9" s="7" t="s">
        <v>380</v>
      </c>
      <c r="C9" s="6" t="s">
        <v>381</v>
      </c>
      <c r="D9" s="6" t="s">
        <v>366</v>
      </c>
      <c r="E9" s="6"/>
      <c r="F9" s="10">
        <v>0</v>
      </c>
      <c r="G9" s="10">
        <v>0</v>
      </c>
      <c r="H9" s="10">
        <v>0</v>
      </c>
    </row>
    <row r="10" spans="1:8" ht="31.5" x14ac:dyDescent="0.15">
      <c r="A10" s="6" t="s">
        <v>382</v>
      </c>
      <c r="B10" s="7" t="s">
        <v>383</v>
      </c>
      <c r="C10" s="6" t="s">
        <v>384</v>
      </c>
      <c r="D10" s="6" t="s">
        <v>366</v>
      </c>
      <c r="E10" s="6"/>
      <c r="F10" s="10">
        <v>11685092.789999999</v>
      </c>
      <c r="G10" s="10">
        <v>492984</v>
      </c>
      <c r="H10" s="10">
        <v>0</v>
      </c>
    </row>
    <row r="11" spans="1:8" x14ac:dyDescent="0.15">
      <c r="A11" s="6" t="s">
        <v>385</v>
      </c>
      <c r="B11" s="7" t="s">
        <v>386</v>
      </c>
      <c r="C11" s="6" t="s">
        <v>387</v>
      </c>
      <c r="D11" s="6" t="s">
        <v>366</v>
      </c>
      <c r="E11" s="6"/>
      <c r="F11" s="10">
        <v>0</v>
      </c>
      <c r="G11" s="10">
        <v>0</v>
      </c>
      <c r="H11" s="10">
        <v>0</v>
      </c>
    </row>
    <row r="12" spans="1:8" x14ac:dyDescent="0.15">
      <c r="A12" s="6" t="s">
        <v>388</v>
      </c>
      <c r="B12" s="7" t="s">
        <v>389</v>
      </c>
      <c r="C12" s="6" t="s">
        <v>390</v>
      </c>
      <c r="D12" s="6" t="s">
        <v>366</v>
      </c>
      <c r="E12" s="6"/>
      <c r="F12" s="10">
        <v>11685092.789999999</v>
      </c>
      <c r="G12" s="10">
        <v>492984</v>
      </c>
      <c r="H12" s="10">
        <v>0</v>
      </c>
    </row>
    <row r="13" spans="1:8" ht="42" x14ac:dyDescent="0.15">
      <c r="A13" s="6" t="s">
        <v>391</v>
      </c>
      <c r="B13" s="7" t="s">
        <v>392</v>
      </c>
      <c r="C13" s="6" t="s">
        <v>393</v>
      </c>
      <c r="D13" s="6" t="s">
        <v>366</v>
      </c>
      <c r="E13" s="6"/>
      <c r="F13" s="10">
        <f>F15+F16+F18+F19+F20+F22+F23+F25+F26</f>
        <v>334718512.5</v>
      </c>
      <c r="G13" s="10">
        <f>G15+G16+G18+G19+G20+G22+G23+G25+G26</f>
        <v>143328629.14999998</v>
      </c>
      <c r="H13" s="10">
        <f>H15+H16+H18+H19+H20+H22+H23+H25+H26</f>
        <v>143328629.14999998</v>
      </c>
    </row>
    <row r="14" spans="1:8" ht="31.5" x14ac:dyDescent="0.15">
      <c r="A14" s="6" t="s">
        <v>394</v>
      </c>
      <c r="B14" s="7" t="s">
        <v>395</v>
      </c>
      <c r="C14" s="6" t="s">
        <v>396</v>
      </c>
      <c r="D14" s="6" t="s">
        <v>366</v>
      </c>
      <c r="E14" s="6"/>
      <c r="F14" s="10">
        <f>F15+F16</f>
        <v>69824511.680000007</v>
      </c>
      <c r="G14" s="10">
        <f>G15+G16</f>
        <v>72314551.629999995</v>
      </c>
      <c r="H14" s="10">
        <f>H15+H16</f>
        <v>72314551.629999995</v>
      </c>
    </row>
    <row r="15" spans="1:8" x14ac:dyDescent="0.15">
      <c r="A15" s="6" t="s">
        <v>397</v>
      </c>
      <c r="B15" s="7" t="s">
        <v>386</v>
      </c>
      <c r="C15" s="6" t="s">
        <v>398</v>
      </c>
      <c r="D15" s="6" t="s">
        <v>366</v>
      </c>
      <c r="E15" s="6"/>
      <c r="F15" s="10">
        <v>0</v>
      </c>
      <c r="G15" s="10">
        <v>0</v>
      </c>
      <c r="H15" s="10">
        <v>0</v>
      </c>
    </row>
    <row r="16" spans="1:8" x14ac:dyDescent="0.15">
      <c r="A16" s="6" t="s">
        <v>399</v>
      </c>
      <c r="B16" s="7" t="s">
        <v>389</v>
      </c>
      <c r="C16" s="6" t="s">
        <v>400</v>
      </c>
      <c r="D16" s="6" t="s">
        <v>366</v>
      </c>
      <c r="E16" s="6"/>
      <c r="F16" s="10">
        <v>69824511.680000007</v>
      </c>
      <c r="G16" s="10">
        <v>72314551.629999995</v>
      </c>
      <c r="H16" s="10">
        <v>72314551.629999995</v>
      </c>
    </row>
    <row r="17" spans="1:8" ht="31.5" x14ac:dyDescent="0.15">
      <c r="A17" s="6" t="s">
        <v>401</v>
      </c>
      <c r="B17" s="7" t="s">
        <v>402</v>
      </c>
      <c r="C17" s="6" t="s">
        <v>403</v>
      </c>
      <c r="D17" s="6" t="s">
        <v>366</v>
      </c>
      <c r="E17" s="6"/>
      <c r="F17" s="10">
        <f>F18+F19</f>
        <v>123168891</v>
      </c>
      <c r="G17" s="10">
        <f>G18+G19</f>
        <v>0</v>
      </c>
      <c r="H17" s="10">
        <f>H18+H19</f>
        <v>0</v>
      </c>
    </row>
    <row r="18" spans="1:8" x14ac:dyDescent="0.15">
      <c r="A18" s="6" t="s">
        <v>404</v>
      </c>
      <c r="B18" s="7" t="s">
        <v>386</v>
      </c>
      <c r="C18" s="6" t="s">
        <v>405</v>
      </c>
      <c r="D18" s="6" t="s">
        <v>366</v>
      </c>
      <c r="E18" s="6"/>
      <c r="F18" s="10">
        <v>0</v>
      </c>
      <c r="G18" s="10">
        <v>0</v>
      </c>
      <c r="H18" s="10">
        <v>0</v>
      </c>
    </row>
    <row r="19" spans="1:8" x14ac:dyDescent="0.15">
      <c r="A19" s="6" t="s">
        <v>406</v>
      </c>
      <c r="B19" s="7" t="s">
        <v>389</v>
      </c>
      <c r="C19" s="6" t="s">
        <v>407</v>
      </c>
      <c r="D19" s="6" t="s">
        <v>366</v>
      </c>
      <c r="E19" s="6"/>
      <c r="F19" s="10">
        <v>123168891</v>
      </c>
      <c r="G19" s="10">
        <v>0</v>
      </c>
      <c r="H19" s="10">
        <v>0</v>
      </c>
    </row>
    <row r="20" spans="1:8" ht="21" x14ac:dyDescent="0.15">
      <c r="A20" s="6" t="s">
        <v>408</v>
      </c>
      <c r="B20" s="7" t="s">
        <v>409</v>
      </c>
      <c r="C20" s="6" t="s">
        <v>410</v>
      </c>
      <c r="D20" s="6" t="s">
        <v>366</v>
      </c>
      <c r="E20" s="6"/>
      <c r="F20" s="10">
        <v>0</v>
      </c>
      <c r="G20" s="10">
        <v>0</v>
      </c>
      <c r="H20" s="10">
        <v>0</v>
      </c>
    </row>
    <row r="21" spans="1:8" x14ac:dyDescent="0.15">
      <c r="A21" s="6" t="s">
        <v>411</v>
      </c>
      <c r="B21" s="7" t="s">
        <v>412</v>
      </c>
      <c r="C21" s="6" t="s">
        <v>413</v>
      </c>
      <c r="D21" s="6" t="s">
        <v>366</v>
      </c>
      <c r="E21" s="6"/>
      <c r="F21" s="10">
        <f>F22+F23</f>
        <v>0</v>
      </c>
      <c r="G21" s="10">
        <f>G22+G23</f>
        <v>0</v>
      </c>
      <c r="H21" s="10">
        <f>H22+H23</f>
        <v>0</v>
      </c>
    </row>
    <row r="22" spans="1:8" x14ac:dyDescent="0.15">
      <c r="A22" s="6" t="s">
        <v>414</v>
      </c>
      <c r="B22" s="7" t="s">
        <v>386</v>
      </c>
      <c r="C22" s="6" t="s">
        <v>415</v>
      </c>
      <c r="D22" s="6" t="s">
        <v>366</v>
      </c>
      <c r="E22" s="6"/>
      <c r="F22" s="10">
        <v>0</v>
      </c>
      <c r="G22" s="10">
        <v>0</v>
      </c>
      <c r="H22" s="10">
        <v>0</v>
      </c>
    </row>
    <row r="23" spans="1:8" x14ac:dyDescent="0.15">
      <c r="A23" s="6" t="s">
        <v>416</v>
      </c>
      <c r="B23" s="7" t="s">
        <v>389</v>
      </c>
      <c r="C23" s="6" t="s">
        <v>417</v>
      </c>
      <c r="D23" s="6" t="s">
        <v>366</v>
      </c>
      <c r="E23" s="6"/>
      <c r="F23" s="10">
        <v>0</v>
      </c>
      <c r="G23" s="10">
        <v>0</v>
      </c>
      <c r="H23" s="10">
        <v>0</v>
      </c>
    </row>
    <row r="24" spans="1:8" x14ac:dyDescent="0.15">
      <c r="A24" s="6" t="s">
        <v>418</v>
      </c>
      <c r="B24" s="7" t="s">
        <v>419</v>
      </c>
      <c r="C24" s="6" t="s">
        <v>420</v>
      </c>
      <c r="D24" s="6" t="s">
        <v>366</v>
      </c>
      <c r="E24" s="6"/>
      <c r="F24" s="10">
        <f>F25+F26</f>
        <v>141725109.81999999</v>
      </c>
      <c r="G24" s="10">
        <f>G25+G26</f>
        <v>71014077.519999996</v>
      </c>
      <c r="H24" s="10">
        <f>H25+H26</f>
        <v>71014077.519999996</v>
      </c>
    </row>
    <row r="25" spans="1:8" x14ac:dyDescent="0.15">
      <c r="A25" s="6" t="s">
        <v>421</v>
      </c>
      <c r="B25" s="7" t="s">
        <v>386</v>
      </c>
      <c r="C25" s="6" t="s">
        <v>422</v>
      </c>
      <c r="D25" s="6" t="s">
        <v>366</v>
      </c>
      <c r="E25" s="6"/>
      <c r="F25" s="10">
        <v>0</v>
      </c>
      <c r="G25" s="10">
        <v>0</v>
      </c>
      <c r="H25" s="10">
        <v>0</v>
      </c>
    </row>
    <row r="26" spans="1:8" x14ac:dyDescent="0.15">
      <c r="A26" s="6" t="s">
        <v>423</v>
      </c>
      <c r="B26" s="7" t="s">
        <v>389</v>
      </c>
      <c r="C26" s="6" t="s">
        <v>424</v>
      </c>
      <c r="D26" s="6" t="s">
        <v>366</v>
      </c>
      <c r="E26" s="6"/>
      <c r="F26" s="10">
        <v>141725109.81999999</v>
      </c>
      <c r="G26" s="10">
        <v>71014077.519999996</v>
      </c>
      <c r="H26" s="10">
        <v>71014077.519999996</v>
      </c>
    </row>
    <row r="27" spans="1:8" ht="42" x14ac:dyDescent="0.15">
      <c r="A27" s="6" t="s">
        <v>425</v>
      </c>
      <c r="B27" s="7" t="s">
        <v>426</v>
      </c>
      <c r="C27" s="6" t="s">
        <v>427</v>
      </c>
      <c r="D27" s="6" t="s">
        <v>366</v>
      </c>
      <c r="E27" s="6"/>
      <c r="F27" s="10">
        <f>F28+F29+F30</f>
        <v>0</v>
      </c>
      <c r="G27" s="10">
        <f>G28+G29+G30</f>
        <v>0</v>
      </c>
      <c r="H27" s="10">
        <f>H28+H29+H30</f>
        <v>0</v>
      </c>
    </row>
    <row r="28" spans="1:8" x14ac:dyDescent="0.15">
      <c r="A28" s="6" t="s">
        <v>428</v>
      </c>
      <c r="B28" s="7" t="s">
        <v>429</v>
      </c>
      <c r="C28" s="6" t="s">
        <v>430</v>
      </c>
      <c r="D28" s="6" t="s">
        <v>431</v>
      </c>
      <c r="E28" s="6"/>
      <c r="F28" s="10">
        <v>0</v>
      </c>
      <c r="G28" s="10">
        <v>0</v>
      </c>
      <c r="H28" s="10">
        <v>0</v>
      </c>
    </row>
    <row r="29" spans="1:8" x14ac:dyDescent="0.15">
      <c r="A29" s="6" t="s">
        <v>432</v>
      </c>
      <c r="B29" s="7" t="s">
        <v>429</v>
      </c>
      <c r="C29" s="6" t="s">
        <v>433</v>
      </c>
      <c r="D29" s="6" t="s">
        <v>434</v>
      </c>
      <c r="E29" s="6"/>
      <c r="F29" s="10">
        <v>0</v>
      </c>
      <c r="G29" s="10">
        <v>0</v>
      </c>
      <c r="H29" s="10">
        <v>0</v>
      </c>
    </row>
    <row r="30" spans="1:8" x14ac:dyDescent="0.15">
      <c r="A30" s="6" t="s">
        <v>435</v>
      </c>
      <c r="B30" s="7" t="s">
        <v>429</v>
      </c>
      <c r="C30" s="6" t="s">
        <v>436</v>
      </c>
      <c r="D30" s="6" t="s">
        <v>437</v>
      </c>
      <c r="E30" s="6"/>
      <c r="F30" s="10">
        <v>0</v>
      </c>
      <c r="G30" s="10">
        <v>0</v>
      </c>
      <c r="H30" s="10">
        <v>0</v>
      </c>
    </row>
    <row r="31" spans="1:8" ht="42" x14ac:dyDescent="0.15">
      <c r="A31" s="6" t="s">
        <v>438</v>
      </c>
      <c r="B31" s="7" t="s">
        <v>439</v>
      </c>
      <c r="C31" s="6" t="s">
        <v>440</v>
      </c>
      <c r="D31" s="6" t="s">
        <v>366</v>
      </c>
      <c r="E31" s="6"/>
      <c r="F31" s="10">
        <f>F32+F33+F34</f>
        <v>334718512.5</v>
      </c>
      <c r="G31" s="10">
        <f>G32+G33+G34</f>
        <v>143328629.15000001</v>
      </c>
      <c r="H31" s="10">
        <f>H32+H33+H34</f>
        <v>143328629.15000001</v>
      </c>
    </row>
    <row r="32" spans="1:8" x14ac:dyDescent="0.15">
      <c r="A32" s="6" t="s">
        <v>441</v>
      </c>
      <c r="B32" s="7" t="s">
        <v>429</v>
      </c>
      <c r="C32" s="6" t="s">
        <v>442</v>
      </c>
      <c r="D32" s="6" t="s">
        <v>431</v>
      </c>
      <c r="E32" s="6"/>
      <c r="F32" s="10">
        <v>334718512.5</v>
      </c>
      <c r="G32" s="10">
        <v>0</v>
      </c>
      <c r="H32" s="10">
        <v>0</v>
      </c>
    </row>
    <row r="33" spans="1:8" x14ac:dyDescent="0.15">
      <c r="A33" s="6" t="s">
        <v>443</v>
      </c>
      <c r="B33" s="7" t="s">
        <v>429</v>
      </c>
      <c r="C33" s="6" t="s">
        <v>444</v>
      </c>
      <c r="D33" s="6" t="s">
        <v>434</v>
      </c>
      <c r="E33" s="6"/>
      <c r="F33" s="10">
        <v>0</v>
      </c>
      <c r="G33" s="10">
        <v>143328629.15000001</v>
      </c>
      <c r="H33" s="10">
        <v>0</v>
      </c>
    </row>
    <row r="34" spans="1:8" x14ac:dyDescent="0.15">
      <c r="A34" s="6" t="s">
        <v>445</v>
      </c>
      <c r="B34" s="7" t="s">
        <v>429</v>
      </c>
      <c r="C34" s="6" t="s">
        <v>446</v>
      </c>
      <c r="D34" s="6" t="s">
        <v>437</v>
      </c>
      <c r="E34" s="6"/>
      <c r="F34" s="10">
        <v>0</v>
      </c>
      <c r="G34" s="10">
        <v>0</v>
      </c>
      <c r="H34" s="10">
        <v>143328629.15000001</v>
      </c>
    </row>
    <row r="35" spans="1:8" ht="15" customHeight="1" x14ac:dyDescent="0.15"/>
    <row r="36" spans="1:8" ht="39.950000000000003" customHeight="1" x14ac:dyDescent="0.15">
      <c r="A36" s="24" t="s">
        <v>447</v>
      </c>
      <c r="B36" s="24"/>
      <c r="C36" s="15"/>
      <c r="D36" s="15"/>
      <c r="E36" s="8"/>
      <c r="F36" s="15"/>
      <c r="G36" s="15"/>
    </row>
    <row r="37" spans="1:8" ht="20.100000000000001" customHeight="1" x14ac:dyDescent="0.15">
      <c r="C37" s="17" t="s">
        <v>448</v>
      </c>
      <c r="D37" s="17"/>
      <c r="E37" s="2" t="s">
        <v>7</v>
      </c>
      <c r="F37" s="17" t="s">
        <v>8</v>
      </c>
      <c r="G37" s="17"/>
    </row>
    <row r="38" spans="1:8" ht="15" customHeight="1" x14ac:dyDescent="0.15"/>
    <row r="39" spans="1:8" ht="39.950000000000003" customHeight="1" x14ac:dyDescent="0.15">
      <c r="A39" s="24" t="s">
        <v>449</v>
      </c>
      <c r="B39" s="24"/>
      <c r="C39" s="15"/>
      <c r="D39" s="15"/>
      <c r="E39" s="8"/>
      <c r="F39" s="15"/>
      <c r="G39" s="15"/>
    </row>
    <row r="40" spans="1:8" ht="20.100000000000001" customHeight="1" x14ac:dyDescent="0.15">
      <c r="C40" s="17" t="s">
        <v>448</v>
      </c>
      <c r="D40" s="17"/>
      <c r="E40" s="2" t="s">
        <v>450</v>
      </c>
      <c r="F40" s="17" t="s">
        <v>451</v>
      </c>
      <c r="G40" s="17"/>
    </row>
    <row r="41" spans="1:8" ht="20.100000000000001" customHeight="1" x14ac:dyDescent="0.15">
      <c r="A41" s="17" t="s">
        <v>452</v>
      </c>
      <c r="B41" s="17"/>
    </row>
    <row r="42" spans="1:8" ht="15" customHeight="1" x14ac:dyDescent="0.15"/>
    <row r="43" spans="1:8" ht="20.100000000000001" customHeight="1" x14ac:dyDescent="0.15">
      <c r="A43" s="25" t="s">
        <v>0</v>
      </c>
      <c r="B43" s="25"/>
      <c r="C43" s="25"/>
      <c r="D43" s="25"/>
      <c r="E43" s="25"/>
    </row>
    <row r="44" spans="1:8" ht="39.950000000000003" customHeight="1" x14ac:dyDescent="0.15">
      <c r="A44" s="15" t="s">
        <v>2</v>
      </c>
      <c r="B44" s="15"/>
      <c r="C44" s="15"/>
      <c r="D44" s="15"/>
      <c r="E44" s="15"/>
    </row>
    <row r="45" spans="1:8" ht="20.100000000000001" customHeight="1" x14ac:dyDescent="0.15">
      <c r="A45" s="17" t="s">
        <v>453</v>
      </c>
      <c r="B45" s="17"/>
      <c r="C45" s="17"/>
      <c r="D45" s="17"/>
      <c r="E45" s="17"/>
    </row>
    <row r="46" spans="1:8" ht="15" customHeight="1" x14ac:dyDescent="0.15"/>
    <row r="47" spans="1:8" ht="39.950000000000003" customHeight="1" x14ac:dyDescent="0.15">
      <c r="A47" s="15"/>
      <c r="B47" s="15"/>
      <c r="C47" s="15"/>
      <c r="D47" s="15"/>
      <c r="E47" s="15"/>
    </row>
    <row r="48" spans="1:8" ht="20.100000000000001" customHeight="1" x14ac:dyDescent="0.15">
      <c r="A48" s="17" t="s">
        <v>7</v>
      </c>
      <c r="B48" s="17"/>
      <c r="C48" s="17" t="s">
        <v>8</v>
      </c>
      <c r="D48" s="17"/>
      <c r="E48" s="17"/>
    </row>
    <row r="49" spans="1:2" ht="20.100000000000001" customHeight="1" x14ac:dyDescent="0.15">
      <c r="A49" s="17" t="s">
        <v>452</v>
      </c>
      <c r="B49" s="17"/>
    </row>
    <row r="50" spans="1:2" ht="20.100000000000001" customHeight="1" x14ac:dyDescent="0.15">
      <c r="A50" s="4" t="s">
        <v>454</v>
      </c>
    </row>
  </sheetData>
  <sheetProtection password="B313" sheet="1" objects="1" scenarios="1"/>
  <mergeCells count="26">
    <mergeCell ref="A48:B48"/>
    <mergeCell ref="C48:E48"/>
    <mergeCell ref="A49:B49"/>
    <mergeCell ref="A41:B41"/>
    <mergeCell ref="A43:E43"/>
    <mergeCell ref="A44:E44"/>
    <mergeCell ref="A45:E45"/>
    <mergeCell ref="A47:B47"/>
    <mergeCell ref="C47:E47"/>
    <mergeCell ref="A39:B39"/>
    <mergeCell ref="C39:D39"/>
    <mergeCell ref="F39:G39"/>
    <mergeCell ref="C40:D40"/>
    <mergeCell ref="F40:G40"/>
    <mergeCell ref="A36:B36"/>
    <mergeCell ref="C36:D36"/>
    <mergeCell ref="F36:G36"/>
    <mergeCell ref="C37:D37"/>
    <mergeCell ref="F37:G37"/>
    <mergeCell ref="A2:H2"/>
    <mergeCell ref="A4:A5"/>
    <mergeCell ref="B4:B5"/>
    <mergeCell ref="C4:C5"/>
    <mergeCell ref="D4:D5"/>
    <mergeCell ref="E4:E5"/>
    <mergeCell ref="F4:H4"/>
  </mergeCells>
  <phoneticPr fontId="0" type="noConversion"/>
  <pageMargins left="0.4" right="0.4" top="0.4" bottom="0.4" header="0.1" footer="0.1"/>
  <pageSetup paperSize="9" fitToHeight="0" orientation="landscape" verticalDpi="0"/>
  <headerFooter>
    <oddHeader>&amp;R&amp;R&amp;"Verdana,полужирный" &amp;12 &amp;K00-00921019.MNE.35396</oddHeader>
    <oddFooter>&amp;L&amp;L&amp;"Verdana,Полужирный"&amp;K000000&amp;L&amp;"Verdana,Полужирный"&amp;K00-014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65"/>
  <sheetViews>
    <sheetView workbookViewId="0"/>
  </sheetViews>
  <sheetFormatPr defaultRowHeight="10.5" x14ac:dyDescent="0.15"/>
  <cols>
    <col min="1" max="1" width="11.42578125" customWidth="1"/>
    <col min="2" max="2" width="57.28515625" customWidth="1"/>
    <col min="3" max="10" width="19.140625" customWidth="1"/>
  </cols>
  <sheetData>
    <row r="1" spans="1:8" ht="24.95" customHeight="1" x14ac:dyDescent="0.15"/>
    <row r="2" spans="1:8" ht="24.95" customHeight="1" x14ac:dyDescent="0.15">
      <c r="A2" s="26" t="s">
        <v>455</v>
      </c>
      <c r="B2" s="26"/>
      <c r="C2" s="27" t="s">
        <v>107</v>
      </c>
      <c r="D2" s="27"/>
      <c r="E2" s="27"/>
      <c r="F2" s="27"/>
      <c r="G2" s="27"/>
      <c r="H2" s="27"/>
    </row>
    <row r="3" spans="1:8" ht="24.95" customHeight="1" x14ac:dyDescent="0.15">
      <c r="A3" s="26" t="s">
        <v>456</v>
      </c>
      <c r="B3" s="26"/>
      <c r="C3" s="27" t="s">
        <v>457</v>
      </c>
      <c r="D3" s="27"/>
      <c r="E3" s="27"/>
      <c r="F3" s="27"/>
      <c r="G3" s="27"/>
      <c r="H3" s="27"/>
    </row>
    <row r="4" spans="1:8" ht="24.95" customHeight="1" x14ac:dyDescent="0.15">
      <c r="A4" s="17" t="s">
        <v>458</v>
      </c>
      <c r="B4" s="17"/>
      <c r="C4" s="17"/>
      <c r="D4" s="17"/>
      <c r="E4" s="17"/>
      <c r="F4" s="17"/>
      <c r="G4" s="17"/>
      <c r="H4" s="17"/>
    </row>
    <row r="5" spans="1:8" ht="24.95" customHeight="1" x14ac:dyDescent="0.15"/>
    <row r="6" spans="1:8" ht="50.1" customHeight="1" x14ac:dyDescent="0.15">
      <c r="A6" s="19" t="s">
        <v>368</v>
      </c>
      <c r="B6" s="19" t="s">
        <v>459</v>
      </c>
      <c r="C6" s="19" t="s">
        <v>460</v>
      </c>
      <c r="D6" s="19" t="s">
        <v>461</v>
      </c>
      <c r="E6" s="19"/>
      <c r="F6" s="19"/>
      <c r="G6" s="19"/>
      <c r="H6" s="19" t="s">
        <v>462</v>
      </c>
    </row>
    <row r="7" spans="1:8" ht="50.1" customHeight="1" x14ac:dyDescent="0.15">
      <c r="A7" s="19"/>
      <c r="B7" s="19"/>
      <c r="C7" s="19"/>
      <c r="D7" s="19" t="s">
        <v>463</v>
      </c>
      <c r="E7" s="19" t="s">
        <v>464</v>
      </c>
      <c r="F7" s="19"/>
      <c r="G7" s="19"/>
      <c r="H7" s="19"/>
    </row>
    <row r="8" spans="1:8" ht="50.1" customHeight="1" x14ac:dyDescent="0.15">
      <c r="A8" s="19"/>
      <c r="B8" s="19"/>
      <c r="C8" s="19"/>
      <c r="D8" s="19"/>
      <c r="E8" s="6" t="s">
        <v>465</v>
      </c>
      <c r="F8" s="6" t="s">
        <v>466</v>
      </c>
      <c r="G8" s="6" t="s">
        <v>467</v>
      </c>
      <c r="H8" s="19"/>
    </row>
    <row r="9" spans="1:8" ht="24.95" customHeight="1" x14ac:dyDescent="0.15">
      <c r="A9" s="6" t="s">
        <v>373</v>
      </c>
      <c r="B9" s="6" t="s">
        <v>468</v>
      </c>
      <c r="C9" s="6" t="s">
        <v>469</v>
      </c>
      <c r="D9" s="6" t="s">
        <v>470</v>
      </c>
      <c r="E9" s="6" t="s">
        <v>471</v>
      </c>
      <c r="F9" s="6" t="s">
        <v>472</v>
      </c>
      <c r="G9" s="6" t="s">
        <v>473</v>
      </c>
      <c r="H9" s="6" t="s">
        <v>474</v>
      </c>
    </row>
    <row r="10" spans="1:8" x14ac:dyDescent="0.15">
      <c r="A10" s="6" t="s">
        <v>373</v>
      </c>
      <c r="B10" s="7" t="s">
        <v>475</v>
      </c>
      <c r="C10" s="10">
        <v>1</v>
      </c>
      <c r="D10" s="10">
        <v>158232.75167</v>
      </c>
      <c r="E10" s="10">
        <v>27923.5</v>
      </c>
      <c r="F10" s="10">
        <v>0</v>
      </c>
      <c r="G10" s="10">
        <v>130309.25167</v>
      </c>
      <c r="H10" s="10">
        <v>1898793.02</v>
      </c>
    </row>
    <row r="11" spans="1:8" ht="21" x14ac:dyDescent="0.15">
      <c r="A11" s="6" t="s">
        <v>468</v>
      </c>
      <c r="B11" s="7" t="s">
        <v>476</v>
      </c>
      <c r="C11" s="10">
        <v>6</v>
      </c>
      <c r="D11" s="10">
        <v>75945.214300000007</v>
      </c>
      <c r="E11" s="10">
        <v>25333</v>
      </c>
      <c r="F11" s="10">
        <v>0</v>
      </c>
      <c r="G11" s="10">
        <v>50612.2143</v>
      </c>
      <c r="H11" s="10">
        <v>5468055.4299999997</v>
      </c>
    </row>
    <row r="12" spans="1:8" ht="21" x14ac:dyDescent="0.15">
      <c r="A12" s="6" t="s">
        <v>469</v>
      </c>
      <c r="B12" s="7" t="s">
        <v>477</v>
      </c>
      <c r="C12" s="10">
        <v>6</v>
      </c>
      <c r="D12" s="10">
        <v>73620</v>
      </c>
      <c r="E12" s="10">
        <v>24540</v>
      </c>
      <c r="F12" s="10">
        <v>0</v>
      </c>
      <c r="G12" s="10">
        <v>49080</v>
      </c>
      <c r="H12" s="10">
        <v>5300640</v>
      </c>
    </row>
    <row r="13" spans="1:8" ht="21" x14ac:dyDescent="0.15">
      <c r="A13" s="6" t="s">
        <v>470</v>
      </c>
      <c r="B13" s="7" t="s">
        <v>478</v>
      </c>
      <c r="C13" s="10">
        <v>1</v>
      </c>
      <c r="D13" s="10">
        <v>43060</v>
      </c>
      <c r="E13" s="10">
        <v>21530</v>
      </c>
      <c r="F13" s="10">
        <v>0</v>
      </c>
      <c r="G13" s="10">
        <v>21530</v>
      </c>
      <c r="H13" s="10">
        <v>516720</v>
      </c>
    </row>
    <row r="14" spans="1:8" ht="21" x14ac:dyDescent="0.15">
      <c r="A14" s="6" t="s">
        <v>471</v>
      </c>
      <c r="B14" s="7" t="s">
        <v>479</v>
      </c>
      <c r="C14" s="10">
        <v>1</v>
      </c>
      <c r="D14" s="10">
        <v>43060</v>
      </c>
      <c r="E14" s="10">
        <v>21530</v>
      </c>
      <c r="F14" s="10">
        <v>0</v>
      </c>
      <c r="G14" s="10">
        <v>21530</v>
      </c>
      <c r="H14" s="10">
        <v>516720</v>
      </c>
    </row>
    <row r="15" spans="1:8" ht="21" x14ac:dyDescent="0.15">
      <c r="A15" s="6" t="s">
        <v>472</v>
      </c>
      <c r="B15" s="7" t="s">
        <v>480</v>
      </c>
      <c r="C15" s="10">
        <v>1</v>
      </c>
      <c r="D15" s="10">
        <v>43060</v>
      </c>
      <c r="E15" s="10">
        <v>21530</v>
      </c>
      <c r="F15" s="10">
        <v>0</v>
      </c>
      <c r="G15" s="10">
        <v>21530</v>
      </c>
      <c r="H15" s="10">
        <v>516720</v>
      </c>
    </row>
    <row r="16" spans="1:8" ht="21" x14ac:dyDescent="0.15">
      <c r="A16" s="6" t="s">
        <v>473</v>
      </c>
      <c r="B16" s="7" t="s">
        <v>481</v>
      </c>
      <c r="C16" s="10">
        <v>9</v>
      </c>
      <c r="D16" s="10">
        <v>27989</v>
      </c>
      <c r="E16" s="10">
        <v>21530</v>
      </c>
      <c r="F16" s="10">
        <v>0</v>
      </c>
      <c r="G16" s="10">
        <v>6459</v>
      </c>
      <c r="H16" s="10">
        <v>3022812</v>
      </c>
    </row>
    <row r="17" spans="1:8" ht="21" x14ac:dyDescent="0.15">
      <c r="A17" s="6" t="s">
        <v>474</v>
      </c>
      <c r="B17" s="7" t="s">
        <v>482</v>
      </c>
      <c r="C17" s="10">
        <v>3</v>
      </c>
      <c r="D17" s="10">
        <v>24010</v>
      </c>
      <c r="E17" s="10">
        <v>15000</v>
      </c>
      <c r="F17" s="10">
        <v>0</v>
      </c>
      <c r="G17" s="10">
        <v>9010</v>
      </c>
      <c r="H17" s="10">
        <v>864360</v>
      </c>
    </row>
    <row r="18" spans="1:8" ht="21" x14ac:dyDescent="0.15">
      <c r="A18" s="6" t="s">
        <v>483</v>
      </c>
      <c r="B18" s="7" t="s">
        <v>484</v>
      </c>
      <c r="C18" s="10">
        <v>1</v>
      </c>
      <c r="D18" s="10">
        <v>34500</v>
      </c>
      <c r="E18" s="10">
        <v>15000</v>
      </c>
      <c r="F18" s="10">
        <v>0</v>
      </c>
      <c r="G18" s="10">
        <v>19500</v>
      </c>
      <c r="H18" s="10">
        <v>414000</v>
      </c>
    </row>
    <row r="19" spans="1:8" ht="21" x14ac:dyDescent="0.15">
      <c r="A19" s="6" t="s">
        <v>485</v>
      </c>
      <c r="B19" s="7" t="s">
        <v>486</v>
      </c>
      <c r="C19" s="10">
        <v>1</v>
      </c>
      <c r="D19" s="10">
        <v>44827</v>
      </c>
      <c r="E19" s="10">
        <v>19490</v>
      </c>
      <c r="F19" s="10">
        <v>0</v>
      </c>
      <c r="G19" s="10">
        <v>25337</v>
      </c>
      <c r="H19" s="10">
        <v>537924</v>
      </c>
    </row>
    <row r="20" spans="1:8" ht="21" x14ac:dyDescent="0.15">
      <c r="A20" s="6" t="s">
        <v>487</v>
      </c>
      <c r="B20" s="7" t="s">
        <v>488</v>
      </c>
      <c r="C20" s="10">
        <v>2</v>
      </c>
      <c r="D20" s="10">
        <v>33374</v>
      </c>
      <c r="E20" s="10">
        <v>15000</v>
      </c>
      <c r="F20" s="10">
        <v>0</v>
      </c>
      <c r="G20" s="10">
        <v>18374</v>
      </c>
      <c r="H20" s="10">
        <v>800976</v>
      </c>
    </row>
    <row r="21" spans="1:8" ht="21" x14ac:dyDescent="0.15">
      <c r="A21" s="6" t="s">
        <v>489</v>
      </c>
      <c r="B21" s="7" t="s">
        <v>490</v>
      </c>
      <c r="C21" s="10">
        <v>1</v>
      </c>
      <c r="D21" s="10">
        <v>64590</v>
      </c>
      <c r="E21" s="10">
        <v>21530</v>
      </c>
      <c r="F21" s="10">
        <v>0</v>
      </c>
      <c r="G21" s="10">
        <v>43060</v>
      </c>
      <c r="H21" s="10">
        <v>775080</v>
      </c>
    </row>
    <row r="22" spans="1:8" ht="31.5" x14ac:dyDescent="0.15">
      <c r="A22" s="6" t="s">
        <v>491</v>
      </c>
      <c r="B22" s="7" t="s">
        <v>492</v>
      </c>
      <c r="C22" s="10">
        <v>1</v>
      </c>
      <c r="D22" s="10">
        <v>64590</v>
      </c>
      <c r="E22" s="10">
        <v>21530</v>
      </c>
      <c r="F22" s="10">
        <v>0</v>
      </c>
      <c r="G22" s="10">
        <v>43060</v>
      </c>
      <c r="H22" s="10">
        <v>775080</v>
      </c>
    </row>
    <row r="23" spans="1:8" x14ac:dyDescent="0.15">
      <c r="A23" s="6" t="s">
        <v>493</v>
      </c>
      <c r="B23" s="7" t="s">
        <v>494</v>
      </c>
      <c r="C23" s="10">
        <v>2</v>
      </c>
      <c r="D23" s="10">
        <v>64590</v>
      </c>
      <c r="E23" s="10">
        <v>21530</v>
      </c>
      <c r="F23" s="10">
        <v>0</v>
      </c>
      <c r="G23" s="10">
        <v>43060</v>
      </c>
      <c r="H23" s="10">
        <v>1550160</v>
      </c>
    </row>
    <row r="24" spans="1:8" ht="21" x14ac:dyDescent="0.15">
      <c r="A24" s="6" t="s">
        <v>495</v>
      </c>
      <c r="B24" s="7" t="s">
        <v>496</v>
      </c>
      <c r="C24" s="10">
        <v>1</v>
      </c>
      <c r="D24" s="10">
        <v>64590</v>
      </c>
      <c r="E24" s="10">
        <v>21530</v>
      </c>
      <c r="F24" s="10">
        <v>0</v>
      </c>
      <c r="G24" s="10">
        <v>43060</v>
      </c>
      <c r="H24" s="10">
        <v>775080</v>
      </c>
    </row>
    <row r="25" spans="1:8" ht="21" x14ac:dyDescent="0.15">
      <c r="A25" s="6" t="s">
        <v>497</v>
      </c>
      <c r="B25" s="7" t="s">
        <v>498</v>
      </c>
      <c r="C25" s="10">
        <v>1</v>
      </c>
      <c r="D25" s="10">
        <v>64590</v>
      </c>
      <c r="E25" s="10">
        <v>21530</v>
      </c>
      <c r="F25" s="10">
        <v>0</v>
      </c>
      <c r="G25" s="10">
        <v>43060</v>
      </c>
      <c r="H25" s="10">
        <v>775080</v>
      </c>
    </row>
    <row r="26" spans="1:8" x14ac:dyDescent="0.15">
      <c r="A26" s="6" t="s">
        <v>499</v>
      </c>
      <c r="B26" s="7" t="s">
        <v>500</v>
      </c>
      <c r="C26" s="10">
        <v>1</v>
      </c>
      <c r="D26" s="10">
        <v>49519</v>
      </c>
      <c r="E26" s="10">
        <v>21530</v>
      </c>
      <c r="F26" s="10">
        <v>0</v>
      </c>
      <c r="G26" s="10">
        <v>27989</v>
      </c>
      <c r="H26" s="10">
        <v>594228</v>
      </c>
    </row>
    <row r="27" spans="1:8" ht="21" x14ac:dyDescent="0.15">
      <c r="A27" s="6" t="s">
        <v>501</v>
      </c>
      <c r="B27" s="7" t="s">
        <v>502</v>
      </c>
      <c r="C27" s="10">
        <v>1</v>
      </c>
      <c r="D27" s="10">
        <v>64590</v>
      </c>
      <c r="E27" s="10">
        <v>21530</v>
      </c>
      <c r="F27" s="10">
        <v>0</v>
      </c>
      <c r="G27" s="10">
        <v>43060</v>
      </c>
      <c r="H27" s="10">
        <v>775080</v>
      </c>
    </row>
    <row r="28" spans="1:8" x14ac:dyDescent="0.15">
      <c r="A28" s="6" t="s">
        <v>503</v>
      </c>
      <c r="B28" s="7" t="s">
        <v>504</v>
      </c>
      <c r="C28" s="10">
        <v>1</v>
      </c>
      <c r="D28" s="10">
        <v>27989</v>
      </c>
      <c r="E28" s="10">
        <v>21530</v>
      </c>
      <c r="F28" s="10">
        <v>0</v>
      </c>
      <c r="G28" s="10">
        <v>6459</v>
      </c>
      <c r="H28" s="10">
        <v>335868</v>
      </c>
    </row>
    <row r="29" spans="1:8" x14ac:dyDescent="0.15">
      <c r="A29" s="6" t="s">
        <v>505</v>
      </c>
      <c r="B29" s="7" t="s">
        <v>506</v>
      </c>
      <c r="C29" s="10">
        <v>1</v>
      </c>
      <c r="D29" s="10">
        <v>70125</v>
      </c>
      <c r="E29" s="10">
        <v>23375</v>
      </c>
      <c r="F29" s="10">
        <v>0</v>
      </c>
      <c r="G29" s="10">
        <v>46750</v>
      </c>
      <c r="H29" s="10">
        <v>841500</v>
      </c>
    </row>
    <row r="30" spans="1:8" ht="21" x14ac:dyDescent="0.15">
      <c r="A30" s="6" t="s">
        <v>507</v>
      </c>
      <c r="B30" s="7" t="s">
        <v>508</v>
      </c>
      <c r="C30" s="10">
        <v>266.2</v>
      </c>
      <c r="D30" s="10">
        <v>41862.560640000003</v>
      </c>
      <c r="E30" s="10">
        <v>24430</v>
      </c>
      <c r="F30" s="10">
        <v>8664.5</v>
      </c>
      <c r="G30" s="10">
        <v>8768.0606399999997</v>
      </c>
      <c r="H30" s="10">
        <v>133725763.70999999</v>
      </c>
    </row>
    <row r="31" spans="1:8" ht="21" x14ac:dyDescent="0.15">
      <c r="A31" s="6" t="s">
        <v>509</v>
      </c>
      <c r="B31" s="7" t="s">
        <v>510</v>
      </c>
      <c r="C31" s="10">
        <v>10</v>
      </c>
      <c r="D31" s="10">
        <v>31759</v>
      </c>
      <c r="E31" s="10">
        <v>24430</v>
      </c>
      <c r="F31" s="10">
        <v>0</v>
      </c>
      <c r="G31" s="10">
        <v>7329</v>
      </c>
      <c r="H31" s="10">
        <v>3811080</v>
      </c>
    </row>
    <row r="32" spans="1:8" ht="21" x14ac:dyDescent="0.15">
      <c r="A32" s="6" t="s">
        <v>511</v>
      </c>
      <c r="B32" s="7" t="s">
        <v>512</v>
      </c>
      <c r="C32" s="10">
        <v>4.5</v>
      </c>
      <c r="D32" s="10">
        <v>46785</v>
      </c>
      <c r="E32" s="10">
        <v>15595</v>
      </c>
      <c r="F32" s="10">
        <v>0</v>
      </c>
      <c r="G32" s="10">
        <v>31190</v>
      </c>
      <c r="H32" s="10">
        <v>2526390</v>
      </c>
    </row>
    <row r="33" spans="1:8" ht="21" x14ac:dyDescent="0.15">
      <c r="A33" s="6" t="s">
        <v>513</v>
      </c>
      <c r="B33" s="7" t="s">
        <v>514</v>
      </c>
      <c r="C33" s="10">
        <v>2</v>
      </c>
      <c r="D33" s="10">
        <v>35868.5</v>
      </c>
      <c r="E33" s="10">
        <v>15595</v>
      </c>
      <c r="F33" s="10">
        <v>0</v>
      </c>
      <c r="G33" s="10">
        <v>20273.5</v>
      </c>
      <c r="H33" s="10">
        <v>860844</v>
      </c>
    </row>
    <row r="34" spans="1:8" ht="21" x14ac:dyDescent="0.15">
      <c r="A34" s="6" t="s">
        <v>515</v>
      </c>
      <c r="B34" s="7" t="s">
        <v>516</v>
      </c>
      <c r="C34" s="10">
        <v>3</v>
      </c>
      <c r="D34" s="10">
        <v>41986.5</v>
      </c>
      <c r="E34" s="10">
        <v>18255</v>
      </c>
      <c r="F34" s="10">
        <v>0</v>
      </c>
      <c r="G34" s="10">
        <v>23731.5</v>
      </c>
      <c r="H34" s="10">
        <v>1511514</v>
      </c>
    </row>
    <row r="35" spans="1:8" ht="21" x14ac:dyDescent="0.15">
      <c r="A35" s="6" t="s">
        <v>517</v>
      </c>
      <c r="B35" s="7" t="s">
        <v>518</v>
      </c>
      <c r="C35" s="10">
        <v>5</v>
      </c>
      <c r="D35" s="10">
        <v>70125</v>
      </c>
      <c r="E35" s="10">
        <v>23375</v>
      </c>
      <c r="F35" s="10">
        <v>0</v>
      </c>
      <c r="G35" s="10">
        <v>46750</v>
      </c>
      <c r="H35" s="10">
        <v>4207500</v>
      </c>
    </row>
    <row r="36" spans="1:8" ht="21" x14ac:dyDescent="0.15">
      <c r="A36" s="6" t="s">
        <v>519</v>
      </c>
      <c r="B36" s="7" t="s">
        <v>520</v>
      </c>
      <c r="C36" s="10">
        <v>3</v>
      </c>
      <c r="D36" s="10">
        <v>35868.5</v>
      </c>
      <c r="E36" s="10">
        <v>15595</v>
      </c>
      <c r="F36" s="10">
        <v>0</v>
      </c>
      <c r="G36" s="10">
        <v>20273.5</v>
      </c>
      <c r="H36" s="10">
        <v>1291266</v>
      </c>
    </row>
    <row r="37" spans="1:8" ht="21" x14ac:dyDescent="0.15">
      <c r="A37" s="6" t="s">
        <v>521</v>
      </c>
      <c r="B37" s="7" t="s">
        <v>522</v>
      </c>
      <c r="C37" s="10">
        <v>7</v>
      </c>
      <c r="D37" s="10">
        <v>57410.5</v>
      </c>
      <c r="E37" s="10">
        <v>25651.5</v>
      </c>
      <c r="F37" s="10">
        <v>0</v>
      </c>
      <c r="G37" s="10">
        <v>31759</v>
      </c>
      <c r="H37" s="10">
        <v>4822482</v>
      </c>
    </row>
    <row r="38" spans="1:8" ht="21" x14ac:dyDescent="0.15">
      <c r="A38" s="6" t="s">
        <v>523</v>
      </c>
      <c r="B38" s="7" t="s">
        <v>524</v>
      </c>
      <c r="C38" s="10">
        <v>3</v>
      </c>
      <c r="D38" s="10">
        <v>20273.5</v>
      </c>
      <c r="E38" s="10">
        <v>15595</v>
      </c>
      <c r="F38" s="10">
        <v>0</v>
      </c>
      <c r="G38" s="10">
        <v>4678.5</v>
      </c>
      <c r="H38" s="10">
        <v>729846</v>
      </c>
    </row>
    <row r="39" spans="1:8" ht="21" x14ac:dyDescent="0.15">
      <c r="A39" s="6" t="s">
        <v>525</v>
      </c>
      <c r="B39" s="7" t="s">
        <v>526</v>
      </c>
      <c r="C39" s="10">
        <v>51</v>
      </c>
      <c r="D39" s="10">
        <v>31046</v>
      </c>
      <c r="E39" s="10">
        <v>15000</v>
      </c>
      <c r="F39" s="10">
        <v>0</v>
      </c>
      <c r="G39" s="10">
        <v>16046</v>
      </c>
      <c r="H39" s="10">
        <v>19000152</v>
      </c>
    </row>
    <row r="40" spans="1:8" ht="21" x14ac:dyDescent="0.15">
      <c r="A40" s="6" t="s">
        <v>527</v>
      </c>
      <c r="B40" s="7" t="s">
        <v>528</v>
      </c>
      <c r="C40" s="10">
        <v>5</v>
      </c>
      <c r="D40" s="10">
        <v>35423.5</v>
      </c>
      <c r="E40" s="10">
        <v>24430</v>
      </c>
      <c r="F40" s="10">
        <v>0</v>
      </c>
      <c r="G40" s="10">
        <v>10993.5</v>
      </c>
      <c r="H40" s="10">
        <v>2125410</v>
      </c>
    </row>
    <row r="41" spans="1:8" x14ac:dyDescent="0.15">
      <c r="A41" s="6" t="s">
        <v>529</v>
      </c>
      <c r="B41" s="7" t="s">
        <v>530</v>
      </c>
      <c r="C41" s="10">
        <v>1</v>
      </c>
      <c r="D41" s="10">
        <v>24000</v>
      </c>
      <c r="E41" s="10">
        <v>15000</v>
      </c>
      <c r="F41" s="10">
        <v>0</v>
      </c>
      <c r="G41" s="10">
        <v>9000</v>
      </c>
      <c r="H41" s="10">
        <v>288000</v>
      </c>
    </row>
    <row r="42" spans="1:8" ht="21" x14ac:dyDescent="0.15">
      <c r="A42" s="6" t="s">
        <v>531</v>
      </c>
      <c r="B42" s="7" t="s">
        <v>532</v>
      </c>
      <c r="C42" s="10">
        <v>1</v>
      </c>
      <c r="D42" s="10">
        <v>19500</v>
      </c>
      <c r="E42" s="10">
        <v>15000</v>
      </c>
      <c r="F42" s="10">
        <v>0</v>
      </c>
      <c r="G42" s="10">
        <v>4500</v>
      </c>
      <c r="H42" s="10">
        <v>234000</v>
      </c>
    </row>
    <row r="43" spans="1:8" ht="21" x14ac:dyDescent="0.15">
      <c r="A43" s="6" t="s">
        <v>533</v>
      </c>
      <c r="B43" s="7" t="s">
        <v>534</v>
      </c>
      <c r="C43" s="10">
        <v>4</v>
      </c>
      <c r="D43" s="10">
        <v>19500</v>
      </c>
      <c r="E43" s="10">
        <v>15000</v>
      </c>
      <c r="F43" s="10">
        <v>0</v>
      </c>
      <c r="G43" s="10">
        <v>4500</v>
      </c>
      <c r="H43" s="10">
        <v>936000</v>
      </c>
    </row>
    <row r="44" spans="1:8" ht="21" x14ac:dyDescent="0.15">
      <c r="A44" s="6" t="s">
        <v>535</v>
      </c>
      <c r="B44" s="7" t="s">
        <v>536</v>
      </c>
      <c r="C44" s="10">
        <v>4</v>
      </c>
      <c r="D44" s="10">
        <v>19500</v>
      </c>
      <c r="E44" s="10">
        <v>15000</v>
      </c>
      <c r="F44" s="10">
        <v>0</v>
      </c>
      <c r="G44" s="10">
        <v>4500</v>
      </c>
      <c r="H44" s="10">
        <v>936000</v>
      </c>
    </row>
    <row r="45" spans="1:8" x14ac:dyDescent="0.15">
      <c r="A45" s="6" t="s">
        <v>537</v>
      </c>
      <c r="B45" s="7" t="s">
        <v>538</v>
      </c>
      <c r="C45" s="10">
        <v>6</v>
      </c>
      <c r="D45" s="10">
        <v>19500</v>
      </c>
      <c r="E45" s="10">
        <v>15000</v>
      </c>
      <c r="F45" s="10">
        <v>0</v>
      </c>
      <c r="G45" s="10">
        <v>4500</v>
      </c>
      <c r="H45" s="10">
        <v>1404000</v>
      </c>
    </row>
    <row r="46" spans="1:8" ht="21" x14ac:dyDescent="0.15">
      <c r="A46" s="6" t="s">
        <v>539</v>
      </c>
      <c r="B46" s="7" t="s">
        <v>540</v>
      </c>
      <c r="C46" s="10">
        <v>8</v>
      </c>
      <c r="D46" s="10">
        <v>25080</v>
      </c>
      <c r="E46" s="10">
        <v>15000</v>
      </c>
      <c r="F46" s="10">
        <v>0</v>
      </c>
      <c r="G46" s="10">
        <v>10080</v>
      </c>
      <c r="H46" s="10">
        <v>2407680</v>
      </c>
    </row>
    <row r="47" spans="1:8" ht="21" x14ac:dyDescent="0.15">
      <c r="A47" s="6" t="s">
        <v>541</v>
      </c>
      <c r="B47" s="7" t="s">
        <v>542</v>
      </c>
      <c r="C47" s="10">
        <v>12</v>
      </c>
      <c r="D47" s="10">
        <v>22706</v>
      </c>
      <c r="E47" s="10">
        <v>15000</v>
      </c>
      <c r="F47" s="10">
        <v>0</v>
      </c>
      <c r="G47" s="10">
        <v>7706</v>
      </c>
      <c r="H47" s="10">
        <v>3269664</v>
      </c>
    </row>
    <row r="48" spans="1:8" ht="21" x14ac:dyDescent="0.15">
      <c r="A48" s="6" t="s">
        <v>543</v>
      </c>
      <c r="B48" s="7" t="s">
        <v>544</v>
      </c>
      <c r="C48" s="10">
        <v>1</v>
      </c>
      <c r="D48" s="10">
        <v>19500</v>
      </c>
      <c r="E48" s="10">
        <v>15000</v>
      </c>
      <c r="F48" s="10">
        <v>0</v>
      </c>
      <c r="G48" s="10">
        <v>4500</v>
      </c>
      <c r="H48" s="10">
        <v>234000</v>
      </c>
    </row>
    <row r="49" spans="1:8" ht="21" x14ac:dyDescent="0.15">
      <c r="A49" s="6" t="s">
        <v>545</v>
      </c>
      <c r="B49" s="7" t="s">
        <v>546</v>
      </c>
      <c r="C49" s="10">
        <v>2</v>
      </c>
      <c r="D49" s="10">
        <v>19500</v>
      </c>
      <c r="E49" s="10">
        <v>15000</v>
      </c>
      <c r="F49" s="10">
        <v>0</v>
      </c>
      <c r="G49" s="10">
        <v>4500</v>
      </c>
      <c r="H49" s="10">
        <v>468000</v>
      </c>
    </row>
    <row r="50" spans="1:8" ht="21" x14ac:dyDescent="0.15">
      <c r="A50" s="6" t="s">
        <v>547</v>
      </c>
      <c r="B50" s="7" t="s">
        <v>548</v>
      </c>
      <c r="C50" s="10">
        <v>7</v>
      </c>
      <c r="D50" s="10">
        <v>29580</v>
      </c>
      <c r="E50" s="10">
        <v>15000</v>
      </c>
      <c r="F50" s="10">
        <v>0</v>
      </c>
      <c r="G50" s="10">
        <v>14580</v>
      </c>
      <c r="H50" s="10">
        <v>2484720</v>
      </c>
    </row>
    <row r="51" spans="1:8" ht="21" x14ac:dyDescent="0.15">
      <c r="A51" s="6" t="s">
        <v>549</v>
      </c>
      <c r="B51" s="7" t="s">
        <v>550</v>
      </c>
      <c r="C51" s="10">
        <v>7</v>
      </c>
      <c r="D51" s="10">
        <v>19500</v>
      </c>
      <c r="E51" s="10">
        <v>15000</v>
      </c>
      <c r="F51" s="10">
        <v>0</v>
      </c>
      <c r="G51" s="10">
        <v>4500</v>
      </c>
      <c r="H51" s="10">
        <v>1638000</v>
      </c>
    </row>
    <row r="52" spans="1:8" ht="21" x14ac:dyDescent="0.15">
      <c r="A52" s="6" t="s">
        <v>551</v>
      </c>
      <c r="B52" s="7" t="s">
        <v>552</v>
      </c>
      <c r="C52" s="10">
        <v>1</v>
      </c>
      <c r="D52" s="10">
        <v>19500</v>
      </c>
      <c r="E52" s="10">
        <v>15000</v>
      </c>
      <c r="F52" s="10">
        <v>0</v>
      </c>
      <c r="G52" s="10">
        <v>4500</v>
      </c>
      <c r="H52" s="10">
        <v>234000</v>
      </c>
    </row>
    <row r="53" spans="1:8" ht="21" x14ac:dyDescent="0.15">
      <c r="A53" s="6" t="s">
        <v>553</v>
      </c>
      <c r="B53" s="7" t="s">
        <v>554</v>
      </c>
      <c r="C53" s="10">
        <v>6</v>
      </c>
      <c r="D53" s="10">
        <v>19500</v>
      </c>
      <c r="E53" s="10">
        <v>15000</v>
      </c>
      <c r="F53" s="10">
        <v>0</v>
      </c>
      <c r="G53" s="10">
        <v>4500</v>
      </c>
      <c r="H53" s="10">
        <v>1404000</v>
      </c>
    </row>
    <row r="54" spans="1:8" ht="21" x14ac:dyDescent="0.15">
      <c r="A54" s="6" t="s">
        <v>555</v>
      </c>
      <c r="B54" s="7" t="s">
        <v>556</v>
      </c>
      <c r="C54" s="10">
        <v>1</v>
      </c>
      <c r="D54" s="10">
        <v>95650</v>
      </c>
      <c r="E54" s="10">
        <v>23030</v>
      </c>
      <c r="F54" s="10">
        <v>0</v>
      </c>
      <c r="G54" s="10">
        <v>72620</v>
      </c>
      <c r="H54" s="10">
        <v>1147800</v>
      </c>
    </row>
    <row r="55" spans="1:8" ht="21" x14ac:dyDescent="0.15">
      <c r="A55" s="6" t="s">
        <v>557</v>
      </c>
      <c r="B55" s="7" t="s">
        <v>558</v>
      </c>
      <c r="C55" s="10">
        <v>12</v>
      </c>
      <c r="D55" s="10">
        <v>42717.5</v>
      </c>
      <c r="E55" s="10">
        <v>24410</v>
      </c>
      <c r="F55" s="10">
        <v>0</v>
      </c>
      <c r="G55" s="10">
        <v>18307.5</v>
      </c>
      <c r="H55" s="10">
        <v>6151320</v>
      </c>
    </row>
    <row r="56" spans="1:8" ht="21" x14ac:dyDescent="0.15">
      <c r="A56" s="6" t="s">
        <v>559</v>
      </c>
      <c r="B56" s="7" t="s">
        <v>560</v>
      </c>
      <c r="C56" s="10">
        <v>1</v>
      </c>
      <c r="D56" s="10">
        <v>35423.5</v>
      </c>
      <c r="E56" s="10">
        <v>24430</v>
      </c>
      <c r="F56" s="10">
        <v>0</v>
      </c>
      <c r="G56" s="10">
        <v>10993.5</v>
      </c>
      <c r="H56" s="10">
        <v>425082</v>
      </c>
    </row>
    <row r="57" spans="1:8" ht="31.5" x14ac:dyDescent="0.15">
      <c r="A57" s="6" t="s">
        <v>561</v>
      </c>
      <c r="B57" s="7" t="s">
        <v>562</v>
      </c>
      <c r="C57" s="10">
        <v>1</v>
      </c>
      <c r="D57" s="10">
        <v>35423.5</v>
      </c>
      <c r="E57" s="10">
        <v>24430</v>
      </c>
      <c r="F57" s="10">
        <v>0</v>
      </c>
      <c r="G57" s="10">
        <v>10993.5</v>
      </c>
      <c r="H57" s="10">
        <v>425082</v>
      </c>
    </row>
    <row r="58" spans="1:8" ht="21" x14ac:dyDescent="0.15">
      <c r="A58" s="6" t="s">
        <v>563</v>
      </c>
      <c r="B58" s="7" t="s">
        <v>564</v>
      </c>
      <c r="C58" s="10">
        <v>1</v>
      </c>
      <c r="D58" s="10">
        <v>20273.5</v>
      </c>
      <c r="E58" s="10">
        <v>15595</v>
      </c>
      <c r="F58" s="10">
        <v>0</v>
      </c>
      <c r="G58" s="10">
        <v>4678.5</v>
      </c>
      <c r="H58" s="10">
        <v>243282</v>
      </c>
    </row>
    <row r="59" spans="1:8" ht="21" x14ac:dyDescent="0.15">
      <c r="A59" s="6" t="s">
        <v>565</v>
      </c>
      <c r="B59" s="7" t="s">
        <v>566</v>
      </c>
      <c r="C59" s="10">
        <v>2</v>
      </c>
      <c r="D59" s="10">
        <v>31759</v>
      </c>
      <c r="E59" s="10">
        <v>24430</v>
      </c>
      <c r="F59" s="10">
        <v>0</v>
      </c>
      <c r="G59" s="10">
        <v>7329</v>
      </c>
      <c r="H59" s="10">
        <v>762216</v>
      </c>
    </row>
    <row r="60" spans="1:8" ht="21" x14ac:dyDescent="0.15">
      <c r="A60" s="6" t="s">
        <v>567</v>
      </c>
      <c r="B60" s="7" t="s">
        <v>568</v>
      </c>
      <c r="C60" s="10">
        <v>5</v>
      </c>
      <c r="D60" s="10">
        <v>35423.5</v>
      </c>
      <c r="E60" s="10">
        <v>24430</v>
      </c>
      <c r="F60" s="10">
        <v>0</v>
      </c>
      <c r="G60" s="10">
        <v>10993.5</v>
      </c>
      <c r="H60" s="10">
        <v>2125410</v>
      </c>
    </row>
    <row r="61" spans="1:8" ht="21" x14ac:dyDescent="0.15">
      <c r="A61" s="6" t="s">
        <v>569</v>
      </c>
      <c r="B61" s="7" t="s">
        <v>570</v>
      </c>
      <c r="C61" s="10">
        <v>3.5</v>
      </c>
      <c r="D61" s="10">
        <v>35423.5</v>
      </c>
      <c r="E61" s="10">
        <v>24430</v>
      </c>
      <c r="F61" s="10">
        <v>0</v>
      </c>
      <c r="G61" s="10">
        <v>10993.5</v>
      </c>
      <c r="H61" s="10">
        <v>1487787</v>
      </c>
    </row>
    <row r="62" spans="1:8" x14ac:dyDescent="0.15">
      <c r="A62" s="6" t="s">
        <v>571</v>
      </c>
      <c r="B62" s="7" t="s">
        <v>572</v>
      </c>
      <c r="C62" s="10">
        <v>1</v>
      </c>
      <c r="D62" s="10">
        <v>40306.5</v>
      </c>
      <c r="E62" s="10">
        <v>29316</v>
      </c>
      <c r="F62" s="10">
        <v>0</v>
      </c>
      <c r="G62" s="10">
        <v>10990.5</v>
      </c>
      <c r="H62" s="10">
        <v>483678</v>
      </c>
    </row>
    <row r="63" spans="1:8" ht="21" x14ac:dyDescent="0.15">
      <c r="A63" s="6" t="s">
        <v>573</v>
      </c>
      <c r="B63" s="7" t="s">
        <v>574</v>
      </c>
      <c r="C63" s="10">
        <v>4</v>
      </c>
      <c r="D63" s="10">
        <v>21725</v>
      </c>
      <c r="E63" s="10">
        <v>15000</v>
      </c>
      <c r="F63" s="10">
        <v>0</v>
      </c>
      <c r="G63" s="10">
        <v>6725</v>
      </c>
      <c r="H63" s="10">
        <v>1042800</v>
      </c>
    </row>
    <row r="64" spans="1:8" ht="21" x14ac:dyDescent="0.15">
      <c r="A64" s="6" t="s">
        <v>575</v>
      </c>
      <c r="B64" s="7" t="s">
        <v>576</v>
      </c>
      <c r="C64" s="10">
        <v>4.5</v>
      </c>
      <c r="D64" s="10">
        <v>57410.5</v>
      </c>
      <c r="E64" s="10">
        <v>25651.5</v>
      </c>
      <c r="F64" s="10">
        <v>0</v>
      </c>
      <c r="G64" s="10">
        <v>31759</v>
      </c>
      <c r="H64" s="10">
        <v>3100167</v>
      </c>
    </row>
    <row r="65" spans="1:8" ht="21" x14ac:dyDescent="0.15">
      <c r="A65" s="6" t="s">
        <v>577</v>
      </c>
      <c r="B65" s="7" t="s">
        <v>578</v>
      </c>
      <c r="C65" s="10">
        <v>4</v>
      </c>
      <c r="D65" s="10">
        <v>20273.5</v>
      </c>
      <c r="E65" s="10">
        <v>15595</v>
      </c>
      <c r="F65" s="10">
        <v>0</v>
      </c>
      <c r="G65" s="10">
        <v>4678.5</v>
      </c>
      <c r="H65" s="10">
        <v>973128</v>
      </c>
    </row>
    <row r="66" spans="1:8" ht="21" x14ac:dyDescent="0.15">
      <c r="A66" s="6" t="s">
        <v>579</v>
      </c>
      <c r="B66" s="7" t="s">
        <v>580</v>
      </c>
      <c r="C66" s="10">
        <v>5</v>
      </c>
      <c r="D66" s="10">
        <v>19500</v>
      </c>
      <c r="E66" s="10">
        <v>15000</v>
      </c>
      <c r="F66" s="10">
        <v>0</v>
      </c>
      <c r="G66" s="10">
        <v>4500</v>
      </c>
      <c r="H66" s="10">
        <v>1170000</v>
      </c>
    </row>
    <row r="67" spans="1:8" ht="21" x14ac:dyDescent="0.15">
      <c r="A67" s="6" t="s">
        <v>581</v>
      </c>
      <c r="B67" s="7" t="s">
        <v>582</v>
      </c>
      <c r="C67" s="10">
        <v>4</v>
      </c>
      <c r="D67" s="10">
        <v>19500</v>
      </c>
      <c r="E67" s="10">
        <v>15000</v>
      </c>
      <c r="F67" s="10">
        <v>0</v>
      </c>
      <c r="G67" s="10">
        <v>4500</v>
      </c>
      <c r="H67" s="10">
        <v>936000</v>
      </c>
    </row>
    <row r="68" spans="1:8" ht="21" x14ac:dyDescent="0.15">
      <c r="A68" s="6" t="s">
        <v>583</v>
      </c>
      <c r="B68" s="7" t="s">
        <v>584</v>
      </c>
      <c r="C68" s="10">
        <v>2</v>
      </c>
      <c r="D68" s="10">
        <v>19500</v>
      </c>
      <c r="E68" s="10">
        <v>15000</v>
      </c>
      <c r="F68" s="10">
        <v>0</v>
      </c>
      <c r="G68" s="10">
        <v>4500</v>
      </c>
      <c r="H68" s="10">
        <v>468000</v>
      </c>
    </row>
    <row r="69" spans="1:8" ht="21" x14ac:dyDescent="0.15">
      <c r="A69" s="6" t="s">
        <v>585</v>
      </c>
      <c r="B69" s="7" t="s">
        <v>586</v>
      </c>
      <c r="C69" s="10">
        <v>5</v>
      </c>
      <c r="D69" s="10">
        <v>19500</v>
      </c>
      <c r="E69" s="10">
        <v>15000</v>
      </c>
      <c r="F69" s="10">
        <v>0</v>
      </c>
      <c r="G69" s="10">
        <v>4500</v>
      </c>
      <c r="H69" s="10">
        <v>1170000</v>
      </c>
    </row>
    <row r="70" spans="1:8" ht="21" x14ac:dyDescent="0.15">
      <c r="A70" s="6" t="s">
        <v>587</v>
      </c>
      <c r="B70" s="7" t="s">
        <v>588</v>
      </c>
      <c r="C70" s="10">
        <v>3</v>
      </c>
      <c r="D70" s="10">
        <v>25866.491109999999</v>
      </c>
      <c r="E70" s="10">
        <v>15000</v>
      </c>
      <c r="F70" s="10">
        <v>0</v>
      </c>
      <c r="G70" s="10">
        <v>10866.491110000001</v>
      </c>
      <c r="H70" s="10">
        <v>931193.68</v>
      </c>
    </row>
    <row r="71" spans="1:8" ht="21" x14ac:dyDescent="0.15">
      <c r="A71" s="6" t="s">
        <v>589</v>
      </c>
      <c r="B71" s="7" t="s">
        <v>590</v>
      </c>
      <c r="C71" s="10">
        <v>1</v>
      </c>
      <c r="D71" s="10">
        <v>19500</v>
      </c>
      <c r="E71" s="10">
        <v>15000</v>
      </c>
      <c r="F71" s="10">
        <v>0</v>
      </c>
      <c r="G71" s="10">
        <v>4500</v>
      </c>
      <c r="H71" s="10">
        <v>234000</v>
      </c>
    </row>
    <row r="72" spans="1:8" ht="21" x14ac:dyDescent="0.15">
      <c r="A72" s="6" t="s">
        <v>591</v>
      </c>
      <c r="B72" s="7" t="s">
        <v>592</v>
      </c>
      <c r="C72" s="10">
        <v>1</v>
      </c>
      <c r="D72" s="10">
        <v>19500</v>
      </c>
      <c r="E72" s="10">
        <v>15000</v>
      </c>
      <c r="F72" s="10">
        <v>0</v>
      </c>
      <c r="G72" s="10">
        <v>4500</v>
      </c>
      <c r="H72" s="10">
        <v>234000</v>
      </c>
    </row>
    <row r="73" spans="1:8" ht="21" x14ac:dyDescent="0.15">
      <c r="A73" s="6" t="s">
        <v>593</v>
      </c>
      <c r="B73" s="7" t="s">
        <v>594</v>
      </c>
      <c r="C73" s="10">
        <v>6</v>
      </c>
      <c r="D73" s="10">
        <v>20273.5</v>
      </c>
      <c r="E73" s="10">
        <v>15595</v>
      </c>
      <c r="F73" s="10">
        <v>0</v>
      </c>
      <c r="G73" s="10">
        <v>4678.5</v>
      </c>
      <c r="H73" s="10">
        <v>1459692</v>
      </c>
    </row>
    <row r="74" spans="1:8" ht="21" x14ac:dyDescent="0.15">
      <c r="A74" s="6" t="s">
        <v>595</v>
      </c>
      <c r="B74" s="7" t="s">
        <v>596</v>
      </c>
      <c r="C74" s="10">
        <v>2</v>
      </c>
      <c r="D74" s="10">
        <v>20273.5</v>
      </c>
      <c r="E74" s="10">
        <v>15595</v>
      </c>
      <c r="F74" s="10">
        <v>0</v>
      </c>
      <c r="G74" s="10">
        <v>4678.5</v>
      </c>
      <c r="H74" s="10">
        <v>486564</v>
      </c>
    </row>
    <row r="75" spans="1:8" ht="21" x14ac:dyDescent="0.15">
      <c r="A75" s="6" t="s">
        <v>597</v>
      </c>
      <c r="B75" s="7" t="s">
        <v>598</v>
      </c>
      <c r="C75" s="10">
        <v>2</v>
      </c>
      <c r="D75" s="10">
        <v>34500</v>
      </c>
      <c r="E75" s="10">
        <v>15000</v>
      </c>
      <c r="F75" s="10">
        <v>0</v>
      </c>
      <c r="G75" s="10">
        <v>19500</v>
      </c>
      <c r="H75" s="10">
        <v>828000</v>
      </c>
    </row>
    <row r="76" spans="1:8" ht="21" x14ac:dyDescent="0.15">
      <c r="A76" s="6" t="s">
        <v>599</v>
      </c>
      <c r="B76" s="7" t="s">
        <v>600</v>
      </c>
      <c r="C76" s="10">
        <v>1</v>
      </c>
      <c r="D76" s="10">
        <v>24000</v>
      </c>
      <c r="E76" s="10">
        <v>15000</v>
      </c>
      <c r="F76" s="10">
        <v>0</v>
      </c>
      <c r="G76" s="10">
        <v>9000</v>
      </c>
      <c r="H76" s="10">
        <v>288000</v>
      </c>
    </row>
    <row r="77" spans="1:8" ht="21" x14ac:dyDescent="0.15">
      <c r="A77" s="6" t="s">
        <v>601</v>
      </c>
      <c r="B77" s="7" t="s">
        <v>602</v>
      </c>
      <c r="C77" s="10">
        <v>1</v>
      </c>
      <c r="D77" s="10">
        <v>40880</v>
      </c>
      <c r="E77" s="10">
        <v>33215</v>
      </c>
      <c r="F77" s="10">
        <v>0</v>
      </c>
      <c r="G77" s="10">
        <v>7665</v>
      </c>
      <c r="H77" s="10">
        <v>490560</v>
      </c>
    </row>
    <row r="78" spans="1:8" x14ac:dyDescent="0.15">
      <c r="A78" s="6" t="s">
        <v>603</v>
      </c>
      <c r="B78" s="7" t="s">
        <v>604</v>
      </c>
      <c r="C78" s="10">
        <v>4.5</v>
      </c>
      <c r="D78" s="10">
        <v>28775.9</v>
      </c>
      <c r="E78" s="10">
        <v>18619.7</v>
      </c>
      <c r="F78" s="10">
        <v>0</v>
      </c>
      <c r="G78" s="10">
        <v>10156.200000000001</v>
      </c>
      <c r="H78" s="10">
        <v>1553898.6</v>
      </c>
    </row>
    <row r="79" spans="1:8" ht="21" x14ac:dyDescent="0.15">
      <c r="A79" s="6" t="s">
        <v>605</v>
      </c>
      <c r="B79" s="7" t="s">
        <v>606</v>
      </c>
      <c r="C79" s="10">
        <v>1</v>
      </c>
      <c r="D79" s="10">
        <v>19500</v>
      </c>
      <c r="E79" s="10">
        <v>15000</v>
      </c>
      <c r="F79" s="10">
        <v>0</v>
      </c>
      <c r="G79" s="10">
        <v>4500</v>
      </c>
      <c r="H79" s="10">
        <v>234000</v>
      </c>
    </row>
    <row r="80" spans="1:8" ht="21" x14ac:dyDescent="0.15">
      <c r="A80" s="6" t="s">
        <v>607</v>
      </c>
      <c r="B80" s="7" t="s">
        <v>608</v>
      </c>
      <c r="C80" s="10">
        <v>1</v>
      </c>
      <c r="D80" s="10">
        <v>19500</v>
      </c>
      <c r="E80" s="10">
        <v>15000</v>
      </c>
      <c r="F80" s="10">
        <v>0</v>
      </c>
      <c r="G80" s="10">
        <v>4500</v>
      </c>
      <c r="H80" s="10">
        <v>234000</v>
      </c>
    </row>
    <row r="81" spans="1:8" ht="21" x14ac:dyDescent="0.15">
      <c r="A81" s="6" t="s">
        <v>609</v>
      </c>
      <c r="B81" s="7" t="s">
        <v>610</v>
      </c>
      <c r="C81" s="10">
        <v>2</v>
      </c>
      <c r="D81" s="10">
        <v>19500</v>
      </c>
      <c r="E81" s="10">
        <v>15000</v>
      </c>
      <c r="F81" s="10">
        <v>0</v>
      </c>
      <c r="G81" s="10">
        <v>4500</v>
      </c>
      <c r="H81" s="10">
        <v>468000</v>
      </c>
    </row>
    <row r="82" spans="1:8" ht="21" x14ac:dyDescent="0.15">
      <c r="A82" s="6" t="s">
        <v>611</v>
      </c>
      <c r="B82" s="7" t="s">
        <v>612</v>
      </c>
      <c r="C82" s="10">
        <v>5</v>
      </c>
      <c r="D82" s="10">
        <v>34500</v>
      </c>
      <c r="E82" s="10">
        <v>15000</v>
      </c>
      <c r="F82" s="10">
        <v>0</v>
      </c>
      <c r="G82" s="10">
        <v>19500</v>
      </c>
      <c r="H82" s="10">
        <v>2070000</v>
      </c>
    </row>
    <row r="83" spans="1:8" ht="21" x14ac:dyDescent="0.15">
      <c r="A83" s="6" t="s">
        <v>613</v>
      </c>
      <c r="B83" s="7" t="s">
        <v>614</v>
      </c>
      <c r="C83" s="10">
        <v>1</v>
      </c>
      <c r="D83" s="10">
        <v>61545</v>
      </c>
      <c r="E83" s="10">
        <v>20515</v>
      </c>
      <c r="F83" s="10">
        <v>0</v>
      </c>
      <c r="G83" s="10">
        <v>41030</v>
      </c>
      <c r="H83" s="10">
        <v>738540</v>
      </c>
    </row>
    <row r="84" spans="1:8" ht="21" x14ac:dyDescent="0.15">
      <c r="A84" s="6" t="s">
        <v>615</v>
      </c>
      <c r="B84" s="7" t="s">
        <v>616</v>
      </c>
      <c r="C84" s="10">
        <v>1</v>
      </c>
      <c r="D84" s="10">
        <v>34500</v>
      </c>
      <c r="E84" s="10">
        <v>15000</v>
      </c>
      <c r="F84" s="10">
        <v>0</v>
      </c>
      <c r="G84" s="10">
        <v>19500</v>
      </c>
      <c r="H84" s="10">
        <v>414000</v>
      </c>
    </row>
    <row r="85" spans="1:8" ht="21" x14ac:dyDescent="0.15">
      <c r="A85" s="6" t="s">
        <v>617</v>
      </c>
      <c r="B85" s="7" t="s">
        <v>618</v>
      </c>
      <c r="C85" s="10">
        <v>1</v>
      </c>
      <c r="D85" s="10">
        <v>20273.5</v>
      </c>
      <c r="E85" s="10">
        <v>15595</v>
      </c>
      <c r="F85" s="10">
        <v>0</v>
      </c>
      <c r="G85" s="10">
        <v>4678.5</v>
      </c>
      <c r="H85" s="10">
        <v>243282</v>
      </c>
    </row>
    <row r="86" spans="1:8" ht="21" x14ac:dyDescent="0.15">
      <c r="A86" s="6" t="s">
        <v>619</v>
      </c>
      <c r="B86" s="7" t="s">
        <v>620</v>
      </c>
      <c r="C86" s="10">
        <v>1</v>
      </c>
      <c r="D86" s="10">
        <v>53739.5</v>
      </c>
      <c r="E86" s="10">
        <v>23365</v>
      </c>
      <c r="F86" s="10">
        <v>0</v>
      </c>
      <c r="G86" s="10">
        <v>30374.5</v>
      </c>
      <c r="H86" s="10">
        <v>644874</v>
      </c>
    </row>
    <row r="87" spans="1:8" ht="21" x14ac:dyDescent="0.15">
      <c r="A87" s="6" t="s">
        <v>621</v>
      </c>
      <c r="B87" s="7" t="s">
        <v>622</v>
      </c>
      <c r="C87" s="10">
        <v>1</v>
      </c>
      <c r="D87" s="10">
        <v>19500</v>
      </c>
      <c r="E87" s="10">
        <v>15000</v>
      </c>
      <c r="F87" s="10">
        <v>0</v>
      </c>
      <c r="G87" s="10">
        <v>4500</v>
      </c>
      <c r="H87" s="10">
        <v>234000</v>
      </c>
    </row>
    <row r="88" spans="1:8" ht="24.95" customHeight="1" x14ac:dyDescent="0.15">
      <c r="A88" s="28" t="s">
        <v>623</v>
      </c>
      <c r="B88" s="28"/>
      <c r="C88" s="12" t="s">
        <v>624</v>
      </c>
      <c r="D88" s="12">
        <f>SUBTOTAL(9,D10:D87)</f>
        <v>2928062.4177199998</v>
      </c>
      <c r="E88" s="12" t="s">
        <v>624</v>
      </c>
      <c r="F88" s="12" t="s">
        <v>624</v>
      </c>
      <c r="G88" s="12" t="s">
        <v>624</v>
      </c>
      <c r="H88" s="12">
        <f>SUBTOTAL(9,H10:H87)</f>
        <v>251503544.44</v>
      </c>
    </row>
    <row r="89" spans="1:8" ht="24.95" customHeight="1" x14ac:dyDescent="0.15"/>
    <row r="90" spans="1:8" ht="24.95" customHeight="1" x14ac:dyDescent="0.15">
      <c r="A90" s="26" t="s">
        <v>455</v>
      </c>
      <c r="B90" s="26"/>
      <c r="C90" s="27" t="s">
        <v>107</v>
      </c>
      <c r="D90" s="27"/>
      <c r="E90" s="27"/>
      <c r="F90" s="27"/>
      <c r="G90" s="27"/>
      <c r="H90" s="27"/>
    </row>
    <row r="91" spans="1:8" ht="24.95" customHeight="1" x14ac:dyDescent="0.15">
      <c r="A91" s="26" t="s">
        <v>456</v>
      </c>
      <c r="B91" s="26"/>
      <c r="C91" s="27" t="s">
        <v>625</v>
      </c>
      <c r="D91" s="27"/>
      <c r="E91" s="27"/>
      <c r="F91" s="27"/>
      <c r="G91" s="27"/>
      <c r="H91" s="27"/>
    </row>
    <row r="92" spans="1:8" ht="24.95" customHeight="1" x14ac:dyDescent="0.15">
      <c r="A92" s="17" t="s">
        <v>458</v>
      </c>
      <c r="B92" s="17"/>
      <c r="C92" s="17"/>
      <c r="D92" s="17"/>
      <c r="E92" s="17"/>
      <c r="F92" s="17"/>
      <c r="G92" s="17"/>
      <c r="H92" s="17"/>
    </row>
    <row r="93" spans="1:8" ht="24.95" customHeight="1" x14ac:dyDescent="0.15"/>
    <row r="94" spans="1:8" ht="50.1" customHeight="1" x14ac:dyDescent="0.15">
      <c r="A94" s="19" t="s">
        <v>368</v>
      </c>
      <c r="B94" s="19" t="s">
        <v>459</v>
      </c>
      <c r="C94" s="19" t="s">
        <v>460</v>
      </c>
      <c r="D94" s="19" t="s">
        <v>461</v>
      </c>
      <c r="E94" s="19"/>
      <c r="F94" s="19"/>
      <c r="G94" s="19"/>
      <c r="H94" s="19" t="s">
        <v>462</v>
      </c>
    </row>
    <row r="95" spans="1:8" ht="50.1" customHeight="1" x14ac:dyDescent="0.15">
      <c r="A95" s="19"/>
      <c r="B95" s="19"/>
      <c r="C95" s="19"/>
      <c r="D95" s="19" t="s">
        <v>463</v>
      </c>
      <c r="E95" s="19" t="s">
        <v>464</v>
      </c>
      <c r="F95" s="19"/>
      <c r="G95" s="19"/>
      <c r="H95" s="19"/>
    </row>
    <row r="96" spans="1:8" ht="50.1" customHeight="1" x14ac:dyDescent="0.15">
      <c r="A96" s="19"/>
      <c r="B96" s="19"/>
      <c r="C96" s="19"/>
      <c r="D96" s="19"/>
      <c r="E96" s="6" t="s">
        <v>465</v>
      </c>
      <c r="F96" s="6" t="s">
        <v>466</v>
      </c>
      <c r="G96" s="6" t="s">
        <v>467</v>
      </c>
      <c r="H96" s="19"/>
    </row>
    <row r="97" spans="1:8" ht="24.95" customHeight="1" x14ac:dyDescent="0.15">
      <c r="A97" s="6" t="s">
        <v>373</v>
      </c>
      <c r="B97" s="6" t="s">
        <v>468</v>
      </c>
      <c r="C97" s="6" t="s">
        <v>469</v>
      </c>
      <c r="D97" s="6" t="s">
        <v>470</v>
      </c>
      <c r="E97" s="6" t="s">
        <v>471</v>
      </c>
      <c r="F97" s="6" t="s">
        <v>472</v>
      </c>
      <c r="G97" s="6" t="s">
        <v>473</v>
      </c>
      <c r="H97" s="6" t="s">
        <v>474</v>
      </c>
    </row>
    <row r="98" spans="1:8" x14ac:dyDescent="0.15">
      <c r="A98" s="6" t="s">
        <v>373</v>
      </c>
      <c r="B98" s="7" t="s">
        <v>475</v>
      </c>
      <c r="C98" s="10">
        <v>1</v>
      </c>
      <c r="D98" s="10">
        <v>83770.5</v>
      </c>
      <c r="E98" s="10">
        <v>0</v>
      </c>
      <c r="F98" s="10">
        <v>0</v>
      </c>
      <c r="G98" s="10">
        <v>83770.5</v>
      </c>
      <c r="H98" s="10">
        <v>1005246</v>
      </c>
    </row>
    <row r="99" spans="1:8" ht="21" x14ac:dyDescent="0.15">
      <c r="A99" s="6" t="s">
        <v>468</v>
      </c>
      <c r="B99" s="7" t="s">
        <v>476</v>
      </c>
      <c r="C99" s="10">
        <v>1</v>
      </c>
      <c r="D99" s="10">
        <v>52969</v>
      </c>
      <c r="E99" s="10">
        <v>23030</v>
      </c>
      <c r="F99" s="10">
        <v>0</v>
      </c>
      <c r="G99" s="10">
        <v>29939</v>
      </c>
      <c r="H99" s="10">
        <v>635628</v>
      </c>
    </row>
    <row r="100" spans="1:8" ht="21" x14ac:dyDescent="0.15">
      <c r="A100" s="6" t="s">
        <v>469</v>
      </c>
      <c r="B100" s="7" t="s">
        <v>477</v>
      </c>
      <c r="C100" s="10">
        <v>7</v>
      </c>
      <c r="D100" s="10">
        <v>4301.9047600000004</v>
      </c>
      <c r="E100" s="10">
        <v>0</v>
      </c>
      <c r="F100" s="10">
        <v>0</v>
      </c>
      <c r="G100" s="10">
        <v>4301.9047600000004</v>
      </c>
      <c r="H100" s="10">
        <v>361360</v>
      </c>
    </row>
    <row r="101" spans="1:8" ht="21" x14ac:dyDescent="0.15">
      <c r="A101" s="6" t="s">
        <v>485</v>
      </c>
      <c r="B101" s="7" t="s">
        <v>486</v>
      </c>
      <c r="C101" s="10">
        <v>1</v>
      </c>
      <c r="D101" s="10">
        <v>19040</v>
      </c>
      <c r="E101" s="10">
        <v>0</v>
      </c>
      <c r="F101" s="10">
        <v>0</v>
      </c>
      <c r="G101" s="10">
        <v>19040</v>
      </c>
      <c r="H101" s="10">
        <v>228480</v>
      </c>
    </row>
    <row r="102" spans="1:8" ht="21" x14ac:dyDescent="0.15">
      <c r="A102" s="6" t="s">
        <v>489</v>
      </c>
      <c r="B102" s="7" t="s">
        <v>490</v>
      </c>
      <c r="C102" s="10">
        <v>1</v>
      </c>
      <c r="D102" s="10">
        <v>21530</v>
      </c>
      <c r="E102" s="10">
        <v>0</v>
      </c>
      <c r="F102" s="10">
        <v>0</v>
      </c>
      <c r="G102" s="10">
        <v>21530</v>
      </c>
      <c r="H102" s="10">
        <v>258360</v>
      </c>
    </row>
    <row r="103" spans="1:8" x14ac:dyDescent="0.15">
      <c r="A103" s="6" t="s">
        <v>493</v>
      </c>
      <c r="B103" s="7" t="s">
        <v>494</v>
      </c>
      <c r="C103" s="10">
        <v>3</v>
      </c>
      <c r="D103" s="10">
        <v>27989</v>
      </c>
      <c r="E103" s="10">
        <v>21530</v>
      </c>
      <c r="F103" s="10">
        <v>0</v>
      </c>
      <c r="G103" s="10">
        <v>6459</v>
      </c>
      <c r="H103" s="10">
        <v>1007604</v>
      </c>
    </row>
    <row r="104" spans="1:8" x14ac:dyDescent="0.15">
      <c r="A104" s="6" t="s">
        <v>505</v>
      </c>
      <c r="B104" s="7" t="s">
        <v>506</v>
      </c>
      <c r="C104" s="10">
        <v>1</v>
      </c>
      <c r="D104" s="10">
        <v>69090</v>
      </c>
      <c r="E104" s="10">
        <v>23030</v>
      </c>
      <c r="F104" s="10">
        <v>0</v>
      </c>
      <c r="G104" s="10">
        <v>46060</v>
      </c>
      <c r="H104" s="10">
        <v>829080</v>
      </c>
    </row>
    <row r="105" spans="1:8" ht="21" x14ac:dyDescent="0.15">
      <c r="A105" s="6" t="s">
        <v>507</v>
      </c>
      <c r="B105" s="7" t="s">
        <v>508</v>
      </c>
      <c r="C105" s="10">
        <v>31.5</v>
      </c>
      <c r="D105" s="10">
        <v>47841.323490000002</v>
      </c>
      <c r="E105" s="10">
        <v>39348.75</v>
      </c>
      <c r="F105" s="10">
        <v>0</v>
      </c>
      <c r="G105" s="10">
        <v>8492.5734900000007</v>
      </c>
      <c r="H105" s="10">
        <v>18084020.280000001</v>
      </c>
    </row>
    <row r="106" spans="1:8" ht="21" x14ac:dyDescent="0.15">
      <c r="A106" s="6" t="s">
        <v>626</v>
      </c>
      <c r="B106" s="7" t="s">
        <v>627</v>
      </c>
      <c r="C106" s="10">
        <v>3</v>
      </c>
      <c r="D106" s="10">
        <v>31759</v>
      </c>
      <c r="E106" s="10">
        <v>24430</v>
      </c>
      <c r="F106" s="10">
        <v>0</v>
      </c>
      <c r="G106" s="10">
        <v>7329</v>
      </c>
      <c r="H106" s="10">
        <v>1143324</v>
      </c>
    </row>
    <row r="107" spans="1:8" ht="21" x14ac:dyDescent="0.15">
      <c r="A107" s="6" t="s">
        <v>509</v>
      </c>
      <c r="B107" s="7" t="s">
        <v>510</v>
      </c>
      <c r="C107" s="10">
        <v>8</v>
      </c>
      <c r="D107" s="10">
        <v>31759</v>
      </c>
      <c r="E107" s="10">
        <v>24430</v>
      </c>
      <c r="F107" s="10">
        <v>0</v>
      </c>
      <c r="G107" s="10">
        <v>7329</v>
      </c>
      <c r="H107" s="10">
        <v>3048864</v>
      </c>
    </row>
    <row r="108" spans="1:8" ht="21" x14ac:dyDescent="0.15">
      <c r="A108" s="6" t="s">
        <v>511</v>
      </c>
      <c r="B108" s="7" t="s">
        <v>512</v>
      </c>
      <c r="C108" s="10">
        <v>3</v>
      </c>
      <c r="D108" s="10">
        <v>23912.333330000001</v>
      </c>
      <c r="E108" s="10">
        <v>15595</v>
      </c>
      <c r="F108" s="10">
        <v>0</v>
      </c>
      <c r="G108" s="10">
        <v>8317.3333299999995</v>
      </c>
      <c r="H108" s="10">
        <v>860844</v>
      </c>
    </row>
    <row r="109" spans="1:8" ht="21" x14ac:dyDescent="0.15">
      <c r="A109" s="6" t="s">
        <v>513</v>
      </c>
      <c r="B109" s="7" t="s">
        <v>514</v>
      </c>
      <c r="C109" s="10">
        <v>1</v>
      </c>
      <c r="D109" s="10">
        <v>15595</v>
      </c>
      <c r="E109" s="10">
        <v>15595</v>
      </c>
      <c r="F109" s="10">
        <v>0</v>
      </c>
      <c r="G109" s="10">
        <v>0</v>
      </c>
      <c r="H109" s="10">
        <v>187140</v>
      </c>
    </row>
    <row r="110" spans="1:8" ht="21" x14ac:dyDescent="0.15">
      <c r="A110" s="6" t="s">
        <v>628</v>
      </c>
      <c r="B110" s="7" t="s">
        <v>629</v>
      </c>
      <c r="C110" s="10">
        <v>1</v>
      </c>
      <c r="D110" s="10">
        <v>19500</v>
      </c>
      <c r="E110" s="10">
        <v>15000</v>
      </c>
      <c r="F110" s="10">
        <v>0</v>
      </c>
      <c r="G110" s="10">
        <v>4500</v>
      </c>
      <c r="H110" s="10">
        <v>234000</v>
      </c>
    </row>
    <row r="111" spans="1:8" ht="21" x14ac:dyDescent="0.15">
      <c r="A111" s="6" t="s">
        <v>515</v>
      </c>
      <c r="B111" s="7" t="s">
        <v>516</v>
      </c>
      <c r="C111" s="10">
        <v>1</v>
      </c>
      <c r="D111" s="10">
        <v>23731.5</v>
      </c>
      <c r="E111" s="10">
        <v>18255</v>
      </c>
      <c r="F111" s="10">
        <v>0</v>
      </c>
      <c r="G111" s="10">
        <v>5476.5</v>
      </c>
      <c r="H111" s="10">
        <v>284778</v>
      </c>
    </row>
    <row r="112" spans="1:8" ht="21" x14ac:dyDescent="0.15">
      <c r="A112" s="6" t="s">
        <v>517</v>
      </c>
      <c r="B112" s="7" t="s">
        <v>518</v>
      </c>
      <c r="C112" s="10">
        <v>4</v>
      </c>
      <c r="D112" s="10">
        <v>56598.063609999997</v>
      </c>
      <c r="E112" s="10">
        <v>23375</v>
      </c>
      <c r="F112" s="10">
        <v>0</v>
      </c>
      <c r="G112" s="10">
        <v>33223.063609999997</v>
      </c>
      <c r="H112" s="10">
        <v>2716707.05</v>
      </c>
    </row>
    <row r="113" spans="1:8" ht="21" x14ac:dyDescent="0.15">
      <c r="A113" s="6" t="s">
        <v>630</v>
      </c>
      <c r="B113" s="7" t="s">
        <v>631</v>
      </c>
      <c r="C113" s="10">
        <v>1</v>
      </c>
      <c r="D113" s="10">
        <v>29939</v>
      </c>
      <c r="E113" s="10">
        <v>23030</v>
      </c>
      <c r="F113" s="10">
        <v>0</v>
      </c>
      <c r="G113" s="10">
        <v>6909</v>
      </c>
      <c r="H113" s="10">
        <v>359268</v>
      </c>
    </row>
    <row r="114" spans="1:8" ht="21" x14ac:dyDescent="0.15">
      <c r="A114" s="6" t="s">
        <v>519</v>
      </c>
      <c r="B114" s="7" t="s">
        <v>520</v>
      </c>
      <c r="C114" s="10">
        <v>2</v>
      </c>
      <c r="D114" s="10">
        <v>20273.5</v>
      </c>
      <c r="E114" s="10">
        <v>15595</v>
      </c>
      <c r="F114" s="10">
        <v>0</v>
      </c>
      <c r="G114" s="10">
        <v>4678.5</v>
      </c>
      <c r="H114" s="10">
        <v>486564</v>
      </c>
    </row>
    <row r="115" spans="1:8" ht="21" x14ac:dyDescent="0.15">
      <c r="A115" s="6" t="s">
        <v>632</v>
      </c>
      <c r="B115" s="7" t="s">
        <v>633</v>
      </c>
      <c r="C115" s="10">
        <v>2</v>
      </c>
      <c r="D115" s="10">
        <v>19500</v>
      </c>
      <c r="E115" s="10">
        <v>15000</v>
      </c>
      <c r="F115" s="10">
        <v>0</v>
      </c>
      <c r="G115" s="10">
        <v>4500</v>
      </c>
      <c r="H115" s="10">
        <v>468000</v>
      </c>
    </row>
    <row r="116" spans="1:8" ht="21" x14ac:dyDescent="0.15">
      <c r="A116" s="6" t="s">
        <v>521</v>
      </c>
      <c r="B116" s="7" t="s">
        <v>522</v>
      </c>
      <c r="C116" s="10">
        <v>1</v>
      </c>
      <c r="D116" s="10">
        <v>35423.5</v>
      </c>
      <c r="E116" s="10">
        <v>28094.5</v>
      </c>
      <c r="F116" s="10">
        <v>0</v>
      </c>
      <c r="G116" s="10">
        <v>7329</v>
      </c>
      <c r="H116" s="10">
        <v>425082</v>
      </c>
    </row>
    <row r="117" spans="1:8" ht="21" x14ac:dyDescent="0.15">
      <c r="A117" s="6" t="s">
        <v>634</v>
      </c>
      <c r="B117" s="7" t="s">
        <v>635</v>
      </c>
      <c r="C117" s="10">
        <v>1</v>
      </c>
      <c r="D117" s="10">
        <v>19500</v>
      </c>
      <c r="E117" s="10">
        <v>15000</v>
      </c>
      <c r="F117" s="10">
        <v>0</v>
      </c>
      <c r="G117" s="10">
        <v>4500</v>
      </c>
      <c r="H117" s="10">
        <v>234000</v>
      </c>
    </row>
    <row r="118" spans="1:8" ht="21" x14ac:dyDescent="0.15">
      <c r="A118" s="6" t="s">
        <v>523</v>
      </c>
      <c r="B118" s="7" t="s">
        <v>524</v>
      </c>
      <c r="C118" s="10">
        <v>1</v>
      </c>
      <c r="D118" s="10">
        <v>20273.5</v>
      </c>
      <c r="E118" s="10">
        <v>15595</v>
      </c>
      <c r="F118" s="10">
        <v>0</v>
      </c>
      <c r="G118" s="10">
        <v>4678.5</v>
      </c>
      <c r="H118" s="10">
        <v>243282</v>
      </c>
    </row>
    <row r="119" spans="1:8" ht="21" x14ac:dyDescent="0.15">
      <c r="A119" s="6" t="s">
        <v>525</v>
      </c>
      <c r="B119" s="7" t="s">
        <v>526</v>
      </c>
      <c r="C119" s="10">
        <v>3</v>
      </c>
      <c r="D119" s="10">
        <v>19500</v>
      </c>
      <c r="E119" s="10">
        <v>15000</v>
      </c>
      <c r="F119" s="10">
        <v>0</v>
      </c>
      <c r="G119" s="10">
        <v>4500</v>
      </c>
      <c r="H119" s="10">
        <v>702000</v>
      </c>
    </row>
    <row r="120" spans="1:8" ht="21" x14ac:dyDescent="0.15">
      <c r="A120" s="6" t="s">
        <v>527</v>
      </c>
      <c r="B120" s="7" t="s">
        <v>528</v>
      </c>
      <c r="C120" s="10">
        <v>1</v>
      </c>
      <c r="D120" s="10">
        <v>31759</v>
      </c>
      <c r="E120" s="10">
        <v>24430</v>
      </c>
      <c r="F120" s="10">
        <v>0</v>
      </c>
      <c r="G120" s="10">
        <v>7329</v>
      </c>
      <c r="H120" s="10">
        <v>381108</v>
      </c>
    </row>
    <row r="121" spans="1:8" x14ac:dyDescent="0.15">
      <c r="A121" s="6" t="s">
        <v>529</v>
      </c>
      <c r="B121" s="7" t="s">
        <v>530</v>
      </c>
      <c r="C121" s="10">
        <v>1</v>
      </c>
      <c r="D121" s="10">
        <v>19500</v>
      </c>
      <c r="E121" s="10">
        <v>15000</v>
      </c>
      <c r="F121" s="10">
        <v>0</v>
      </c>
      <c r="G121" s="10">
        <v>4500</v>
      </c>
      <c r="H121" s="10">
        <v>234000</v>
      </c>
    </row>
    <row r="122" spans="1:8" ht="21" x14ac:dyDescent="0.15">
      <c r="A122" s="6" t="s">
        <v>636</v>
      </c>
      <c r="B122" s="7" t="s">
        <v>637</v>
      </c>
      <c r="C122" s="10">
        <v>1</v>
      </c>
      <c r="D122" s="10">
        <v>19500</v>
      </c>
      <c r="E122" s="10">
        <v>15000</v>
      </c>
      <c r="F122" s="10">
        <v>0</v>
      </c>
      <c r="G122" s="10">
        <v>4500</v>
      </c>
      <c r="H122" s="10">
        <v>234000</v>
      </c>
    </row>
    <row r="123" spans="1:8" ht="21" x14ac:dyDescent="0.15">
      <c r="A123" s="6" t="s">
        <v>638</v>
      </c>
      <c r="B123" s="7" t="s">
        <v>639</v>
      </c>
      <c r="C123" s="10">
        <v>1.5</v>
      </c>
      <c r="D123" s="10">
        <v>19500</v>
      </c>
      <c r="E123" s="10">
        <v>15000</v>
      </c>
      <c r="F123" s="10">
        <v>0</v>
      </c>
      <c r="G123" s="10">
        <v>4500</v>
      </c>
      <c r="H123" s="10">
        <v>351000</v>
      </c>
    </row>
    <row r="124" spans="1:8" ht="21" x14ac:dyDescent="0.15">
      <c r="A124" s="6" t="s">
        <v>640</v>
      </c>
      <c r="B124" s="7" t="s">
        <v>641</v>
      </c>
      <c r="C124" s="10">
        <v>1</v>
      </c>
      <c r="D124" s="10">
        <v>19500</v>
      </c>
      <c r="E124" s="10">
        <v>15000</v>
      </c>
      <c r="F124" s="10">
        <v>0</v>
      </c>
      <c r="G124" s="10">
        <v>4500</v>
      </c>
      <c r="H124" s="10">
        <v>234000</v>
      </c>
    </row>
    <row r="125" spans="1:8" ht="21" x14ac:dyDescent="0.15">
      <c r="A125" s="6" t="s">
        <v>531</v>
      </c>
      <c r="B125" s="7" t="s">
        <v>532</v>
      </c>
      <c r="C125" s="10">
        <v>1</v>
      </c>
      <c r="D125" s="10">
        <v>19500</v>
      </c>
      <c r="E125" s="10">
        <v>15000</v>
      </c>
      <c r="F125" s="10">
        <v>0</v>
      </c>
      <c r="G125" s="10">
        <v>4500</v>
      </c>
      <c r="H125" s="10">
        <v>234000</v>
      </c>
    </row>
    <row r="126" spans="1:8" ht="21" x14ac:dyDescent="0.15">
      <c r="A126" s="6" t="s">
        <v>533</v>
      </c>
      <c r="B126" s="7" t="s">
        <v>534</v>
      </c>
      <c r="C126" s="10">
        <v>4</v>
      </c>
      <c r="D126" s="10">
        <v>19500</v>
      </c>
      <c r="E126" s="10">
        <v>15000</v>
      </c>
      <c r="F126" s="10">
        <v>0</v>
      </c>
      <c r="G126" s="10">
        <v>4500</v>
      </c>
      <c r="H126" s="10">
        <v>936000</v>
      </c>
    </row>
    <row r="127" spans="1:8" ht="21" x14ac:dyDescent="0.15">
      <c r="A127" s="6" t="s">
        <v>642</v>
      </c>
      <c r="B127" s="7" t="s">
        <v>643</v>
      </c>
      <c r="C127" s="10">
        <v>5</v>
      </c>
      <c r="D127" s="10">
        <v>19500</v>
      </c>
      <c r="E127" s="10">
        <v>15000</v>
      </c>
      <c r="F127" s="10">
        <v>0</v>
      </c>
      <c r="G127" s="10">
        <v>4500</v>
      </c>
      <c r="H127" s="10">
        <v>1170000</v>
      </c>
    </row>
    <row r="128" spans="1:8" ht="21" x14ac:dyDescent="0.15">
      <c r="A128" s="6" t="s">
        <v>535</v>
      </c>
      <c r="B128" s="7" t="s">
        <v>536</v>
      </c>
      <c r="C128" s="10">
        <v>4</v>
      </c>
      <c r="D128" s="10">
        <v>19500</v>
      </c>
      <c r="E128" s="10">
        <v>15000</v>
      </c>
      <c r="F128" s="10">
        <v>0</v>
      </c>
      <c r="G128" s="10">
        <v>4500</v>
      </c>
      <c r="H128" s="10">
        <v>936000</v>
      </c>
    </row>
    <row r="129" spans="1:8" x14ac:dyDescent="0.15">
      <c r="A129" s="6" t="s">
        <v>537</v>
      </c>
      <c r="B129" s="7" t="s">
        <v>538</v>
      </c>
      <c r="C129" s="10">
        <v>5</v>
      </c>
      <c r="D129" s="10">
        <v>19500</v>
      </c>
      <c r="E129" s="10">
        <v>15000</v>
      </c>
      <c r="F129" s="10">
        <v>0</v>
      </c>
      <c r="G129" s="10">
        <v>4500</v>
      </c>
      <c r="H129" s="10">
        <v>1170000</v>
      </c>
    </row>
    <row r="130" spans="1:8" ht="21" x14ac:dyDescent="0.15">
      <c r="A130" s="6" t="s">
        <v>539</v>
      </c>
      <c r="B130" s="7" t="s">
        <v>540</v>
      </c>
      <c r="C130" s="10">
        <v>1</v>
      </c>
      <c r="D130" s="10">
        <v>19500</v>
      </c>
      <c r="E130" s="10">
        <v>15000</v>
      </c>
      <c r="F130" s="10">
        <v>0</v>
      </c>
      <c r="G130" s="10">
        <v>4500</v>
      </c>
      <c r="H130" s="10">
        <v>234000</v>
      </c>
    </row>
    <row r="131" spans="1:8" ht="21" x14ac:dyDescent="0.15">
      <c r="A131" s="6" t="s">
        <v>541</v>
      </c>
      <c r="B131" s="7" t="s">
        <v>542</v>
      </c>
      <c r="C131" s="10">
        <v>2</v>
      </c>
      <c r="D131" s="10">
        <v>19500</v>
      </c>
      <c r="E131" s="10">
        <v>15000</v>
      </c>
      <c r="F131" s="10">
        <v>0</v>
      </c>
      <c r="G131" s="10">
        <v>4500</v>
      </c>
      <c r="H131" s="10">
        <v>468000</v>
      </c>
    </row>
    <row r="132" spans="1:8" ht="21" x14ac:dyDescent="0.15">
      <c r="A132" s="6" t="s">
        <v>543</v>
      </c>
      <c r="B132" s="7" t="s">
        <v>544</v>
      </c>
      <c r="C132" s="10">
        <v>1</v>
      </c>
      <c r="D132" s="10">
        <v>19500</v>
      </c>
      <c r="E132" s="10">
        <v>15000</v>
      </c>
      <c r="F132" s="10">
        <v>0</v>
      </c>
      <c r="G132" s="10">
        <v>4500</v>
      </c>
      <c r="H132" s="10">
        <v>234000</v>
      </c>
    </row>
    <row r="133" spans="1:8" ht="21" x14ac:dyDescent="0.15">
      <c r="A133" s="6" t="s">
        <v>545</v>
      </c>
      <c r="B133" s="7" t="s">
        <v>546</v>
      </c>
      <c r="C133" s="10">
        <v>3</v>
      </c>
      <c r="D133" s="10">
        <v>19500</v>
      </c>
      <c r="E133" s="10">
        <v>15000</v>
      </c>
      <c r="F133" s="10">
        <v>0</v>
      </c>
      <c r="G133" s="10">
        <v>4500</v>
      </c>
      <c r="H133" s="10">
        <v>702000</v>
      </c>
    </row>
    <row r="134" spans="1:8" ht="21" x14ac:dyDescent="0.15">
      <c r="A134" s="6" t="s">
        <v>547</v>
      </c>
      <c r="B134" s="7" t="s">
        <v>548</v>
      </c>
      <c r="C134" s="10">
        <v>1</v>
      </c>
      <c r="D134" s="10">
        <v>19500</v>
      </c>
      <c r="E134" s="10">
        <v>15000</v>
      </c>
      <c r="F134" s="10">
        <v>0</v>
      </c>
      <c r="G134" s="10">
        <v>4500</v>
      </c>
      <c r="H134" s="10">
        <v>234000</v>
      </c>
    </row>
    <row r="135" spans="1:8" ht="21" x14ac:dyDescent="0.15">
      <c r="A135" s="6" t="s">
        <v>549</v>
      </c>
      <c r="B135" s="7" t="s">
        <v>550</v>
      </c>
      <c r="C135" s="10">
        <v>1</v>
      </c>
      <c r="D135" s="10">
        <v>19500</v>
      </c>
      <c r="E135" s="10">
        <v>15000</v>
      </c>
      <c r="F135" s="10">
        <v>0</v>
      </c>
      <c r="G135" s="10">
        <v>4500</v>
      </c>
      <c r="H135" s="10">
        <v>234000</v>
      </c>
    </row>
    <row r="136" spans="1:8" ht="21" x14ac:dyDescent="0.15">
      <c r="A136" s="6" t="s">
        <v>551</v>
      </c>
      <c r="B136" s="7" t="s">
        <v>552</v>
      </c>
      <c r="C136" s="10">
        <v>1</v>
      </c>
      <c r="D136" s="10">
        <v>19500</v>
      </c>
      <c r="E136" s="10">
        <v>15000</v>
      </c>
      <c r="F136" s="10">
        <v>0</v>
      </c>
      <c r="G136" s="10">
        <v>4500</v>
      </c>
      <c r="H136" s="10">
        <v>234000</v>
      </c>
    </row>
    <row r="137" spans="1:8" ht="21" x14ac:dyDescent="0.15">
      <c r="A137" s="6" t="s">
        <v>553</v>
      </c>
      <c r="B137" s="7" t="s">
        <v>554</v>
      </c>
      <c r="C137" s="10">
        <v>1</v>
      </c>
      <c r="D137" s="10">
        <v>19500</v>
      </c>
      <c r="E137" s="10">
        <v>15000</v>
      </c>
      <c r="F137" s="10">
        <v>0</v>
      </c>
      <c r="G137" s="10">
        <v>4500</v>
      </c>
      <c r="H137" s="10">
        <v>234000</v>
      </c>
    </row>
    <row r="138" spans="1:8" ht="21" x14ac:dyDescent="0.15">
      <c r="A138" s="6" t="s">
        <v>644</v>
      </c>
      <c r="B138" s="7" t="s">
        <v>645</v>
      </c>
      <c r="C138" s="10">
        <v>1</v>
      </c>
      <c r="D138" s="10">
        <v>34851.699999999997</v>
      </c>
      <c r="E138" s="10">
        <v>26809</v>
      </c>
      <c r="F138" s="10">
        <v>0</v>
      </c>
      <c r="G138" s="10">
        <v>8042.7</v>
      </c>
      <c r="H138" s="10">
        <v>418220.4</v>
      </c>
    </row>
    <row r="139" spans="1:8" ht="21" x14ac:dyDescent="0.15">
      <c r="A139" s="6" t="s">
        <v>555</v>
      </c>
      <c r="B139" s="7" t="s">
        <v>556</v>
      </c>
      <c r="C139" s="10">
        <v>1</v>
      </c>
      <c r="D139" s="10">
        <v>19500</v>
      </c>
      <c r="E139" s="10">
        <v>0</v>
      </c>
      <c r="F139" s="10">
        <v>0</v>
      </c>
      <c r="G139" s="10">
        <v>19500</v>
      </c>
      <c r="H139" s="10">
        <v>234000</v>
      </c>
    </row>
    <row r="140" spans="1:8" ht="21" x14ac:dyDescent="0.15">
      <c r="A140" s="6" t="s">
        <v>579</v>
      </c>
      <c r="B140" s="7" t="s">
        <v>580</v>
      </c>
      <c r="C140" s="10">
        <v>1</v>
      </c>
      <c r="D140" s="10">
        <v>19500</v>
      </c>
      <c r="E140" s="10">
        <v>15000</v>
      </c>
      <c r="F140" s="10">
        <v>0</v>
      </c>
      <c r="G140" s="10">
        <v>4500</v>
      </c>
      <c r="H140" s="10">
        <v>234000</v>
      </c>
    </row>
    <row r="141" spans="1:8" ht="24.95" customHeight="1" x14ac:dyDescent="0.15">
      <c r="A141" s="28" t="s">
        <v>623</v>
      </c>
      <c r="B141" s="28"/>
      <c r="C141" s="12" t="s">
        <v>624</v>
      </c>
      <c r="D141" s="12">
        <f>SUBTOTAL(9,D98:D140)</f>
        <v>1130906.82519</v>
      </c>
      <c r="E141" s="12" t="s">
        <v>624</v>
      </c>
      <c r="F141" s="12" t="s">
        <v>624</v>
      </c>
      <c r="G141" s="12" t="s">
        <v>624</v>
      </c>
      <c r="H141" s="12">
        <f>SUBTOTAL(9,H98:H140)</f>
        <v>43143959.729999997</v>
      </c>
    </row>
    <row r="142" spans="1:8" ht="24.95" customHeight="1" x14ac:dyDescent="0.15"/>
    <row r="143" spans="1:8" ht="24.95" customHeight="1" x14ac:dyDescent="0.15">
      <c r="A143" s="26" t="s">
        <v>455</v>
      </c>
      <c r="B143" s="26"/>
      <c r="C143" s="27" t="s">
        <v>107</v>
      </c>
      <c r="D143" s="27"/>
      <c r="E143" s="27"/>
      <c r="F143" s="27"/>
      <c r="G143" s="27"/>
      <c r="H143" s="27"/>
    </row>
    <row r="144" spans="1:8" ht="24.95" customHeight="1" x14ac:dyDescent="0.15">
      <c r="A144" s="26" t="s">
        <v>456</v>
      </c>
      <c r="B144" s="26"/>
      <c r="C144" s="27" t="s">
        <v>646</v>
      </c>
      <c r="D144" s="27"/>
      <c r="E144" s="27"/>
      <c r="F144" s="27"/>
      <c r="G144" s="27"/>
      <c r="H144" s="27"/>
    </row>
    <row r="145" spans="1:8" ht="24.95" customHeight="1" x14ac:dyDescent="0.15">
      <c r="A145" s="17" t="s">
        <v>458</v>
      </c>
      <c r="B145" s="17"/>
      <c r="C145" s="17"/>
      <c r="D145" s="17"/>
      <c r="E145" s="17"/>
      <c r="F145" s="17"/>
      <c r="G145" s="17"/>
      <c r="H145" s="17"/>
    </row>
    <row r="146" spans="1:8" ht="24.95" customHeight="1" x14ac:dyDescent="0.15"/>
    <row r="147" spans="1:8" ht="50.1" customHeight="1" x14ac:dyDescent="0.15">
      <c r="A147" s="19" t="s">
        <v>368</v>
      </c>
      <c r="B147" s="19" t="s">
        <v>459</v>
      </c>
      <c r="C147" s="19" t="s">
        <v>460</v>
      </c>
      <c r="D147" s="19" t="s">
        <v>461</v>
      </c>
      <c r="E147" s="19"/>
      <c r="F147" s="19"/>
      <c r="G147" s="19"/>
      <c r="H147" s="19" t="s">
        <v>462</v>
      </c>
    </row>
    <row r="148" spans="1:8" ht="50.1" customHeight="1" x14ac:dyDescent="0.15">
      <c r="A148" s="19"/>
      <c r="B148" s="19"/>
      <c r="C148" s="19"/>
      <c r="D148" s="19" t="s">
        <v>463</v>
      </c>
      <c r="E148" s="19" t="s">
        <v>464</v>
      </c>
      <c r="F148" s="19"/>
      <c r="G148" s="19"/>
      <c r="H148" s="19"/>
    </row>
    <row r="149" spans="1:8" ht="50.1" customHeight="1" x14ac:dyDescent="0.15">
      <c r="A149" s="19"/>
      <c r="B149" s="19"/>
      <c r="C149" s="19"/>
      <c r="D149" s="19"/>
      <c r="E149" s="6" t="s">
        <v>465</v>
      </c>
      <c r="F149" s="6" t="s">
        <v>466</v>
      </c>
      <c r="G149" s="6" t="s">
        <v>467</v>
      </c>
      <c r="H149" s="19"/>
    </row>
    <row r="150" spans="1:8" ht="24.95" customHeight="1" x14ac:dyDescent="0.15">
      <c r="A150" s="6" t="s">
        <v>373</v>
      </c>
      <c r="B150" s="6" t="s">
        <v>468</v>
      </c>
      <c r="C150" s="6" t="s">
        <v>469</v>
      </c>
      <c r="D150" s="6" t="s">
        <v>470</v>
      </c>
      <c r="E150" s="6" t="s">
        <v>471</v>
      </c>
      <c r="F150" s="6" t="s">
        <v>472</v>
      </c>
      <c r="G150" s="6" t="s">
        <v>473</v>
      </c>
      <c r="H150" s="6" t="s">
        <v>474</v>
      </c>
    </row>
    <row r="151" spans="1:8" ht="21" x14ac:dyDescent="0.15">
      <c r="A151" s="6" t="s">
        <v>468</v>
      </c>
      <c r="B151" s="7" t="s">
        <v>476</v>
      </c>
      <c r="C151" s="10">
        <v>2</v>
      </c>
      <c r="D151" s="10">
        <v>30042.5</v>
      </c>
      <c r="E151" s="10">
        <v>23030</v>
      </c>
      <c r="F151" s="10">
        <v>0</v>
      </c>
      <c r="G151" s="10">
        <v>7012.5</v>
      </c>
      <c r="H151" s="10">
        <v>721020</v>
      </c>
    </row>
    <row r="152" spans="1:8" x14ac:dyDescent="0.15">
      <c r="A152" s="6" t="s">
        <v>493</v>
      </c>
      <c r="B152" s="7" t="s">
        <v>494</v>
      </c>
      <c r="C152" s="10">
        <v>2</v>
      </c>
      <c r="D152" s="10">
        <v>27989</v>
      </c>
      <c r="E152" s="10">
        <v>21530</v>
      </c>
      <c r="F152" s="10">
        <v>0</v>
      </c>
      <c r="G152" s="10">
        <v>6459</v>
      </c>
      <c r="H152" s="10">
        <v>671736</v>
      </c>
    </row>
    <row r="153" spans="1:8" x14ac:dyDescent="0.15">
      <c r="A153" s="6" t="s">
        <v>505</v>
      </c>
      <c r="B153" s="7" t="s">
        <v>506</v>
      </c>
      <c r="C153" s="10">
        <v>1</v>
      </c>
      <c r="D153" s="10">
        <v>41128.833330000001</v>
      </c>
      <c r="E153" s="10">
        <v>23375</v>
      </c>
      <c r="F153" s="10">
        <v>10741.333329999999</v>
      </c>
      <c r="G153" s="10">
        <v>7012.5</v>
      </c>
      <c r="H153" s="10">
        <v>493546</v>
      </c>
    </row>
    <row r="154" spans="1:8" ht="21" x14ac:dyDescent="0.15">
      <c r="A154" s="6" t="s">
        <v>507</v>
      </c>
      <c r="B154" s="7" t="s">
        <v>508</v>
      </c>
      <c r="C154" s="10">
        <v>15</v>
      </c>
      <c r="D154" s="10">
        <v>9324.8055600000007</v>
      </c>
      <c r="E154" s="10">
        <v>9324.8055600000007</v>
      </c>
      <c r="F154" s="10">
        <v>0</v>
      </c>
      <c r="G154" s="10">
        <v>0</v>
      </c>
      <c r="H154" s="10">
        <v>1678465</v>
      </c>
    </row>
    <row r="155" spans="1:8" ht="21" x14ac:dyDescent="0.15">
      <c r="A155" s="6" t="s">
        <v>507</v>
      </c>
      <c r="B155" s="7" t="s">
        <v>508</v>
      </c>
      <c r="C155" s="10">
        <v>4</v>
      </c>
      <c r="D155" s="10">
        <v>28009</v>
      </c>
      <c r="E155" s="10">
        <v>24430</v>
      </c>
      <c r="F155" s="10">
        <v>0</v>
      </c>
      <c r="G155" s="10">
        <v>3579</v>
      </c>
      <c r="H155" s="10">
        <v>1344432</v>
      </c>
    </row>
    <row r="156" spans="1:8" ht="21" x14ac:dyDescent="0.15">
      <c r="A156" s="6" t="s">
        <v>647</v>
      </c>
      <c r="B156" s="7" t="s">
        <v>648</v>
      </c>
      <c r="C156" s="10">
        <v>3</v>
      </c>
      <c r="D156" s="10">
        <v>31759</v>
      </c>
      <c r="E156" s="10">
        <v>24430</v>
      </c>
      <c r="F156" s="10">
        <v>0</v>
      </c>
      <c r="G156" s="10">
        <v>7329</v>
      </c>
      <c r="H156" s="10">
        <v>1143324</v>
      </c>
    </row>
    <row r="157" spans="1:8" ht="21" x14ac:dyDescent="0.15">
      <c r="A157" s="6" t="s">
        <v>626</v>
      </c>
      <c r="B157" s="7" t="s">
        <v>627</v>
      </c>
      <c r="C157" s="10">
        <v>5</v>
      </c>
      <c r="D157" s="10">
        <v>34021.5</v>
      </c>
      <c r="E157" s="10">
        <v>24430</v>
      </c>
      <c r="F157" s="10">
        <v>2262.5</v>
      </c>
      <c r="G157" s="10">
        <v>7329</v>
      </c>
      <c r="H157" s="10">
        <v>2041290</v>
      </c>
    </row>
    <row r="158" spans="1:8" ht="21" x14ac:dyDescent="0.15">
      <c r="A158" s="6" t="s">
        <v>509</v>
      </c>
      <c r="B158" s="7" t="s">
        <v>510</v>
      </c>
      <c r="C158" s="10">
        <v>2</v>
      </c>
      <c r="D158" s="10">
        <v>31759</v>
      </c>
      <c r="E158" s="10">
        <v>24430</v>
      </c>
      <c r="F158" s="10">
        <v>0</v>
      </c>
      <c r="G158" s="10">
        <v>7329</v>
      </c>
      <c r="H158" s="10">
        <v>762216</v>
      </c>
    </row>
    <row r="159" spans="1:8" ht="21" x14ac:dyDescent="0.15">
      <c r="A159" s="6" t="s">
        <v>511</v>
      </c>
      <c r="B159" s="7" t="s">
        <v>512</v>
      </c>
      <c r="C159" s="10">
        <v>1</v>
      </c>
      <c r="D159" s="10">
        <v>20273.5</v>
      </c>
      <c r="E159" s="10">
        <v>15595</v>
      </c>
      <c r="F159" s="10">
        <v>0</v>
      </c>
      <c r="G159" s="10">
        <v>4678.5</v>
      </c>
      <c r="H159" s="10">
        <v>243282</v>
      </c>
    </row>
    <row r="160" spans="1:8" ht="21" x14ac:dyDescent="0.15">
      <c r="A160" s="6" t="s">
        <v>513</v>
      </c>
      <c r="B160" s="7" t="s">
        <v>514</v>
      </c>
      <c r="C160" s="10">
        <v>1</v>
      </c>
      <c r="D160" s="10">
        <v>20273.5</v>
      </c>
      <c r="E160" s="10">
        <v>15595</v>
      </c>
      <c r="F160" s="10">
        <v>0</v>
      </c>
      <c r="G160" s="10">
        <v>4678.5</v>
      </c>
      <c r="H160" s="10">
        <v>243282</v>
      </c>
    </row>
    <row r="161" spans="1:8" ht="21" x14ac:dyDescent="0.15">
      <c r="A161" s="6" t="s">
        <v>628</v>
      </c>
      <c r="B161" s="7" t="s">
        <v>629</v>
      </c>
      <c r="C161" s="10">
        <v>1</v>
      </c>
      <c r="D161" s="10">
        <v>18757.5</v>
      </c>
      <c r="E161" s="10">
        <v>15000</v>
      </c>
      <c r="F161" s="10">
        <v>0</v>
      </c>
      <c r="G161" s="10">
        <v>3757.5</v>
      </c>
      <c r="H161" s="10">
        <v>225090</v>
      </c>
    </row>
    <row r="162" spans="1:8" ht="21" x14ac:dyDescent="0.15">
      <c r="A162" s="6" t="s">
        <v>649</v>
      </c>
      <c r="B162" s="7" t="s">
        <v>650</v>
      </c>
      <c r="C162" s="10">
        <v>1</v>
      </c>
      <c r="D162" s="10">
        <v>32530.5</v>
      </c>
      <c r="E162" s="10">
        <v>15000</v>
      </c>
      <c r="F162" s="10">
        <v>0</v>
      </c>
      <c r="G162" s="10">
        <v>17530.5</v>
      </c>
      <c r="H162" s="10">
        <v>390366</v>
      </c>
    </row>
    <row r="163" spans="1:8" ht="21" x14ac:dyDescent="0.15">
      <c r="A163" s="6" t="s">
        <v>515</v>
      </c>
      <c r="B163" s="7" t="s">
        <v>516</v>
      </c>
      <c r="C163" s="10">
        <v>1</v>
      </c>
      <c r="D163" s="10">
        <v>23731.5</v>
      </c>
      <c r="E163" s="10">
        <v>18255</v>
      </c>
      <c r="F163" s="10">
        <v>0</v>
      </c>
      <c r="G163" s="10">
        <v>5476.5</v>
      </c>
      <c r="H163" s="10">
        <v>284778</v>
      </c>
    </row>
    <row r="164" spans="1:8" ht="42" x14ac:dyDescent="0.15">
      <c r="A164" s="6" t="s">
        <v>651</v>
      </c>
      <c r="B164" s="7" t="s">
        <v>652</v>
      </c>
      <c r="C164" s="10">
        <v>174</v>
      </c>
      <c r="D164" s="10">
        <v>5000</v>
      </c>
      <c r="E164" s="10">
        <v>0</v>
      </c>
      <c r="F164" s="10">
        <v>5000</v>
      </c>
      <c r="G164" s="10">
        <v>0</v>
      </c>
      <c r="H164" s="10">
        <v>3480000</v>
      </c>
    </row>
    <row r="165" spans="1:8" ht="24.95" customHeight="1" x14ac:dyDescent="0.15">
      <c r="A165" s="28" t="s">
        <v>623</v>
      </c>
      <c r="B165" s="28"/>
      <c r="C165" s="12" t="s">
        <v>624</v>
      </c>
      <c r="D165" s="12">
        <f>SUBTOTAL(9,D151:D164)</f>
        <v>354600.13889</v>
      </c>
      <c r="E165" s="12" t="s">
        <v>624</v>
      </c>
      <c r="F165" s="12" t="s">
        <v>624</v>
      </c>
      <c r="G165" s="12" t="s">
        <v>624</v>
      </c>
      <c r="H165" s="12">
        <f>SUBTOTAL(9,H151:H164)</f>
        <v>13722827</v>
      </c>
    </row>
  </sheetData>
  <sheetProtection password="B313" sheet="1" objects="1" scenarios="1"/>
  <mergeCells count="39">
    <mergeCell ref="A165:B165"/>
    <mergeCell ref="A145:H145"/>
    <mergeCell ref="A147:A149"/>
    <mergeCell ref="B147:B149"/>
    <mergeCell ref="C147:C149"/>
    <mergeCell ref="D147:G147"/>
    <mergeCell ref="H147:H149"/>
    <mergeCell ref="D148:D149"/>
    <mergeCell ref="E148:G148"/>
    <mergeCell ref="A141:B141"/>
    <mergeCell ref="A143:B143"/>
    <mergeCell ref="C143:H143"/>
    <mergeCell ref="A144:B144"/>
    <mergeCell ref="C144:H144"/>
    <mergeCell ref="A92:H92"/>
    <mergeCell ref="A94:A96"/>
    <mergeCell ref="B94:B96"/>
    <mergeCell ref="C94:C96"/>
    <mergeCell ref="D94:G94"/>
    <mergeCell ref="H94:H96"/>
    <mergeCell ref="D95:D96"/>
    <mergeCell ref="E95:G95"/>
    <mergeCell ref="A88:B88"/>
    <mergeCell ref="A90:B90"/>
    <mergeCell ref="C90:H90"/>
    <mergeCell ref="A91:B91"/>
    <mergeCell ref="C91:H91"/>
    <mergeCell ref="A6:A8"/>
    <mergeCell ref="B6:B8"/>
    <mergeCell ref="C6:C8"/>
    <mergeCell ref="D6:G6"/>
    <mergeCell ref="H6:H8"/>
    <mergeCell ref="D7:D8"/>
    <mergeCell ref="E7:G7"/>
    <mergeCell ref="A2:B2"/>
    <mergeCell ref="C2:H2"/>
    <mergeCell ref="A3:B3"/>
    <mergeCell ref="C3:H3"/>
    <mergeCell ref="A4:H4"/>
  </mergeCells>
  <phoneticPr fontId="0" type="noConversion"/>
  <pageMargins left="0.4" right="0.4" top="0.4" bottom="0.4" header="0.1" footer="0.1"/>
  <pageSetup paperSize="9" fitToHeight="0" orientation="landscape" verticalDpi="0"/>
  <headerFooter>
    <oddHeader>&amp;R&amp;R&amp;"Verdana,полужирный" &amp;12 &amp;K00-00921019.MNE.35396</oddHeader>
    <oddFooter>&amp;L&amp;L&amp;"Verdana,Полужирный"&amp;K000000&amp;L&amp;"Verdana,Полужирный"&amp;K00-014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99"/>
  <sheetViews>
    <sheetView workbookViewId="0"/>
  </sheetViews>
  <sheetFormatPr defaultRowHeight="10.5" x14ac:dyDescent="0.15"/>
  <cols>
    <col min="1" max="1" width="15.28515625" customWidth="1"/>
    <col min="2" max="2" width="57.28515625" customWidth="1"/>
    <col min="3" max="7" width="19.140625" customWidth="1"/>
  </cols>
  <sheetData>
    <row r="1" spans="1:7" ht="24.95" customHeight="1" x14ac:dyDescent="0.15"/>
    <row r="2" spans="1:7" ht="20.100000000000001" customHeight="1" x14ac:dyDescent="0.15">
      <c r="A2" s="26" t="s">
        <v>455</v>
      </c>
      <c r="B2" s="26"/>
      <c r="C2" s="27" t="s">
        <v>137</v>
      </c>
      <c r="D2" s="27"/>
      <c r="E2" s="27"/>
      <c r="F2" s="27"/>
      <c r="G2" s="27"/>
    </row>
    <row r="3" spans="1:7" ht="20.100000000000001" customHeight="1" x14ac:dyDescent="0.15">
      <c r="A3" s="26" t="s">
        <v>456</v>
      </c>
      <c r="B3" s="26"/>
      <c r="C3" s="27" t="s">
        <v>625</v>
      </c>
      <c r="D3" s="27"/>
      <c r="E3" s="27"/>
      <c r="F3" s="27"/>
      <c r="G3" s="27"/>
    </row>
    <row r="4" spans="1:7" ht="15" customHeight="1" x14ac:dyDescent="0.15"/>
    <row r="5" spans="1:7" ht="24.95" customHeight="1" x14ac:dyDescent="0.15">
      <c r="A5" s="17" t="s">
        <v>653</v>
      </c>
      <c r="B5" s="17"/>
      <c r="C5" s="17"/>
      <c r="D5" s="17"/>
      <c r="E5" s="17"/>
      <c r="F5" s="17"/>
      <c r="G5" s="17"/>
    </row>
    <row r="6" spans="1:7" ht="15" customHeight="1" x14ac:dyDescent="0.15"/>
    <row r="7" spans="1:7" ht="50.1" customHeight="1" x14ac:dyDescent="0.15">
      <c r="A7" s="6" t="s">
        <v>368</v>
      </c>
      <c r="B7" s="19" t="s">
        <v>654</v>
      </c>
      <c r="C7" s="19"/>
      <c r="D7" s="6" t="s">
        <v>655</v>
      </c>
      <c r="E7" s="6" t="s">
        <v>656</v>
      </c>
      <c r="F7" s="6" t="s">
        <v>657</v>
      </c>
      <c r="G7" s="6" t="s">
        <v>658</v>
      </c>
    </row>
    <row r="8" spans="1:7" ht="15" customHeight="1" x14ac:dyDescent="0.15">
      <c r="A8" s="6">
        <v>1</v>
      </c>
      <c r="B8" s="19">
        <v>2</v>
      </c>
      <c r="C8" s="19"/>
      <c r="D8" s="6">
        <v>3</v>
      </c>
      <c r="E8" s="6">
        <v>4</v>
      </c>
      <c r="F8" s="6">
        <v>5</v>
      </c>
      <c r="G8" s="6">
        <v>6</v>
      </c>
    </row>
    <row r="9" spans="1:7" ht="20.100000000000001" customHeight="1" x14ac:dyDescent="0.15">
      <c r="A9" s="6" t="s">
        <v>373</v>
      </c>
      <c r="B9" s="20" t="s">
        <v>659</v>
      </c>
      <c r="C9" s="20"/>
      <c r="D9" s="10">
        <v>1041.2088000000001</v>
      </c>
      <c r="E9" s="10">
        <v>7</v>
      </c>
      <c r="F9" s="10">
        <v>13</v>
      </c>
      <c r="G9" s="10">
        <v>94750</v>
      </c>
    </row>
    <row r="10" spans="1:7" ht="20.100000000000001" customHeight="1" x14ac:dyDescent="0.15">
      <c r="A10" s="6" t="s">
        <v>468</v>
      </c>
      <c r="B10" s="20" t="s">
        <v>659</v>
      </c>
      <c r="C10" s="20"/>
      <c r="D10" s="10">
        <v>1134.6153999999999</v>
      </c>
      <c r="E10" s="10">
        <v>7</v>
      </c>
      <c r="F10" s="10">
        <v>13</v>
      </c>
      <c r="G10" s="10">
        <v>103250</v>
      </c>
    </row>
    <row r="11" spans="1:7" ht="24.95" customHeight="1" x14ac:dyDescent="0.15">
      <c r="A11" s="28" t="s">
        <v>623</v>
      </c>
      <c r="B11" s="28"/>
      <c r="C11" s="28"/>
      <c r="D11" s="28"/>
      <c r="E11" s="28"/>
      <c r="F11" s="28"/>
      <c r="G11" s="12">
        <v>198000</v>
      </c>
    </row>
    <row r="12" spans="1:7" ht="24.95" customHeight="1" x14ac:dyDescent="0.15"/>
    <row r="13" spans="1:7" ht="20.100000000000001" customHeight="1" x14ac:dyDescent="0.15">
      <c r="A13" s="26" t="s">
        <v>455</v>
      </c>
      <c r="B13" s="26"/>
      <c r="C13" s="27" t="s">
        <v>137</v>
      </c>
      <c r="D13" s="27"/>
      <c r="E13" s="27"/>
      <c r="F13" s="27"/>
      <c r="G13" s="27"/>
    </row>
    <row r="14" spans="1:7" ht="20.100000000000001" customHeight="1" x14ac:dyDescent="0.15">
      <c r="A14" s="26" t="s">
        <v>456</v>
      </c>
      <c r="B14" s="26"/>
      <c r="C14" s="27" t="s">
        <v>457</v>
      </c>
      <c r="D14" s="27"/>
      <c r="E14" s="27"/>
      <c r="F14" s="27"/>
      <c r="G14" s="27"/>
    </row>
    <row r="15" spans="1:7" ht="15" customHeight="1" x14ac:dyDescent="0.15"/>
    <row r="16" spans="1:7" ht="24.95" customHeight="1" x14ac:dyDescent="0.15">
      <c r="A16" s="17" t="s">
        <v>660</v>
      </c>
      <c r="B16" s="17"/>
      <c r="C16" s="17"/>
      <c r="D16" s="17"/>
      <c r="E16" s="17"/>
      <c r="F16" s="17"/>
      <c r="G16" s="17"/>
    </row>
    <row r="17" spans="1:7" ht="15" customHeight="1" x14ac:dyDescent="0.15"/>
    <row r="18" spans="1:7" ht="50.1" customHeight="1" x14ac:dyDescent="0.15">
      <c r="A18" s="6" t="s">
        <v>368</v>
      </c>
      <c r="B18" s="19" t="s">
        <v>654</v>
      </c>
      <c r="C18" s="19"/>
      <c r="D18" s="6" t="s">
        <v>655</v>
      </c>
      <c r="E18" s="6" t="s">
        <v>656</v>
      </c>
      <c r="F18" s="6" t="s">
        <v>657</v>
      </c>
      <c r="G18" s="6" t="s">
        <v>658</v>
      </c>
    </row>
    <row r="19" spans="1:7" ht="15" customHeight="1" x14ac:dyDescent="0.15">
      <c r="A19" s="6">
        <v>1</v>
      </c>
      <c r="B19" s="19">
        <v>2</v>
      </c>
      <c r="C19" s="19"/>
      <c r="D19" s="6">
        <v>3</v>
      </c>
      <c r="E19" s="6">
        <v>4</v>
      </c>
      <c r="F19" s="6">
        <v>5</v>
      </c>
      <c r="G19" s="6">
        <v>6</v>
      </c>
    </row>
    <row r="20" spans="1:7" ht="24.95" customHeight="1" x14ac:dyDescent="0.15">
      <c r="A20" s="28" t="s">
        <v>623</v>
      </c>
      <c r="B20" s="28"/>
      <c r="C20" s="28"/>
      <c r="D20" s="28"/>
      <c r="E20" s="28"/>
      <c r="F20" s="28"/>
      <c r="G20" s="12">
        <v>0</v>
      </c>
    </row>
    <row r="21" spans="1:7" ht="24.95" customHeight="1" x14ac:dyDescent="0.15"/>
    <row r="22" spans="1:7" ht="20.100000000000001" customHeight="1" x14ac:dyDescent="0.15">
      <c r="A22" s="26" t="s">
        <v>455</v>
      </c>
      <c r="B22" s="26"/>
      <c r="C22" s="27" t="s">
        <v>137</v>
      </c>
      <c r="D22" s="27"/>
      <c r="E22" s="27"/>
      <c r="F22" s="27"/>
      <c r="G22" s="27"/>
    </row>
    <row r="23" spans="1:7" ht="20.100000000000001" customHeight="1" x14ac:dyDescent="0.15">
      <c r="A23" s="26" t="s">
        <v>456</v>
      </c>
      <c r="B23" s="26"/>
      <c r="C23" s="27" t="s">
        <v>646</v>
      </c>
      <c r="D23" s="27"/>
      <c r="E23" s="27"/>
      <c r="F23" s="27"/>
      <c r="G23" s="27"/>
    </row>
    <row r="24" spans="1:7" ht="15" customHeight="1" x14ac:dyDescent="0.15"/>
    <row r="25" spans="1:7" ht="24.95" customHeight="1" x14ac:dyDescent="0.15">
      <c r="A25" s="17" t="s">
        <v>653</v>
      </c>
      <c r="B25" s="17"/>
      <c r="C25" s="17"/>
      <c r="D25" s="17"/>
      <c r="E25" s="17"/>
      <c r="F25" s="17"/>
      <c r="G25" s="17"/>
    </row>
    <row r="26" spans="1:7" ht="15" customHeight="1" x14ac:dyDescent="0.15"/>
    <row r="27" spans="1:7" ht="50.1" customHeight="1" x14ac:dyDescent="0.15">
      <c r="A27" s="6" t="s">
        <v>368</v>
      </c>
      <c r="B27" s="19" t="s">
        <v>654</v>
      </c>
      <c r="C27" s="19"/>
      <c r="D27" s="6" t="s">
        <v>655</v>
      </c>
      <c r="E27" s="6" t="s">
        <v>656</v>
      </c>
      <c r="F27" s="6" t="s">
        <v>657</v>
      </c>
      <c r="G27" s="6" t="s">
        <v>658</v>
      </c>
    </row>
    <row r="28" spans="1:7" ht="15" customHeight="1" x14ac:dyDescent="0.15">
      <c r="A28" s="6">
        <v>1</v>
      </c>
      <c r="B28" s="19">
        <v>2</v>
      </c>
      <c r="C28" s="19"/>
      <c r="D28" s="6">
        <v>3</v>
      </c>
      <c r="E28" s="6">
        <v>4</v>
      </c>
      <c r="F28" s="6">
        <v>5</v>
      </c>
      <c r="G28" s="6">
        <v>6</v>
      </c>
    </row>
    <row r="29" spans="1:7" ht="20.100000000000001" customHeight="1" x14ac:dyDescent="0.15">
      <c r="A29" s="6" t="s">
        <v>373</v>
      </c>
      <c r="B29" s="20" t="s">
        <v>659</v>
      </c>
      <c r="C29" s="20"/>
      <c r="D29" s="10">
        <v>6060.2971429999998</v>
      </c>
      <c r="E29" s="10">
        <v>14</v>
      </c>
      <c r="F29" s="10">
        <v>25</v>
      </c>
      <c r="G29" s="10">
        <v>2121104</v>
      </c>
    </row>
    <row r="30" spans="1:7" ht="24.95" customHeight="1" x14ac:dyDescent="0.15">
      <c r="A30" s="28" t="s">
        <v>623</v>
      </c>
      <c r="B30" s="28"/>
      <c r="C30" s="28"/>
      <c r="D30" s="28"/>
      <c r="E30" s="28"/>
      <c r="F30" s="28"/>
      <c r="G30" s="12">
        <v>2121104</v>
      </c>
    </row>
    <row r="31" spans="1:7" ht="24.95" customHeight="1" x14ac:dyDescent="0.15"/>
    <row r="32" spans="1:7" ht="20.100000000000001" customHeight="1" x14ac:dyDescent="0.15">
      <c r="A32" s="26" t="s">
        <v>455</v>
      </c>
      <c r="B32" s="26"/>
      <c r="C32" s="27" t="s">
        <v>137</v>
      </c>
      <c r="D32" s="27"/>
      <c r="E32" s="27"/>
      <c r="F32" s="27"/>
      <c r="G32" s="27"/>
    </row>
    <row r="33" spans="1:7" ht="20.100000000000001" customHeight="1" x14ac:dyDescent="0.15">
      <c r="A33" s="26" t="s">
        <v>456</v>
      </c>
      <c r="B33" s="26"/>
      <c r="C33" s="27" t="s">
        <v>625</v>
      </c>
      <c r="D33" s="27"/>
      <c r="E33" s="27"/>
      <c r="F33" s="27"/>
      <c r="G33" s="27"/>
    </row>
    <row r="34" spans="1:7" ht="15" customHeight="1" x14ac:dyDescent="0.15"/>
    <row r="35" spans="1:7" ht="24.95" customHeight="1" x14ac:dyDescent="0.15">
      <c r="A35" s="17" t="s">
        <v>661</v>
      </c>
      <c r="B35" s="17"/>
      <c r="C35" s="17"/>
      <c r="D35" s="17"/>
      <c r="E35" s="17"/>
      <c r="F35" s="17"/>
      <c r="G35" s="17"/>
    </row>
    <row r="36" spans="1:7" ht="15" customHeight="1" x14ac:dyDescent="0.15"/>
    <row r="37" spans="1:7" ht="50.1" customHeight="1" x14ac:dyDescent="0.15">
      <c r="A37" s="6" t="s">
        <v>368</v>
      </c>
      <c r="B37" s="19" t="s">
        <v>654</v>
      </c>
      <c r="C37" s="19"/>
      <c r="D37" s="6" t="s">
        <v>662</v>
      </c>
      <c r="E37" s="6" t="s">
        <v>663</v>
      </c>
      <c r="F37" s="6" t="s">
        <v>664</v>
      </c>
      <c r="G37" s="6" t="s">
        <v>658</v>
      </c>
    </row>
    <row r="38" spans="1:7" ht="15" customHeight="1" x14ac:dyDescent="0.15">
      <c r="A38" s="6">
        <v>1</v>
      </c>
      <c r="B38" s="19">
        <v>2</v>
      </c>
      <c r="C38" s="19"/>
      <c r="D38" s="6">
        <v>3</v>
      </c>
      <c r="E38" s="6">
        <v>4</v>
      </c>
      <c r="F38" s="6">
        <v>5</v>
      </c>
      <c r="G38" s="6">
        <v>6</v>
      </c>
    </row>
    <row r="39" spans="1:7" ht="20.100000000000001" customHeight="1" x14ac:dyDescent="0.15">
      <c r="A39" s="6" t="s">
        <v>373</v>
      </c>
      <c r="B39" s="20" t="s">
        <v>665</v>
      </c>
      <c r="C39" s="20"/>
      <c r="D39" s="10">
        <v>4</v>
      </c>
      <c r="E39" s="10">
        <v>10</v>
      </c>
      <c r="F39" s="10">
        <v>50</v>
      </c>
      <c r="G39" s="10">
        <v>2000</v>
      </c>
    </row>
    <row r="40" spans="1:7" ht="24.95" customHeight="1" x14ac:dyDescent="0.15">
      <c r="A40" s="28" t="s">
        <v>623</v>
      </c>
      <c r="B40" s="28"/>
      <c r="C40" s="28"/>
      <c r="D40" s="28"/>
      <c r="E40" s="28"/>
      <c r="F40" s="28"/>
      <c r="G40" s="12">
        <v>2000</v>
      </c>
    </row>
    <row r="41" spans="1:7" ht="24.95" customHeight="1" x14ac:dyDescent="0.15"/>
    <row r="42" spans="1:7" ht="20.100000000000001" customHeight="1" x14ac:dyDescent="0.15">
      <c r="A42" s="26" t="s">
        <v>455</v>
      </c>
      <c r="B42" s="26"/>
      <c r="C42" s="27" t="s">
        <v>137</v>
      </c>
      <c r="D42" s="27"/>
      <c r="E42" s="27"/>
      <c r="F42" s="27"/>
      <c r="G42" s="27"/>
    </row>
    <row r="43" spans="1:7" ht="20.100000000000001" customHeight="1" x14ac:dyDescent="0.15">
      <c r="A43" s="26" t="s">
        <v>456</v>
      </c>
      <c r="B43" s="26"/>
      <c r="C43" s="27" t="s">
        <v>457</v>
      </c>
      <c r="D43" s="27"/>
      <c r="E43" s="27"/>
      <c r="F43" s="27"/>
      <c r="G43" s="27"/>
    </row>
    <row r="44" spans="1:7" ht="15" customHeight="1" x14ac:dyDescent="0.15"/>
    <row r="45" spans="1:7" ht="24.95" customHeight="1" x14ac:dyDescent="0.15">
      <c r="A45" s="17" t="s">
        <v>661</v>
      </c>
      <c r="B45" s="17"/>
      <c r="C45" s="17"/>
      <c r="D45" s="17"/>
      <c r="E45" s="17"/>
      <c r="F45" s="17"/>
      <c r="G45" s="17"/>
    </row>
    <row r="46" spans="1:7" ht="15" customHeight="1" x14ac:dyDescent="0.15"/>
    <row r="47" spans="1:7" ht="50.1" customHeight="1" x14ac:dyDescent="0.15">
      <c r="A47" s="6" t="s">
        <v>368</v>
      </c>
      <c r="B47" s="19" t="s">
        <v>654</v>
      </c>
      <c r="C47" s="19"/>
      <c r="D47" s="6" t="s">
        <v>662</v>
      </c>
      <c r="E47" s="6" t="s">
        <v>663</v>
      </c>
      <c r="F47" s="6" t="s">
        <v>664</v>
      </c>
      <c r="G47" s="6" t="s">
        <v>658</v>
      </c>
    </row>
    <row r="48" spans="1:7" ht="15" customHeight="1" x14ac:dyDescent="0.15">
      <c r="A48" s="6">
        <v>1</v>
      </c>
      <c r="B48" s="19">
        <v>2</v>
      </c>
      <c r="C48" s="19"/>
      <c r="D48" s="6">
        <v>3</v>
      </c>
      <c r="E48" s="6">
        <v>4</v>
      </c>
      <c r="F48" s="6">
        <v>5</v>
      </c>
      <c r="G48" s="6">
        <v>6</v>
      </c>
    </row>
    <row r="49" spans="1:7" ht="20.100000000000001" customHeight="1" x14ac:dyDescent="0.15">
      <c r="A49" s="6" t="s">
        <v>373</v>
      </c>
      <c r="B49" s="20" t="s">
        <v>665</v>
      </c>
      <c r="C49" s="20"/>
      <c r="D49" s="10">
        <v>6</v>
      </c>
      <c r="E49" s="10">
        <v>12</v>
      </c>
      <c r="F49" s="10">
        <v>50</v>
      </c>
      <c r="G49" s="10">
        <v>3600</v>
      </c>
    </row>
    <row r="50" spans="1:7" ht="20.100000000000001" customHeight="1" x14ac:dyDescent="0.15">
      <c r="A50" s="6" t="s">
        <v>468</v>
      </c>
      <c r="B50" s="20" t="s">
        <v>666</v>
      </c>
      <c r="C50" s="20"/>
      <c r="D50" s="10">
        <v>17</v>
      </c>
      <c r="E50" s="10">
        <v>10</v>
      </c>
      <c r="F50" s="10">
        <v>250.69204999999999</v>
      </c>
      <c r="G50" s="10">
        <v>42617.65</v>
      </c>
    </row>
    <row r="51" spans="1:7" ht="24.95" customHeight="1" x14ac:dyDescent="0.15">
      <c r="A51" s="28" t="s">
        <v>623</v>
      </c>
      <c r="B51" s="28"/>
      <c r="C51" s="28"/>
      <c r="D51" s="28"/>
      <c r="E51" s="28"/>
      <c r="F51" s="28"/>
      <c r="G51" s="12">
        <v>46217.65</v>
      </c>
    </row>
    <row r="52" spans="1:7" ht="24.95" customHeight="1" x14ac:dyDescent="0.15"/>
    <row r="53" spans="1:7" ht="20.100000000000001" customHeight="1" x14ac:dyDescent="0.15">
      <c r="A53" s="26" t="s">
        <v>455</v>
      </c>
      <c r="B53" s="26"/>
      <c r="C53" s="27" t="s">
        <v>166</v>
      </c>
      <c r="D53" s="27"/>
      <c r="E53" s="27"/>
      <c r="F53" s="27"/>
      <c r="G53" s="27"/>
    </row>
    <row r="54" spans="1:7" ht="20.100000000000001" customHeight="1" x14ac:dyDescent="0.15">
      <c r="A54" s="26" t="s">
        <v>456</v>
      </c>
      <c r="B54" s="26"/>
      <c r="C54" s="27" t="s">
        <v>625</v>
      </c>
      <c r="D54" s="27"/>
      <c r="E54" s="27"/>
      <c r="F54" s="27"/>
      <c r="G54" s="27"/>
    </row>
    <row r="55" spans="1:7" ht="15" customHeight="1" x14ac:dyDescent="0.15"/>
    <row r="56" spans="1:7" ht="50.1" customHeight="1" x14ac:dyDescent="0.15">
      <c r="A56" s="17" t="s">
        <v>667</v>
      </c>
      <c r="B56" s="17"/>
      <c r="C56" s="17"/>
      <c r="D56" s="17"/>
      <c r="E56" s="17"/>
      <c r="F56" s="17"/>
      <c r="G56" s="17"/>
    </row>
    <row r="57" spans="1:7" ht="15" customHeight="1" x14ac:dyDescent="0.15"/>
    <row r="58" spans="1:7" ht="50.1" customHeight="1" x14ac:dyDescent="0.15">
      <c r="A58" s="6" t="s">
        <v>368</v>
      </c>
      <c r="B58" s="19" t="s">
        <v>668</v>
      </c>
      <c r="C58" s="19"/>
      <c r="D58" s="19"/>
      <c r="E58" s="19"/>
      <c r="F58" s="6" t="s">
        <v>669</v>
      </c>
      <c r="G58" s="6" t="s">
        <v>670</v>
      </c>
    </row>
    <row r="59" spans="1:7" ht="15" customHeight="1" x14ac:dyDescent="0.15">
      <c r="A59" s="6">
        <v>1</v>
      </c>
      <c r="B59" s="19">
        <v>2</v>
      </c>
      <c r="C59" s="19"/>
      <c r="D59" s="19"/>
      <c r="E59" s="19"/>
      <c r="F59" s="6">
        <v>3</v>
      </c>
      <c r="G59" s="6">
        <v>4</v>
      </c>
    </row>
    <row r="60" spans="1:7" ht="20.100000000000001" customHeight="1" x14ac:dyDescent="0.15">
      <c r="A60" s="6" t="s">
        <v>373</v>
      </c>
      <c r="B60" s="20" t="s">
        <v>671</v>
      </c>
      <c r="C60" s="20"/>
      <c r="D60" s="20"/>
      <c r="E60" s="20"/>
      <c r="F60" s="10">
        <v>43143959.729999997</v>
      </c>
      <c r="G60" s="10">
        <v>1337462.75</v>
      </c>
    </row>
    <row r="61" spans="1:7" ht="20.100000000000001" customHeight="1" x14ac:dyDescent="0.15">
      <c r="A61" s="6" t="s">
        <v>468</v>
      </c>
      <c r="B61" s="20" t="s">
        <v>672</v>
      </c>
      <c r="C61" s="20"/>
      <c r="D61" s="20"/>
      <c r="E61" s="20"/>
      <c r="F61" s="10">
        <v>43143959.729999997</v>
      </c>
      <c r="G61" s="10">
        <v>8948359.2599999998</v>
      </c>
    </row>
    <row r="62" spans="1:7" ht="20.100000000000001" customHeight="1" x14ac:dyDescent="0.15">
      <c r="A62" s="6" t="s">
        <v>469</v>
      </c>
      <c r="B62" s="20" t="s">
        <v>673</v>
      </c>
      <c r="C62" s="20"/>
      <c r="D62" s="20"/>
      <c r="E62" s="20"/>
      <c r="F62" s="10">
        <v>43143959.729999997</v>
      </c>
      <c r="G62" s="10">
        <v>2200341.9500000002</v>
      </c>
    </row>
    <row r="63" spans="1:7" ht="20.100000000000001" customHeight="1" x14ac:dyDescent="0.15">
      <c r="A63" s="6" t="s">
        <v>470</v>
      </c>
      <c r="B63" s="20" t="s">
        <v>672</v>
      </c>
      <c r="C63" s="20"/>
      <c r="D63" s="20"/>
      <c r="E63" s="20"/>
      <c r="F63" s="10">
        <v>2934415.16</v>
      </c>
      <c r="G63" s="10">
        <v>2934415.16</v>
      </c>
    </row>
    <row r="64" spans="1:7" ht="24.95" customHeight="1" x14ac:dyDescent="0.15">
      <c r="A64" s="28" t="s">
        <v>623</v>
      </c>
      <c r="B64" s="28"/>
      <c r="C64" s="28"/>
      <c r="D64" s="28"/>
      <c r="E64" s="28"/>
      <c r="F64" s="28"/>
      <c r="G64" s="12">
        <v>15420579.119999999</v>
      </c>
    </row>
    <row r="65" spans="1:7" ht="24.95" customHeight="1" x14ac:dyDescent="0.15"/>
    <row r="66" spans="1:7" ht="20.100000000000001" customHeight="1" x14ac:dyDescent="0.15">
      <c r="A66" s="26" t="s">
        <v>455</v>
      </c>
      <c r="B66" s="26"/>
      <c r="C66" s="27" t="s">
        <v>166</v>
      </c>
      <c r="D66" s="27"/>
      <c r="E66" s="27"/>
      <c r="F66" s="27"/>
      <c r="G66" s="27"/>
    </row>
    <row r="67" spans="1:7" ht="20.100000000000001" customHeight="1" x14ac:dyDescent="0.15">
      <c r="A67" s="26" t="s">
        <v>456</v>
      </c>
      <c r="B67" s="26"/>
      <c r="C67" s="27" t="s">
        <v>646</v>
      </c>
      <c r="D67" s="27"/>
      <c r="E67" s="27"/>
      <c r="F67" s="27"/>
      <c r="G67" s="27"/>
    </row>
    <row r="68" spans="1:7" ht="15" customHeight="1" x14ac:dyDescent="0.15"/>
    <row r="69" spans="1:7" ht="50.1" customHeight="1" x14ac:dyDescent="0.15">
      <c r="A69" s="17" t="s">
        <v>667</v>
      </c>
      <c r="B69" s="17"/>
      <c r="C69" s="17"/>
      <c r="D69" s="17"/>
      <c r="E69" s="17"/>
      <c r="F69" s="17"/>
      <c r="G69" s="17"/>
    </row>
    <row r="70" spans="1:7" ht="15" customHeight="1" x14ac:dyDescent="0.15"/>
    <row r="71" spans="1:7" ht="50.1" customHeight="1" x14ac:dyDescent="0.15">
      <c r="A71" s="6" t="s">
        <v>368</v>
      </c>
      <c r="B71" s="19" t="s">
        <v>668</v>
      </c>
      <c r="C71" s="19"/>
      <c r="D71" s="19"/>
      <c r="E71" s="19"/>
      <c r="F71" s="6" t="s">
        <v>669</v>
      </c>
      <c r="G71" s="6" t="s">
        <v>670</v>
      </c>
    </row>
    <row r="72" spans="1:7" ht="15" customHeight="1" x14ac:dyDescent="0.15">
      <c r="A72" s="6">
        <v>1</v>
      </c>
      <c r="B72" s="19">
        <v>2</v>
      </c>
      <c r="C72" s="19"/>
      <c r="D72" s="19"/>
      <c r="E72" s="19"/>
      <c r="F72" s="6">
        <v>3</v>
      </c>
      <c r="G72" s="6">
        <v>4</v>
      </c>
    </row>
    <row r="73" spans="1:7" ht="20.100000000000001" customHeight="1" x14ac:dyDescent="0.15">
      <c r="A73" s="6" t="s">
        <v>373</v>
      </c>
      <c r="B73" s="20" t="s">
        <v>671</v>
      </c>
      <c r="C73" s="20"/>
      <c r="D73" s="20"/>
      <c r="E73" s="20"/>
      <c r="F73" s="10">
        <v>3480000</v>
      </c>
      <c r="G73" s="10">
        <v>111360</v>
      </c>
    </row>
    <row r="74" spans="1:7" ht="20.100000000000001" customHeight="1" x14ac:dyDescent="0.15">
      <c r="A74" s="6" t="s">
        <v>373</v>
      </c>
      <c r="B74" s="20" t="s">
        <v>671</v>
      </c>
      <c r="C74" s="20"/>
      <c r="D74" s="20"/>
      <c r="E74" s="20"/>
      <c r="F74" s="10">
        <v>8435466</v>
      </c>
      <c r="G74" s="10">
        <v>261499.45</v>
      </c>
    </row>
    <row r="75" spans="1:7" ht="20.100000000000001" customHeight="1" x14ac:dyDescent="0.15">
      <c r="A75" s="6" t="s">
        <v>373</v>
      </c>
      <c r="B75" s="20" t="s">
        <v>671</v>
      </c>
      <c r="C75" s="20"/>
      <c r="D75" s="20"/>
      <c r="E75" s="20"/>
      <c r="F75" s="10">
        <v>1678465</v>
      </c>
      <c r="G75" s="10">
        <v>52032.42</v>
      </c>
    </row>
    <row r="76" spans="1:7" ht="20.100000000000001" customHeight="1" x14ac:dyDescent="0.15">
      <c r="A76" s="6" t="s">
        <v>468</v>
      </c>
      <c r="B76" s="20" t="s">
        <v>672</v>
      </c>
      <c r="C76" s="20"/>
      <c r="D76" s="20"/>
      <c r="E76" s="20"/>
      <c r="F76" s="10">
        <v>1678465</v>
      </c>
      <c r="G76" s="10">
        <v>368082.34</v>
      </c>
    </row>
    <row r="77" spans="1:7" ht="20.100000000000001" customHeight="1" x14ac:dyDescent="0.15">
      <c r="A77" s="6" t="s">
        <v>468</v>
      </c>
      <c r="B77" s="20" t="s">
        <v>672</v>
      </c>
      <c r="C77" s="20"/>
      <c r="D77" s="20"/>
      <c r="E77" s="20"/>
      <c r="F77" s="10">
        <v>8435466</v>
      </c>
      <c r="G77" s="10">
        <v>1855785.65</v>
      </c>
    </row>
    <row r="78" spans="1:7" ht="20.100000000000001" customHeight="1" x14ac:dyDescent="0.15">
      <c r="A78" s="6" t="s">
        <v>468</v>
      </c>
      <c r="B78" s="20" t="s">
        <v>672</v>
      </c>
      <c r="C78" s="20"/>
      <c r="D78" s="20"/>
      <c r="E78" s="20"/>
      <c r="F78" s="10">
        <v>3480000</v>
      </c>
      <c r="G78" s="10">
        <v>762120</v>
      </c>
    </row>
    <row r="79" spans="1:7" ht="20.100000000000001" customHeight="1" x14ac:dyDescent="0.15">
      <c r="A79" s="6" t="s">
        <v>469</v>
      </c>
      <c r="B79" s="20" t="s">
        <v>673</v>
      </c>
      <c r="C79" s="20"/>
      <c r="D79" s="20"/>
      <c r="E79" s="20"/>
      <c r="F79" s="10">
        <v>8435466</v>
      </c>
      <c r="G79" s="10">
        <v>430208.77</v>
      </c>
    </row>
    <row r="80" spans="1:7" ht="20.100000000000001" customHeight="1" x14ac:dyDescent="0.15">
      <c r="A80" s="6" t="s">
        <v>469</v>
      </c>
      <c r="B80" s="20" t="s">
        <v>673</v>
      </c>
      <c r="C80" s="20"/>
      <c r="D80" s="20"/>
      <c r="E80" s="20"/>
      <c r="F80" s="10">
        <v>1678465</v>
      </c>
      <c r="G80" s="10">
        <v>85601.72</v>
      </c>
    </row>
    <row r="81" spans="1:7" ht="20.100000000000001" customHeight="1" x14ac:dyDescent="0.15">
      <c r="A81" s="6" t="s">
        <v>469</v>
      </c>
      <c r="B81" s="20" t="s">
        <v>673</v>
      </c>
      <c r="C81" s="20"/>
      <c r="D81" s="20"/>
      <c r="E81" s="20"/>
      <c r="F81" s="10">
        <v>3480000</v>
      </c>
      <c r="G81" s="10">
        <v>177480</v>
      </c>
    </row>
    <row r="82" spans="1:7" ht="20.100000000000001" customHeight="1" x14ac:dyDescent="0.15">
      <c r="A82" s="6" t="s">
        <v>470</v>
      </c>
      <c r="B82" s="20" t="s">
        <v>672</v>
      </c>
      <c r="C82" s="20"/>
      <c r="D82" s="20"/>
      <c r="E82" s="20"/>
      <c r="F82" s="10">
        <v>1.52</v>
      </c>
      <c r="G82" s="10">
        <v>1.52</v>
      </c>
    </row>
    <row r="83" spans="1:7" ht="20.100000000000001" customHeight="1" x14ac:dyDescent="0.15">
      <c r="A83" s="6" t="s">
        <v>470</v>
      </c>
      <c r="B83" s="20" t="s">
        <v>672</v>
      </c>
      <c r="C83" s="20"/>
      <c r="D83" s="20"/>
      <c r="E83" s="20"/>
      <c r="F83" s="10">
        <v>16.13</v>
      </c>
      <c r="G83" s="10">
        <v>16.13</v>
      </c>
    </row>
    <row r="84" spans="1:7" ht="24.95" customHeight="1" x14ac:dyDescent="0.15">
      <c r="A84" s="28" t="s">
        <v>623</v>
      </c>
      <c r="B84" s="28"/>
      <c r="C84" s="28"/>
      <c r="D84" s="28"/>
      <c r="E84" s="28"/>
      <c r="F84" s="28"/>
      <c r="G84" s="12">
        <v>4104188</v>
      </c>
    </row>
    <row r="85" spans="1:7" ht="24.95" customHeight="1" x14ac:dyDescent="0.15"/>
    <row r="86" spans="1:7" ht="20.100000000000001" customHeight="1" x14ac:dyDescent="0.15">
      <c r="A86" s="26" t="s">
        <v>455</v>
      </c>
      <c r="B86" s="26"/>
      <c r="C86" s="27" t="s">
        <v>166</v>
      </c>
      <c r="D86" s="27"/>
      <c r="E86" s="27"/>
      <c r="F86" s="27"/>
      <c r="G86" s="27"/>
    </row>
    <row r="87" spans="1:7" ht="20.100000000000001" customHeight="1" x14ac:dyDescent="0.15">
      <c r="A87" s="26" t="s">
        <v>456</v>
      </c>
      <c r="B87" s="26"/>
      <c r="C87" s="27" t="s">
        <v>457</v>
      </c>
      <c r="D87" s="27"/>
      <c r="E87" s="27"/>
      <c r="F87" s="27"/>
      <c r="G87" s="27"/>
    </row>
    <row r="88" spans="1:7" ht="15" customHeight="1" x14ac:dyDescent="0.15"/>
    <row r="89" spans="1:7" ht="50.1" customHeight="1" x14ac:dyDescent="0.15">
      <c r="A89" s="17" t="s">
        <v>667</v>
      </c>
      <c r="B89" s="17"/>
      <c r="C89" s="17"/>
      <c r="D89" s="17"/>
      <c r="E89" s="17"/>
      <c r="F89" s="17"/>
      <c r="G89" s="17"/>
    </row>
    <row r="90" spans="1:7" ht="15" customHeight="1" x14ac:dyDescent="0.15"/>
    <row r="91" spans="1:7" ht="50.1" customHeight="1" x14ac:dyDescent="0.15">
      <c r="A91" s="6" t="s">
        <v>368</v>
      </c>
      <c r="B91" s="19" t="s">
        <v>668</v>
      </c>
      <c r="C91" s="19"/>
      <c r="D91" s="19"/>
      <c r="E91" s="19"/>
      <c r="F91" s="6" t="s">
        <v>669</v>
      </c>
      <c r="G91" s="6" t="s">
        <v>670</v>
      </c>
    </row>
    <row r="92" spans="1:7" ht="15" customHeight="1" x14ac:dyDescent="0.15">
      <c r="A92" s="6">
        <v>1</v>
      </c>
      <c r="B92" s="19">
        <v>2</v>
      </c>
      <c r="C92" s="19"/>
      <c r="D92" s="19"/>
      <c r="E92" s="19"/>
      <c r="F92" s="6">
        <v>3</v>
      </c>
      <c r="G92" s="6">
        <v>4</v>
      </c>
    </row>
    <row r="93" spans="1:7" ht="20.100000000000001" customHeight="1" x14ac:dyDescent="0.15">
      <c r="A93" s="6" t="s">
        <v>373</v>
      </c>
      <c r="B93" s="20" t="s">
        <v>671</v>
      </c>
      <c r="C93" s="20"/>
      <c r="D93" s="20"/>
      <c r="E93" s="20"/>
      <c r="F93" s="10">
        <v>251503544.44</v>
      </c>
      <c r="G93" s="10">
        <v>7796106.8700000001</v>
      </c>
    </row>
    <row r="94" spans="1:7" ht="20.100000000000001" customHeight="1" x14ac:dyDescent="0.15">
      <c r="A94" s="6" t="s">
        <v>468</v>
      </c>
      <c r="B94" s="20" t="s">
        <v>672</v>
      </c>
      <c r="C94" s="20"/>
      <c r="D94" s="20"/>
      <c r="E94" s="20"/>
      <c r="F94" s="10">
        <v>235829465</v>
      </c>
      <c r="G94" s="10">
        <v>48838631.399999999</v>
      </c>
    </row>
    <row r="95" spans="1:7" ht="20.100000000000001" customHeight="1" x14ac:dyDescent="0.15">
      <c r="A95" s="6" t="s">
        <v>469</v>
      </c>
      <c r="B95" s="20" t="s">
        <v>673</v>
      </c>
      <c r="C95" s="20"/>
      <c r="D95" s="20"/>
      <c r="E95" s="20"/>
      <c r="F95" s="10">
        <v>251503544.44</v>
      </c>
      <c r="G95" s="10">
        <v>12826932.27</v>
      </c>
    </row>
    <row r="96" spans="1:7" ht="20.100000000000001" customHeight="1" x14ac:dyDescent="0.15">
      <c r="A96" s="6" t="s">
        <v>470</v>
      </c>
      <c r="B96" s="20" t="s">
        <v>672</v>
      </c>
      <c r="C96" s="20"/>
      <c r="D96" s="20"/>
      <c r="E96" s="20"/>
      <c r="F96" s="10">
        <v>379.67</v>
      </c>
      <c r="G96" s="10">
        <v>379.67</v>
      </c>
    </row>
    <row r="97" spans="1:7" ht="24.95" customHeight="1" x14ac:dyDescent="0.15">
      <c r="A97" s="28" t="s">
        <v>623</v>
      </c>
      <c r="B97" s="28"/>
      <c r="C97" s="28"/>
      <c r="D97" s="28"/>
      <c r="E97" s="28"/>
      <c r="F97" s="28"/>
      <c r="G97" s="12">
        <v>69462050.209999993</v>
      </c>
    </row>
    <row r="98" spans="1:7" ht="24.95" customHeight="1" x14ac:dyDescent="0.15"/>
    <row r="99" spans="1:7" ht="20.100000000000001" customHeight="1" x14ac:dyDescent="0.15">
      <c r="A99" s="26" t="s">
        <v>455</v>
      </c>
      <c r="B99" s="26"/>
      <c r="C99" s="27" t="s">
        <v>181</v>
      </c>
      <c r="D99" s="27"/>
      <c r="E99" s="27"/>
      <c r="F99" s="27"/>
      <c r="G99" s="27"/>
    </row>
    <row r="100" spans="1:7" ht="20.100000000000001" customHeight="1" x14ac:dyDescent="0.15">
      <c r="A100" s="26" t="s">
        <v>456</v>
      </c>
      <c r="B100" s="26"/>
      <c r="C100" s="27" t="s">
        <v>625</v>
      </c>
      <c r="D100" s="27"/>
      <c r="E100" s="27"/>
      <c r="F100" s="27"/>
      <c r="G100" s="27"/>
    </row>
    <row r="101" spans="1:7" ht="15" customHeight="1" x14ac:dyDescent="0.15"/>
    <row r="102" spans="1:7" ht="50.1" customHeight="1" x14ac:dyDescent="0.15">
      <c r="A102" s="17" t="s">
        <v>674</v>
      </c>
      <c r="B102" s="17"/>
      <c r="C102" s="17"/>
      <c r="D102" s="17"/>
      <c r="E102" s="17"/>
      <c r="F102" s="17"/>
      <c r="G102" s="17"/>
    </row>
    <row r="103" spans="1:7" ht="15" customHeight="1" x14ac:dyDescent="0.15"/>
    <row r="104" spans="1:7" ht="50.1" customHeight="1" x14ac:dyDescent="0.15">
      <c r="A104" s="6" t="s">
        <v>368</v>
      </c>
      <c r="B104" s="19" t="s">
        <v>43</v>
      </c>
      <c r="C104" s="19"/>
      <c r="D104" s="19"/>
      <c r="E104" s="6" t="s">
        <v>675</v>
      </c>
      <c r="F104" s="6" t="s">
        <v>676</v>
      </c>
      <c r="G104" s="6" t="s">
        <v>677</v>
      </c>
    </row>
    <row r="105" spans="1:7" ht="15" customHeight="1" x14ac:dyDescent="0.15">
      <c r="A105" s="6">
        <v>1</v>
      </c>
      <c r="B105" s="19">
        <v>2</v>
      </c>
      <c r="C105" s="19"/>
      <c r="D105" s="19"/>
      <c r="E105" s="6">
        <v>3</v>
      </c>
      <c r="F105" s="6">
        <v>4</v>
      </c>
      <c r="G105" s="6">
        <v>5</v>
      </c>
    </row>
    <row r="106" spans="1:7" ht="39.950000000000003" customHeight="1" x14ac:dyDescent="0.15">
      <c r="A106" s="6" t="s">
        <v>373</v>
      </c>
      <c r="B106" s="20" t="s">
        <v>678</v>
      </c>
      <c r="C106" s="20"/>
      <c r="D106" s="20"/>
      <c r="E106" s="10">
        <v>5000</v>
      </c>
      <c r="F106" s="10">
        <v>1</v>
      </c>
      <c r="G106" s="10">
        <v>5000</v>
      </c>
    </row>
    <row r="107" spans="1:7" ht="39.950000000000003" customHeight="1" x14ac:dyDescent="0.15">
      <c r="A107" s="6" t="s">
        <v>373</v>
      </c>
      <c r="B107" s="20" t="s">
        <v>678</v>
      </c>
      <c r="C107" s="20"/>
      <c r="D107" s="20"/>
      <c r="E107" s="10">
        <v>95000</v>
      </c>
      <c r="F107" s="10">
        <v>1</v>
      </c>
      <c r="G107" s="10">
        <v>95000</v>
      </c>
    </row>
    <row r="108" spans="1:7" ht="24.95" customHeight="1" x14ac:dyDescent="0.15">
      <c r="A108" s="28" t="s">
        <v>623</v>
      </c>
      <c r="B108" s="28"/>
      <c r="C108" s="28"/>
      <c r="D108" s="28"/>
      <c r="E108" s="28"/>
      <c r="F108" s="28"/>
      <c r="G108" s="12">
        <v>100000</v>
      </c>
    </row>
    <row r="109" spans="1:7" ht="24.95" customHeight="1" x14ac:dyDescent="0.15"/>
    <row r="110" spans="1:7" ht="20.100000000000001" customHeight="1" x14ac:dyDescent="0.15">
      <c r="A110" s="26" t="s">
        <v>455</v>
      </c>
      <c r="B110" s="26"/>
      <c r="C110" s="27" t="s">
        <v>184</v>
      </c>
      <c r="D110" s="27"/>
      <c r="E110" s="27"/>
      <c r="F110" s="27"/>
      <c r="G110" s="27"/>
    </row>
    <row r="111" spans="1:7" ht="20.100000000000001" customHeight="1" x14ac:dyDescent="0.15">
      <c r="A111" s="26" t="s">
        <v>456</v>
      </c>
      <c r="B111" s="26"/>
      <c r="C111" s="27" t="s">
        <v>625</v>
      </c>
      <c r="D111" s="27"/>
      <c r="E111" s="27"/>
      <c r="F111" s="27"/>
      <c r="G111" s="27"/>
    </row>
    <row r="112" spans="1:7" ht="15" customHeight="1" x14ac:dyDescent="0.15"/>
    <row r="113" spans="1:7" ht="50.1" customHeight="1" x14ac:dyDescent="0.15">
      <c r="A113" s="17" t="s">
        <v>679</v>
      </c>
      <c r="B113" s="17"/>
      <c r="C113" s="17"/>
      <c r="D113" s="17"/>
      <c r="E113" s="17"/>
      <c r="F113" s="17"/>
      <c r="G113" s="17"/>
    </row>
    <row r="114" spans="1:7" ht="15" customHeight="1" x14ac:dyDescent="0.15"/>
    <row r="115" spans="1:7" ht="50.1" customHeight="1" x14ac:dyDescent="0.15">
      <c r="A115" s="6" t="s">
        <v>368</v>
      </c>
      <c r="B115" s="19" t="s">
        <v>43</v>
      </c>
      <c r="C115" s="19"/>
      <c r="D115" s="19"/>
      <c r="E115" s="6" t="s">
        <v>675</v>
      </c>
      <c r="F115" s="6" t="s">
        <v>676</v>
      </c>
      <c r="G115" s="6" t="s">
        <v>677</v>
      </c>
    </row>
    <row r="116" spans="1:7" ht="15" customHeight="1" x14ac:dyDescent="0.15">
      <c r="A116" s="6">
        <v>1</v>
      </c>
      <c r="B116" s="19">
        <v>2</v>
      </c>
      <c r="C116" s="19"/>
      <c r="D116" s="19"/>
      <c r="E116" s="6">
        <v>3</v>
      </c>
      <c r="F116" s="6">
        <v>4</v>
      </c>
      <c r="G116" s="6">
        <v>5</v>
      </c>
    </row>
    <row r="117" spans="1:7" ht="20.100000000000001" customHeight="1" x14ac:dyDescent="0.15">
      <c r="A117" s="6" t="s">
        <v>468</v>
      </c>
      <c r="B117" s="20" t="s">
        <v>680</v>
      </c>
      <c r="C117" s="20"/>
      <c r="D117" s="20"/>
      <c r="E117" s="10">
        <v>4000</v>
      </c>
      <c r="F117" s="10">
        <v>16</v>
      </c>
      <c r="G117" s="10">
        <v>64000</v>
      </c>
    </row>
    <row r="118" spans="1:7" ht="24.95" customHeight="1" x14ac:dyDescent="0.15">
      <c r="A118" s="28" t="s">
        <v>623</v>
      </c>
      <c r="B118" s="28"/>
      <c r="C118" s="28"/>
      <c r="D118" s="28"/>
      <c r="E118" s="28"/>
      <c r="F118" s="28"/>
      <c r="G118" s="12">
        <v>64000</v>
      </c>
    </row>
    <row r="119" spans="1:7" ht="24.95" customHeight="1" x14ac:dyDescent="0.15"/>
    <row r="120" spans="1:7" ht="20.100000000000001" customHeight="1" x14ac:dyDescent="0.15">
      <c r="A120" s="26" t="s">
        <v>455</v>
      </c>
      <c r="B120" s="26"/>
      <c r="C120" s="27" t="s">
        <v>247</v>
      </c>
      <c r="D120" s="27"/>
      <c r="E120" s="27"/>
      <c r="F120" s="27"/>
      <c r="G120" s="27"/>
    </row>
    <row r="121" spans="1:7" ht="20.100000000000001" customHeight="1" x14ac:dyDescent="0.15">
      <c r="A121" s="26" t="s">
        <v>456</v>
      </c>
      <c r="B121" s="26"/>
      <c r="C121" s="27" t="s">
        <v>625</v>
      </c>
      <c r="D121" s="27"/>
      <c r="E121" s="27"/>
      <c r="F121" s="27"/>
      <c r="G121" s="27"/>
    </row>
    <row r="122" spans="1:7" ht="15" customHeight="1" x14ac:dyDescent="0.15"/>
    <row r="123" spans="1:7" ht="24.95" customHeight="1" x14ac:dyDescent="0.15">
      <c r="A123" s="17" t="s">
        <v>681</v>
      </c>
      <c r="B123" s="17"/>
      <c r="C123" s="17"/>
      <c r="D123" s="17"/>
      <c r="E123" s="17"/>
      <c r="F123" s="17"/>
      <c r="G123" s="17"/>
    </row>
    <row r="124" spans="1:7" ht="15" customHeight="1" x14ac:dyDescent="0.15"/>
    <row r="125" spans="1:7" ht="60" customHeight="1" x14ac:dyDescent="0.15">
      <c r="A125" s="6" t="s">
        <v>368</v>
      </c>
      <c r="B125" s="19" t="s">
        <v>654</v>
      </c>
      <c r="C125" s="19"/>
      <c r="D125" s="19"/>
      <c r="E125" s="6" t="s">
        <v>682</v>
      </c>
      <c r="F125" s="6" t="s">
        <v>683</v>
      </c>
      <c r="G125" s="6" t="s">
        <v>684</v>
      </c>
    </row>
    <row r="126" spans="1:7" ht="15" customHeight="1" x14ac:dyDescent="0.15">
      <c r="A126" s="6">
        <v>1</v>
      </c>
      <c r="B126" s="19">
        <v>2</v>
      </c>
      <c r="C126" s="19"/>
      <c r="D126" s="19"/>
      <c r="E126" s="6">
        <v>3</v>
      </c>
      <c r="F126" s="6">
        <v>4</v>
      </c>
      <c r="G126" s="6">
        <v>5</v>
      </c>
    </row>
    <row r="127" spans="1:7" ht="120" customHeight="1" x14ac:dyDescent="0.15">
      <c r="A127" s="6" t="s">
        <v>485</v>
      </c>
      <c r="B127" s="20" t="s">
        <v>685</v>
      </c>
      <c r="C127" s="20"/>
      <c r="D127" s="20"/>
      <c r="E127" s="10">
        <v>30000</v>
      </c>
      <c r="F127" s="10">
        <v>1</v>
      </c>
      <c r="G127" s="10">
        <v>30000</v>
      </c>
    </row>
    <row r="128" spans="1:7" ht="24.95" customHeight="1" x14ac:dyDescent="0.15">
      <c r="A128" s="28" t="s">
        <v>623</v>
      </c>
      <c r="B128" s="28"/>
      <c r="C128" s="28"/>
      <c r="D128" s="28"/>
      <c r="E128" s="28"/>
      <c r="F128" s="28"/>
      <c r="G128" s="12">
        <v>30000</v>
      </c>
    </row>
    <row r="129" spans="1:7" ht="24.95" customHeight="1" x14ac:dyDescent="0.15"/>
    <row r="130" spans="1:7" ht="20.100000000000001" customHeight="1" x14ac:dyDescent="0.15">
      <c r="A130" s="26" t="s">
        <v>455</v>
      </c>
      <c r="B130" s="26"/>
      <c r="C130" s="27" t="s">
        <v>204</v>
      </c>
      <c r="D130" s="27"/>
      <c r="E130" s="27"/>
      <c r="F130" s="27"/>
      <c r="G130" s="27"/>
    </row>
    <row r="131" spans="1:7" ht="20.100000000000001" customHeight="1" x14ac:dyDescent="0.15">
      <c r="A131" s="26" t="s">
        <v>456</v>
      </c>
      <c r="B131" s="26"/>
      <c r="C131" s="27" t="s">
        <v>457</v>
      </c>
      <c r="D131" s="27"/>
      <c r="E131" s="27"/>
      <c r="F131" s="27"/>
      <c r="G131" s="27"/>
    </row>
    <row r="132" spans="1:7" ht="15" customHeight="1" x14ac:dyDescent="0.15"/>
    <row r="133" spans="1:7" ht="24.95" customHeight="1" x14ac:dyDescent="0.15">
      <c r="A133" s="17" t="s">
        <v>686</v>
      </c>
      <c r="B133" s="17"/>
      <c r="C133" s="17"/>
      <c r="D133" s="17"/>
      <c r="E133" s="17"/>
      <c r="F133" s="17"/>
      <c r="G133" s="17"/>
    </row>
    <row r="134" spans="1:7" ht="15" customHeight="1" x14ac:dyDescent="0.15"/>
    <row r="135" spans="1:7" ht="60" customHeight="1" x14ac:dyDescent="0.15">
      <c r="A135" s="6" t="s">
        <v>368</v>
      </c>
      <c r="B135" s="19" t="s">
        <v>654</v>
      </c>
      <c r="C135" s="19"/>
      <c r="D135" s="19"/>
      <c r="E135" s="6" t="s">
        <v>682</v>
      </c>
      <c r="F135" s="6" t="s">
        <v>683</v>
      </c>
      <c r="G135" s="6" t="s">
        <v>684</v>
      </c>
    </row>
    <row r="136" spans="1:7" ht="15" customHeight="1" x14ac:dyDescent="0.15">
      <c r="A136" s="6">
        <v>1</v>
      </c>
      <c r="B136" s="19">
        <v>2</v>
      </c>
      <c r="C136" s="19"/>
      <c r="D136" s="19"/>
      <c r="E136" s="6">
        <v>3</v>
      </c>
      <c r="F136" s="6">
        <v>4</v>
      </c>
      <c r="G136" s="6">
        <v>5</v>
      </c>
    </row>
    <row r="137" spans="1:7" ht="20.100000000000001" customHeight="1" x14ac:dyDescent="0.15">
      <c r="A137" s="6" t="s">
        <v>471</v>
      </c>
      <c r="B137" s="20" t="s">
        <v>687</v>
      </c>
      <c r="C137" s="20"/>
      <c r="D137" s="20"/>
      <c r="E137" s="10">
        <v>1145.8599999999999</v>
      </c>
      <c r="F137" s="10">
        <v>34</v>
      </c>
      <c r="G137" s="10">
        <v>38959.24</v>
      </c>
    </row>
    <row r="138" spans="1:7" ht="20.100000000000001" customHeight="1" x14ac:dyDescent="0.15">
      <c r="A138" s="6" t="s">
        <v>472</v>
      </c>
      <c r="B138" s="20" t="s">
        <v>687</v>
      </c>
      <c r="C138" s="20"/>
      <c r="D138" s="20"/>
      <c r="E138" s="10">
        <v>593.07000000000005</v>
      </c>
      <c r="F138" s="10">
        <v>10</v>
      </c>
      <c r="G138" s="10">
        <v>5930.7</v>
      </c>
    </row>
    <row r="139" spans="1:7" ht="20.100000000000001" customHeight="1" x14ac:dyDescent="0.15">
      <c r="A139" s="6" t="s">
        <v>473</v>
      </c>
      <c r="B139" s="20" t="s">
        <v>687</v>
      </c>
      <c r="C139" s="20"/>
      <c r="D139" s="20"/>
      <c r="E139" s="10">
        <v>757.85</v>
      </c>
      <c r="F139" s="10">
        <v>40</v>
      </c>
      <c r="G139" s="10">
        <v>30314</v>
      </c>
    </row>
    <row r="140" spans="1:7" ht="20.100000000000001" customHeight="1" x14ac:dyDescent="0.15">
      <c r="A140" s="6" t="s">
        <v>474</v>
      </c>
      <c r="B140" s="20" t="s">
        <v>687</v>
      </c>
      <c r="C140" s="20"/>
      <c r="D140" s="20"/>
      <c r="E140" s="10">
        <v>3951.24</v>
      </c>
      <c r="F140" s="10">
        <v>25</v>
      </c>
      <c r="G140" s="10">
        <v>98781</v>
      </c>
    </row>
    <row r="141" spans="1:7" ht="20.100000000000001" customHeight="1" x14ac:dyDescent="0.15">
      <c r="A141" s="6" t="s">
        <v>483</v>
      </c>
      <c r="B141" s="20" t="s">
        <v>688</v>
      </c>
      <c r="C141" s="20"/>
      <c r="D141" s="20"/>
      <c r="E141" s="10">
        <v>458564.06</v>
      </c>
      <c r="F141" s="10">
        <v>1</v>
      </c>
      <c r="G141" s="10">
        <v>458564.06</v>
      </c>
    </row>
    <row r="142" spans="1:7" ht="24.95" customHeight="1" x14ac:dyDescent="0.15">
      <c r="A142" s="28" t="s">
        <v>623</v>
      </c>
      <c r="B142" s="28"/>
      <c r="C142" s="28"/>
      <c r="D142" s="28"/>
      <c r="E142" s="28"/>
      <c r="F142" s="28"/>
      <c r="G142" s="12">
        <v>632549</v>
      </c>
    </row>
    <row r="143" spans="1:7" ht="24.95" customHeight="1" x14ac:dyDescent="0.15"/>
    <row r="144" spans="1:7" ht="20.100000000000001" customHeight="1" x14ac:dyDescent="0.15">
      <c r="A144" s="26" t="s">
        <v>455</v>
      </c>
      <c r="B144" s="26"/>
      <c r="C144" s="27" t="s">
        <v>204</v>
      </c>
      <c r="D144" s="27"/>
      <c r="E144" s="27"/>
      <c r="F144" s="27"/>
      <c r="G144" s="27"/>
    </row>
    <row r="145" spans="1:7" ht="20.100000000000001" customHeight="1" x14ac:dyDescent="0.15">
      <c r="A145" s="26" t="s">
        <v>456</v>
      </c>
      <c r="B145" s="26"/>
      <c r="C145" s="27" t="s">
        <v>625</v>
      </c>
      <c r="D145" s="27"/>
      <c r="E145" s="27"/>
      <c r="F145" s="27"/>
      <c r="G145" s="27"/>
    </row>
    <row r="146" spans="1:7" ht="15" customHeight="1" x14ac:dyDescent="0.15"/>
    <row r="147" spans="1:7" ht="24.95" customHeight="1" x14ac:dyDescent="0.15">
      <c r="A147" s="17" t="s">
        <v>686</v>
      </c>
      <c r="B147" s="17"/>
      <c r="C147" s="17"/>
      <c r="D147" s="17"/>
      <c r="E147" s="17"/>
      <c r="F147" s="17"/>
      <c r="G147" s="17"/>
    </row>
    <row r="148" spans="1:7" ht="15" customHeight="1" x14ac:dyDescent="0.15"/>
    <row r="149" spans="1:7" ht="60" customHeight="1" x14ac:dyDescent="0.15">
      <c r="A149" s="6" t="s">
        <v>368</v>
      </c>
      <c r="B149" s="19" t="s">
        <v>654</v>
      </c>
      <c r="C149" s="19"/>
      <c r="D149" s="19"/>
      <c r="E149" s="6" t="s">
        <v>682</v>
      </c>
      <c r="F149" s="6" t="s">
        <v>683</v>
      </c>
      <c r="G149" s="6" t="s">
        <v>684</v>
      </c>
    </row>
    <row r="150" spans="1:7" ht="15" customHeight="1" x14ac:dyDescent="0.15">
      <c r="A150" s="6">
        <v>1</v>
      </c>
      <c r="B150" s="19">
        <v>2</v>
      </c>
      <c r="C150" s="19"/>
      <c r="D150" s="19"/>
      <c r="E150" s="6">
        <v>3</v>
      </c>
      <c r="F150" s="6">
        <v>4</v>
      </c>
      <c r="G150" s="6">
        <v>5</v>
      </c>
    </row>
    <row r="151" spans="1:7" ht="20.100000000000001" customHeight="1" x14ac:dyDescent="0.15">
      <c r="A151" s="6" t="s">
        <v>483</v>
      </c>
      <c r="B151" s="20" t="s">
        <v>688</v>
      </c>
      <c r="C151" s="20"/>
      <c r="D151" s="20"/>
      <c r="E151" s="10">
        <v>23000</v>
      </c>
      <c r="F151" s="10">
        <v>1</v>
      </c>
      <c r="G151" s="10">
        <v>23000</v>
      </c>
    </row>
    <row r="152" spans="1:7" ht="24.95" customHeight="1" x14ac:dyDescent="0.15">
      <c r="A152" s="28" t="s">
        <v>623</v>
      </c>
      <c r="B152" s="28"/>
      <c r="C152" s="28"/>
      <c r="D152" s="28"/>
      <c r="E152" s="28"/>
      <c r="F152" s="28"/>
      <c r="G152" s="12">
        <v>23000</v>
      </c>
    </row>
    <row r="153" spans="1:7" ht="24.95" customHeight="1" x14ac:dyDescent="0.15"/>
    <row r="154" spans="1:7" ht="20.100000000000001" customHeight="1" x14ac:dyDescent="0.15">
      <c r="A154" s="26" t="s">
        <v>455</v>
      </c>
      <c r="B154" s="26"/>
      <c r="C154" s="27" t="s">
        <v>199</v>
      </c>
      <c r="D154" s="27"/>
      <c r="E154" s="27"/>
      <c r="F154" s="27"/>
      <c r="G154" s="27"/>
    </row>
    <row r="155" spans="1:7" ht="20.100000000000001" customHeight="1" x14ac:dyDescent="0.15">
      <c r="A155" s="26" t="s">
        <v>456</v>
      </c>
      <c r="B155" s="26"/>
      <c r="C155" s="27" t="s">
        <v>457</v>
      </c>
      <c r="D155" s="27"/>
      <c r="E155" s="27"/>
      <c r="F155" s="27"/>
      <c r="G155" s="27"/>
    </row>
    <row r="156" spans="1:7" ht="15" customHeight="1" x14ac:dyDescent="0.15"/>
    <row r="157" spans="1:7" ht="24.95" customHeight="1" x14ac:dyDescent="0.15">
      <c r="A157" s="17" t="s">
        <v>686</v>
      </c>
      <c r="B157" s="17"/>
      <c r="C157" s="17"/>
      <c r="D157" s="17"/>
      <c r="E157" s="17"/>
      <c r="F157" s="17"/>
      <c r="G157" s="17"/>
    </row>
    <row r="158" spans="1:7" ht="15" customHeight="1" x14ac:dyDescent="0.15"/>
    <row r="159" spans="1:7" ht="60" customHeight="1" x14ac:dyDescent="0.15">
      <c r="A159" s="6" t="s">
        <v>368</v>
      </c>
      <c r="B159" s="19" t="s">
        <v>654</v>
      </c>
      <c r="C159" s="19"/>
      <c r="D159" s="19"/>
      <c r="E159" s="6" t="s">
        <v>682</v>
      </c>
      <c r="F159" s="6" t="s">
        <v>683</v>
      </c>
      <c r="G159" s="6" t="s">
        <v>684</v>
      </c>
    </row>
    <row r="160" spans="1:7" ht="15" customHeight="1" x14ac:dyDescent="0.15">
      <c r="A160" s="6">
        <v>1</v>
      </c>
      <c r="B160" s="19">
        <v>2</v>
      </c>
      <c r="C160" s="19"/>
      <c r="D160" s="19"/>
      <c r="E160" s="6">
        <v>3</v>
      </c>
      <c r="F160" s="6">
        <v>4</v>
      </c>
      <c r="G160" s="6">
        <v>5</v>
      </c>
    </row>
    <row r="161" spans="1:7" ht="20.100000000000001" customHeight="1" x14ac:dyDescent="0.15">
      <c r="A161" s="6" t="s">
        <v>373</v>
      </c>
      <c r="B161" s="20" t="s">
        <v>689</v>
      </c>
      <c r="C161" s="20"/>
      <c r="D161" s="20"/>
      <c r="E161" s="10">
        <v>117935731.81999999</v>
      </c>
      <c r="F161" s="10">
        <v>2.2000000000000002</v>
      </c>
      <c r="G161" s="10">
        <v>2594586.1</v>
      </c>
    </row>
    <row r="162" spans="1:7" ht="20.100000000000001" customHeight="1" x14ac:dyDescent="0.15">
      <c r="A162" s="6" t="s">
        <v>468</v>
      </c>
      <c r="B162" s="20" t="s">
        <v>690</v>
      </c>
      <c r="C162" s="20"/>
      <c r="D162" s="20"/>
      <c r="E162" s="10">
        <v>151495841</v>
      </c>
      <c r="F162" s="10">
        <v>1.5</v>
      </c>
      <c r="G162" s="10">
        <v>2272437.62</v>
      </c>
    </row>
    <row r="163" spans="1:7" ht="20.100000000000001" customHeight="1" x14ac:dyDescent="0.15">
      <c r="A163" s="6" t="s">
        <v>469</v>
      </c>
      <c r="B163" s="20" t="s">
        <v>690</v>
      </c>
      <c r="C163" s="20"/>
      <c r="D163" s="20"/>
      <c r="E163" s="10">
        <v>136637930.31999999</v>
      </c>
      <c r="F163" s="10">
        <v>1.5</v>
      </c>
      <c r="G163" s="10">
        <v>2049568.95</v>
      </c>
    </row>
    <row r="164" spans="1:7" ht="20.100000000000001" customHeight="1" x14ac:dyDescent="0.15">
      <c r="A164" s="6" t="s">
        <v>470</v>
      </c>
      <c r="B164" s="20" t="s">
        <v>690</v>
      </c>
      <c r="C164" s="20"/>
      <c r="D164" s="20"/>
      <c r="E164" s="10">
        <v>198723888.36000001</v>
      </c>
      <c r="F164" s="10">
        <v>1.5</v>
      </c>
      <c r="G164" s="10">
        <v>2980858.33</v>
      </c>
    </row>
    <row r="165" spans="1:7" ht="24.95" customHeight="1" x14ac:dyDescent="0.15">
      <c r="A165" s="28" t="s">
        <v>623</v>
      </c>
      <c r="B165" s="28"/>
      <c r="C165" s="28"/>
      <c r="D165" s="28"/>
      <c r="E165" s="28"/>
      <c r="F165" s="28"/>
      <c r="G165" s="12">
        <v>9897451</v>
      </c>
    </row>
    <row r="166" spans="1:7" ht="24.95" customHeight="1" x14ac:dyDescent="0.15"/>
    <row r="167" spans="1:7" ht="20.100000000000001" customHeight="1" x14ac:dyDescent="0.15">
      <c r="A167" s="26" t="s">
        <v>455</v>
      </c>
      <c r="B167" s="26"/>
      <c r="C167" s="27" t="s">
        <v>207</v>
      </c>
      <c r="D167" s="27"/>
      <c r="E167" s="27"/>
      <c r="F167" s="27"/>
      <c r="G167" s="27"/>
    </row>
    <row r="168" spans="1:7" ht="20.100000000000001" customHeight="1" x14ac:dyDescent="0.15">
      <c r="A168" s="26" t="s">
        <v>456</v>
      </c>
      <c r="B168" s="26"/>
      <c r="C168" s="27" t="s">
        <v>625</v>
      </c>
      <c r="D168" s="27"/>
      <c r="E168" s="27"/>
      <c r="F168" s="27"/>
      <c r="G168" s="27"/>
    </row>
    <row r="169" spans="1:7" ht="15" customHeight="1" x14ac:dyDescent="0.15"/>
    <row r="170" spans="1:7" ht="24.95" customHeight="1" x14ac:dyDescent="0.15">
      <c r="A170" s="17" t="s">
        <v>691</v>
      </c>
      <c r="B170" s="17"/>
      <c r="C170" s="17"/>
      <c r="D170" s="17"/>
      <c r="E170" s="17"/>
      <c r="F170" s="17"/>
      <c r="G170" s="17"/>
    </row>
    <row r="171" spans="1:7" ht="15" customHeight="1" x14ac:dyDescent="0.15"/>
    <row r="172" spans="1:7" ht="60" customHeight="1" x14ac:dyDescent="0.15">
      <c r="A172" s="6" t="s">
        <v>368</v>
      </c>
      <c r="B172" s="19" t="s">
        <v>654</v>
      </c>
      <c r="C172" s="19"/>
      <c r="D172" s="19"/>
      <c r="E172" s="6" t="s">
        <v>682</v>
      </c>
      <c r="F172" s="6" t="s">
        <v>683</v>
      </c>
      <c r="G172" s="6" t="s">
        <v>684</v>
      </c>
    </row>
    <row r="173" spans="1:7" ht="15" customHeight="1" x14ac:dyDescent="0.15">
      <c r="A173" s="6">
        <v>1</v>
      </c>
      <c r="B173" s="19">
        <v>2</v>
      </c>
      <c r="C173" s="19"/>
      <c r="D173" s="19"/>
      <c r="E173" s="6">
        <v>3</v>
      </c>
      <c r="F173" s="6">
        <v>4</v>
      </c>
      <c r="G173" s="6">
        <v>5</v>
      </c>
    </row>
    <row r="174" spans="1:7" ht="20.100000000000001" customHeight="1" x14ac:dyDescent="0.15">
      <c r="A174" s="6" t="s">
        <v>483</v>
      </c>
      <c r="B174" s="20" t="s">
        <v>688</v>
      </c>
      <c r="C174" s="20"/>
      <c r="D174" s="20"/>
      <c r="E174" s="10">
        <v>20000</v>
      </c>
      <c r="F174" s="10">
        <v>1</v>
      </c>
      <c r="G174" s="10">
        <v>20000</v>
      </c>
    </row>
    <row r="175" spans="1:7" ht="20.100000000000001" customHeight="1" x14ac:dyDescent="0.15">
      <c r="A175" s="6" t="s">
        <v>483</v>
      </c>
      <c r="B175" s="20" t="s">
        <v>688</v>
      </c>
      <c r="C175" s="20"/>
      <c r="D175" s="20"/>
      <c r="E175" s="10">
        <v>10000</v>
      </c>
      <c r="F175" s="10">
        <v>1</v>
      </c>
      <c r="G175" s="10">
        <v>10000</v>
      </c>
    </row>
    <row r="176" spans="1:7" ht="20.100000000000001" customHeight="1" x14ac:dyDescent="0.15">
      <c r="A176" s="6" t="s">
        <v>483</v>
      </c>
      <c r="B176" s="20" t="s">
        <v>688</v>
      </c>
      <c r="C176" s="20"/>
      <c r="D176" s="20"/>
      <c r="E176" s="10">
        <v>65000</v>
      </c>
      <c r="F176" s="10">
        <v>1</v>
      </c>
      <c r="G176" s="10">
        <v>65000</v>
      </c>
    </row>
    <row r="177" spans="1:7" ht="20.100000000000001" customHeight="1" x14ac:dyDescent="0.15">
      <c r="A177" s="6" t="s">
        <v>483</v>
      </c>
      <c r="B177" s="20" t="s">
        <v>688</v>
      </c>
      <c r="C177" s="20"/>
      <c r="D177" s="20"/>
      <c r="E177" s="10">
        <v>150000</v>
      </c>
      <c r="F177" s="10">
        <v>1</v>
      </c>
      <c r="G177" s="10">
        <v>150000</v>
      </c>
    </row>
    <row r="178" spans="1:7" ht="20.100000000000001" customHeight="1" x14ac:dyDescent="0.15">
      <c r="A178" s="6" t="s">
        <v>483</v>
      </c>
      <c r="B178" s="20" t="s">
        <v>688</v>
      </c>
      <c r="C178" s="20"/>
      <c r="D178" s="20"/>
      <c r="E178" s="10">
        <v>45000</v>
      </c>
      <c r="F178" s="10">
        <v>1</v>
      </c>
      <c r="G178" s="10">
        <v>45000</v>
      </c>
    </row>
    <row r="179" spans="1:7" ht="20.100000000000001" customHeight="1" x14ac:dyDescent="0.15">
      <c r="A179" s="6" t="s">
        <v>483</v>
      </c>
      <c r="B179" s="20" t="s">
        <v>688</v>
      </c>
      <c r="C179" s="20"/>
      <c r="D179" s="20"/>
      <c r="E179" s="10">
        <v>313000</v>
      </c>
      <c r="F179" s="10">
        <v>1</v>
      </c>
      <c r="G179" s="10">
        <v>313000</v>
      </c>
    </row>
    <row r="180" spans="1:7" ht="20.100000000000001" customHeight="1" x14ac:dyDescent="0.15">
      <c r="A180" s="6" t="s">
        <v>487</v>
      </c>
      <c r="B180" s="20" t="s">
        <v>692</v>
      </c>
      <c r="C180" s="20"/>
      <c r="D180" s="20"/>
      <c r="E180" s="10">
        <v>4279623.5</v>
      </c>
      <c r="F180" s="10">
        <v>1</v>
      </c>
      <c r="G180" s="10">
        <v>4279623.5</v>
      </c>
    </row>
    <row r="181" spans="1:7" ht="24.95" customHeight="1" x14ac:dyDescent="0.15">
      <c r="A181" s="28" t="s">
        <v>623</v>
      </c>
      <c r="B181" s="28"/>
      <c r="C181" s="28"/>
      <c r="D181" s="28"/>
      <c r="E181" s="28"/>
      <c r="F181" s="28"/>
      <c r="G181" s="12">
        <v>4882623.5</v>
      </c>
    </row>
    <row r="182" spans="1:7" ht="24.95" customHeight="1" x14ac:dyDescent="0.15"/>
    <row r="183" spans="1:7" ht="24.95" customHeight="1" x14ac:dyDescent="0.15">
      <c r="A183" s="26" t="s">
        <v>455</v>
      </c>
      <c r="B183" s="26"/>
      <c r="C183" s="27"/>
      <c r="D183" s="27"/>
      <c r="E183" s="27"/>
      <c r="F183" s="27"/>
      <c r="G183" s="27"/>
    </row>
    <row r="184" spans="1:7" ht="24.95" customHeight="1" x14ac:dyDescent="0.15">
      <c r="A184" s="26" t="s">
        <v>456</v>
      </c>
      <c r="B184" s="26"/>
      <c r="C184" s="27"/>
      <c r="D184" s="27"/>
      <c r="E184" s="27"/>
      <c r="F184" s="27"/>
      <c r="G184" s="27"/>
    </row>
    <row r="185" spans="1:7" ht="15" customHeight="1" x14ac:dyDescent="0.15"/>
    <row r="186" spans="1:7" ht="24.95" customHeight="1" x14ac:dyDescent="0.15">
      <c r="A186" s="17" t="s">
        <v>693</v>
      </c>
      <c r="B186" s="17"/>
      <c r="C186" s="17"/>
      <c r="D186" s="17"/>
      <c r="E186" s="17"/>
      <c r="F186" s="17"/>
      <c r="G186" s="17"/>
    </row>
    <row r="187" spans="1:7" ht="15" customHeight="1" x14ac:dyDescent="0.15"/>
    <row r="188" spans="1:7" ht="50.1" customHeight="1" x14ac:dyDescent="0.15">
      <c r="A188" s="6" t="s">
        <v>368</v>
      </c>
      <c r="B188" s="19" t="s">
        <v>43</v>
      </c>
      <c r="C188" s="19"/>
      <c r="D188" s="19"/>
      <c r="E188" s="6" t="s">
        <v>675</v>
      </c>
      <c r="F188" s="6" t="s">
        <v>676</v>
      </c>
      <c r="G188" s="6" t="s">
        <v>677</v>
      </c>
    </row>
    <row r="189" spans="1:7" ht="24.95" customHeight="1" x14ac:dyDescent="0.15">
      <c r="A189" s="6" t="s">
        <v>366</v>
      </c>
      <c r="B189" s="19" t="s">
        <v>366</v>
      </c>
      <c r="C189" s="19"/>
      <c r="D189" s="19"/>
      <c r="E189" s="6" t="s">
        <v>366</v>
      </c>
      <c r="F189" s="6" t="s">
        <v>366</v>
      </c>
      <c r="G189" s="6" t="s">
        <v>366</v>
      </c>
    </row>
    <row r="190" spans="1:7" ht="24.95" customHeight="1" x14ac:dyDescent="0.15"/>
    <row r="191" spans="1:7" ht="20.100000000000001" customHeight="1" x14ac:dyDescent="0.15">
      <c r="A191" s="26" t="s">
        <v>455</v>
      </c>
      <c r="B191" s="26"/>
      <c r="C191" s="27" t="s">
        <v>158</v>
      </c>
      <c r="D191" s="27"/>
      <c r="E191" s="27"/>
      <c r="F191" s="27"/>
      <c r="G191" s="27"/>
    </row>
    <row r="192" spans="1:7" ht="20.100000000000001" customHeight="1" x14ac:dyDescent="0.15">
      <c r="A192" s="26" t="s">
        <v>456</v>
      </c>
      <c r="B192" s="26"/>
      <c r="C192" s="27" t="s">
        <v>625</v>
      </c>
      <c r="D192" s="27"/>
      <c r="E192" s="27"/>
      <c r="F192" s="27"/>
      <c r="G192" s="27"/>
    </row>
    <row r="193" spans="1:7" ht="15" customHeight="1" x14ac:dyDescent="0.15"/>
    <row r="194" spans="1:7" ht="24.95" customHeight="1" x14ac:dyDescent="0.15">
      <c r="A194" s="17" t="s">
        <v>694</v>
      </c>
      <c r="B194" s="17"/>
      <c r="C194" s="17"/>
      <c r="D194" s="17"/>
      <c r="E194" s="17"/>
      <c r="F194" s="17"/>
      <c r="G194" s="17"/>
    </row>
    <row r="195" spans="1:7" ht="15" customHeight="1" x14ac:dyDescent="0.15"/>
    <row r="196" spans="1:7" ht="50.1" customHeight="1" x14ac:dyDescent="0.15">
      <c r="A196" s="6" t="s">
        <v>368</v>
      </c>
      <c r="B196" s="19" t="s">
        <v>43</v>
      </c>
      <c r="C196" s="19"/>
      <c r="D196" s="19"/>
      <c r="E196" s="6" t="s">
        <v>675</v>
      </c>
      <c r="F196" s="6" t="s">
        <v>676</v>
      </c>
      <c r="G196" s="6" t="s">
        <v>677</v>
      </c>
    </row>
    <row r="197" spans="1:7" ht="15" customHeight="1" x14ac:dyDescent="0.15">
      <c r="A197" s="6">
        <v>1</v>
      </c>
      <c r="B197" s="19">
        <v>2</v>
      </c>
      <c r="C197" s="19"/>
      <c r="D197" s="19"/>
      <c r="E197" s="6">
        <v>3</v>
      </c>
      <c r="F197" s="6">
        <v>4</v>
      </c>
      <c r="G197" s="6">
        <v>5</v>
      </c>
    </row>
    <row r="198" spans="1:7" ht="99.95" customHeight="1" x14ac:dyDescent="0.15">
      <c r="A198" s="6" t="s">
        <v>373</v>
      </c>
      <c r="B198" s="20" t="s">
        <v>695</v>
      </c>
      <c r="C198" s="20"/>
      <c r="D198" s="20"/>
      <c r="E198" s="10">
        <v>10000</v>
      </c>
      <c r="F198" s="10">
        <v>10</v>
      </c>
      <c r="G198" s="10">
        <v>100000</v>
      </c>
    </row>
    <row r="199" spans="1:7" ht="24.95" customHeight="1" x14ac:dyDescent="0.15">
      <c r="A199" s="28" t="s">
        <v>623</v>
      </c>
      <c r="B199" s="28"/>
      <c r="C199" s="28"/>
      <c r="D199" s="28"/>
      <c r="E199" s="28"/>
      <c r="F199" s="28"/>
      <c r="G199" s="12">
        <v>100000</v>
      </c>
    </row>
  </sheetData>
  <sheetProtection password="B313" sheet="1" objects="1" scenarios="1"/>
  <mergeCells count="182">
    <mergeCell ref="B198:D198"/>
    <mergeCell ref="A199:F199"/>
    <mergeCell ref="A192:B192"/>
    <mergeCell ref="C192:G192"/>
    <mergeCell ref="A194:G194"/>
    <mergeCell ref="B196:D196"/>
    <mergeCell ref="B197:D197"/>
    <mergeCell ref="A186:G186"/>
    <mergeCell ref="B188:D188"/>
    <mergeCell ref="B189:D189"/>
    <mergeCell ref="A191:B191"/>
    <mergeCell ref="C191:G191"/>
    <mergeCell ref="A181:F181"/>
    <mergeCell ref="A183:B183"/>
    <mergeCell ref="C183:G183"/>
    <mergeCell ref="A184:B184"/>
    <mergeCell ref="C184:G184"/>
    <mergeCell ref="B176:D176"/>
    <mergeCell ref="B177:D177"/>
    <mergeCell ref="B178:D178"/>
    <mergeCell ref="B179:D179"/>
    <mergeCell ref="B180:D180"/>
    <mergeCell ref="A170:G170"/>
    <mergeCell ref="B172:D172"/>
    <mergeCell ref="B173:D173"/>
    <mergeCell ref="B174:D174"/>
    <mergeCell ref="B175:D175"/>
    <mergeCell ref="B164:D164"/>
    <mergeCell ref="A165:F165"/>
    <mergeCell ref="A167:B167"/>
    <mergeCell ref="C167:G167"/>
    <mergeCell ref="A168:B168"/>
    <mergeCell ref="C168:G168"/>
    <mergeCell ref="B159:D159"/>
    <mergeCell ref="B160:D160"/>
    <mergeCell ref="B161:D161"/>
    <mergeCell ref="B162:D162"/>
    <mergeCell ref="B163:D163"/>
    <mergeCell ref="A154:B154"/>
    <mergeCell ref="C154:G154"/>
    <mergeCell ref="A155:B155"/>
    <mergeCell ref="C155:G155"/>
    <mergeCell ref="A157:G157"/>
    <mergeCell ref="A147:G147"/>
    <mergeCell ref="B149:D149"/>
    <mergeCell ref="B150:D150"/>
    <mergeCell ref="B151:D151"/>
    <mergeCell ref="A152:F152"/>
    <mergeCell ref="A142:F142"/>
    <mergeCell ref="A144:B144"/>
    <mergeCell ref="C144:G144"/>
    <mergeCell ref="A145:B145"/>
    <mergeCell ref="C145:G145"/>
    <mergeCell ref="B137:D137"/>
    <mergeCell ref="B138:D138"/>
    <mergeCell ref="B139:D139"/>
    <mergeCell ref="B140:D140"/>
    <mergeCell ref="B141:D141"/>
    <mergeCell ref="A131:B131"/>
    <mergeCell ref="C131:G131"/>
    <mergeCell ref="A133:G133"/>
    <mergeCell ref="B135:D135"/>
    <mergeCell ref="B136:D136"/>
    <mergeCell ref="B125:D125"/>
    <mergeCell ref="B126:D126"/>
    <mergeCell ref="B127:D127"/>
    <mergeCell ref="A128:F128"/>
    <mergeCell ref="A130:B130"/>
    <mergeCell ref="C130:G130"/>
    <mergeCell ref="A120:B120"/>
    <mergeCell ref="C120:G120"/>
    <mergeCell ref="A121:B121"/>
    <mergeCell ref="C121:G121"/>
    <mergeCell ref="A123:G123"/>
    <mergeCell ref="A113:G113"/>
    <mergeCell ref="B115:D115"/>
    <mergeCell ref="B116:D116"/>
    <mergeCell ref="B117:D117"/>
    <mergeCell ref="A118:F118"/>
    <mergeCell ref="A108:F108"/>
    <mergeCell ref="A110:B110"/>
    <mergeCell ref="C110:G110"/>
    <mergeCell ref="A111:B111"/>
    <mergeCell ref="C111:G111"/>
    <mergeCell ref="A102:G102"/>
    <mergeCell ref="B104:D104"/>
    <mergeCell ref="B105:D105"/>
    <mergeCell ref="B106:D106"/>
    <mergeCell ref="B107:D107"/>
    <mergeCell ref="B96:E96"/>
    <mergeCell ref="A97:F97"/>
    <mergeCell ref="A99:B99"/>
    <mergeCell ref="C99:G99"/>
    <mergeCell ref="A100:B100"/>
    <mergeCell ref="C100:G100"/>
    <mergeCell ref="B91:E91"/>
    <mergeCell ref="B92:E92"/>
    <mergeCell ref="B93:E93"/>
    <mergeCell ref="B94:E94"/>
    <mergeCell ref="B95:E95"/>
    <mergeCell ref="A86:B86"/>
    <mergeCell ref="C86:G86"/>
    <mergeCell ref="A87:B87"/>
    <mergeCell ref="C87:G87"/>
    <mergeCell ref="A89:G89"/>
    <mergeCell ref="B80:E80"/>
    <mergeCell ref="B81:E81"/>
    <mergeCell ref="B82:E82"/>
    <mergeCell ref="B83:E83"/>
    <mergeCell ref="A84:F84"/>
    <mergeCell ref="B75:E75"/>
    <mergeCell ref="B76:E76"/>
    <mergeCell ref="B77:E77"/>
    <mergeCell ref="B78:E78"/>
    <mergeCell ref="B79:E79"/>
    <mergeCell ref="A69:G69"/>
    <mergeCell ref="B71:E71"/>
    <mergeCell ref="B72:E72"/>
    <mergeCell ref="B73:E73"/>
    <mergeCell ref="B74:E74"/>
    <mergeCell ref="B63:E63"/>
    <mergeCell ref="A64:F64"/>
    <mergeCell ref="A66:B66"/>
    <mergeCell ref="C66:G66"/>
    <mergeCell ref="A67:B67"/>
    <mergeCell ref="C67:G67"/>
    <mergeCell ref="B58:E58"/>
    <mergeCell ref="B59:E59"/>
    <mergeCell ref="B60:E60"/>
    <mergeCell ref="B61:E61"/>
    <mergeCell ref="B62:E62"/>
    <mergeCell ref="A53:B53"/>
    <mergeCell ref="C53:G53"/>
    <mergeCell ref="A54:B54"/>
    <mergeCell ref="C54:G54"/>
    <mergeCell ref="A56:G56"/>
    <mergeCell ref="B47:C47"/>
    <mergeCell ref="B48:C48"/>
    <mergeCell ref="B49:C49"/>
    <mergeCell ref="B50:C50"/>
    <mergeCell ref="A51:F51"/>
    <mergeCell ref="A42:B42"/>
    <mergeCell ref="C42:G42"/>
    <mergeCell ref="A43:B43"/>
    <mergeCell ref="C43:G43"/>
    <mergeCell ref="A45:G45"/>
    <mergeCell ref="A35:G35"/>
    <mergeCell ref="B37:C37"/>
    <mergeCell ref="B38:C38"/>
    <mergeCell ref="B39:C39"/>
    <mergeCell ref="A40:F40"/>
    <mergeCell ref="B29:C29"/>
    <mergeCell ref="A30:F30"/>
    <mergeCell ref="A32:B32"/>
    <mergeCell ref="C32:G32"/>
    <mergeCell ref="A33:B33"/>
    <mergeCell ref="C33:G33"/>
    <mergeCell ref="A23:B23"/>
    <mergeCell ref="C23:G23"/>
    <mergeCell ref="A25:G25"/>
    <mergeCell ref="B27:C27"/>
    <mergeCell ref="B28:C28"/>
    <mergeCell ref="B18:C18"/>
    <mergeCell ref="B19:C19"/>
    <mergeCell ref="A20:F20"/>
    <mergeCell ref="A22:B22"/>
    <mergeCell ref="C22:G22"/>
    <mergeCell ref="A13:B13"/>
    <mergeCell ref="C13:G13"/>
    <mergeCell ref="A14:B14"/>
    <mergeCell ref="C14:G14"/>
    <mergeCell ref="A16:G16"/>
    <mergeCell ref="B7:C7"/>
    <mergeCell ref="B8:C8"/>
    <mergeCell ref="B9:C9"/>
    <mergeCell ref="B10:C10"/>
    <mergeCell ref="A11:F11"/>
    <mergeCell ref="A2:B2"/>
    <mergeCell ref="C2:G2"/>
    <mergeCell ref="A3:B3"/>
    <mergeCell ref="C3:G3"/>
    <mergeCell ref="A5:G5"/>
  </mergeCells>
  <phoneticPr fontId="0" type="noConversion"/>
  <pageMargins left="0.4" right="0.4" top="0.4" bottom="0.4" header="0.1" footer="0.1"/>
  <pageSetup paperSize="9" fitToHeight="0" orientation="landscape" verticalDpi="0"/>
  <headerFooter>
    <oddHeader>&amp;R&amp;R&amp;"Verdana,полужирный" &amp;12 &amp;K00-00921019.MNE.35396</oddHeader>
    <oddFooter>&amp;L&amp;L&amp;"Verdana,Полужирный"&amp;K000000&amp;L&amp;"Verdana,Полужирный"&amp;K00-014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17"/>
  <sheetViews>
    <sheetView workbookViewId="0"/>
  </sheetViews>
  <sheetFormatPr defaultRowHeight="10.5" x14ac:dyDescent="0.15"/>
  <cols>
    <col min="1" max="1" width="13.42578125" customWidth="1"/>
    <col min="2" max="2" width="57.28515625" customWidth="1"/>
    <col min="3" max="7" width="19.140625" customWidth="1"/>
  </cols>
  <sheetData>
    <row r="1" spans="1:7" ht="24.95" customHeight="1" x14ac:dyDescent="0.15"/>
    <row r="2" spans="1:7" ht="20.100000000000001" customHeight="1" x14ac:dyDescent="0.15">
      <c r="A2" s="26" t="s">
        <v>455</v>
      </c>
      <c r="B2" s="26"/>
      <c r="C2" s="27" t="s">
        <v>272</v>
      </c>
      <c r="D2" s="27"/>
      <c r="E2" s="27"/>
      <c r="F2" s="27"/>
      <c r="G2" s="27"/>
    </row>
    <row r="3" spans="1:7" ht="20.100000000000001" customHeight="1" x14ac:dyDescent="0.15">
      <c r="A3" s="26" t="s">
        <v>456</v>
      </c>
      <c r="B3" s="26"/>
      <c r="C3" s="27" t="s">
        <v>625</v>
      </c>
      <c r="D3" s="27"/>
      <c r="E3" s="27"/>
      <c r="F3" s="27"/>
      <c r="G3" s="27"/>
    </row>
    <row r="4" spans="1:7" ht="15" customHeight="1" x14ac:dyDescent="0.15"/>
    <row r="5" spans="1:7" ht="24.95" customHeight="1" x14ac:dyDescent="0.15">
      <c r="A5" s="17" t="s">
        <v>696</v>
      </c>
      <c r="B5" s="17"/>
      <c r="C5" s="17"/>
      <c r="D5" s="17"/>
      <c r="E5" s="17"/>
      <c r="F5" s="17"/>
      <c r="G5" s="17"/>
    </row>
    <row r="6" spans="1:7" ht="15" customHeight="1" x14ac:dyDescent="0.15"/>
    <row r="7" spans="1:7" ht="50.1" customHeight="1" x14ac:dyDescent="0.15">
      <c r="A7" s="6" t="s">
        <v>368</v>
      </c>
      <c r="B7" s="19" t="s">
        <v>654</v>
      </c>
      <c r="C7" s="19"/>
      <c r="D7" s="6" t="s">
        <v>697</v>
      </c>
      <c r="E7" s="6" t="s">
        <v>698</v>
      </c>
      <c r="F7" s="6" t="s">
        <v>699</v>
      </c>
      <c r="G7" s="6" t="s">
        <v>700</v>
      </c>
    </row>
    <row r="8" spans="1:7" ht="15" customHeight="1" x14ac:dyDescent="0.15">
      <c r="A8" s="6">
        <v>1</v>
      </c>
      <c r="B8" s="19">
        <v>2</v>
      </c>
      <c r="C8" s="19"/>
      <c r="D8" s="6">
        <v>3</v>
      </c>
      <c r="E8" s="6">
        <v>4</v>
      </c>
      <c r="F8" s="6">
        <v>5</v>
      </c>
      <c r="G8" s="6">
        <v>6</v>
      </c>
    </row>
    <row r="9" spans="1:7" ht="39.950000000000003" customHeight="1" x14ac:dyDescent="0.15">
      <c r="A9" s="6" t="s">
        <v>638</v>
      </c>
      <c r="B9" s="20" t="s">
        <v>701</v>
      </c>
      <c r="C9" s="20"/>
      <c r="D9" s="6" t="s">
        <v>702</v>
      </c>
      <c r="E9" s="10">
        <v>12</v>
      </c>
      <c r="F9" s="10">
        <v>60959.291666999998</v>
      </c>
      <c r="G9" s="10">
        <v>731511.5</v>
      </c>
    </row>
    <row r="10" spans="1:7" ht="24.95" customHeight="1" x14ac:dyDescent="0.15">
      <c r="A10" s="28" t="s">
        <v>623</v>
      </c>
      <c r="B10" s="28"/>
      <c r="C10" s="28"/>
      <c r="D10" s="28"/>
      <c r="E10" s="28"/>
      <c r="F10" s="28"/>
      <c r="G10" s="12">
        <f>SUM(G9:G9)</f>
        <v>731511.5</v>
      </c>
    </row>
    <row r="11" spans="1:7" ht="24.95" customHeight="1" x14ac:dyDescent="0.15"/>
    <row r="12" spans="1:7" ht="20.100000000000001" customHeight="1" x14ac:dyDescent="0.15">
      <c r="A12" s="26" t="s">
        <v>455</v>
      </c>
      <c r="B12" s="26"/>
      <c r="C12" s="27" t="s">
        <v>272</v>
      </c>
      <c r="D12" s="27"/>
      <c r="E12" s="27"/>
      <c r="F12" s="27"/>
      <c r="G12" s="27"/>
    </row>
    <row r="13" spans="1:7" ht="20.100000000000001" customHeight="1" x14ac:dyDescent="0.15">
      <c r="A13" s="26" t="s">
        <v>456</v>
      </c>
      <c r="B13" s="26"/>
      <c r="C13" s="27" t="s">
        <v>625</v>
      </c>
      <c r="D13" s="27"/>
      <c r="E13" s="27"/>
      <c r="F13" s="27"/>
      <c r="G13" s="27"/>
    </row>
    <row r="14" spans="1:7" ht="15" customHeight="1" x14ac:dyDescent="0.15"/>
    <row r="15" spans="1:7" ht="24.95" customHeight="1" x14ac:dyDescent="0.15">
      <c r="A15" s="17" t="s">
        <v>703</v>
      </c>
      <c r="B15" s="17"/>
      <c r="C15" s="17"/>
      <c r="D15" s="17"/>
      <c r="E15" s="17"/>
      <c r="F15" s="17"/>
      <c r="G15" s="17"/>
    </row>
    <row r="16" spans="1:7" ht="15" customHeight="1" x14ac:dyDescent="0.15"/>
    <row r="17" spans="1:7" ht="50.1" customHeight="1" x14ac:dyDescent="0.15">
      <c r="A17" s="6" t="s">
        <v>368</v>
      </c>
      <c r="B17" s="19" t="s">
        <v>654</v>
      </c>
      <c r="C17" s="19"/>
      <c r="D17" s="6" t="s">
        <v>697</v>
      </c>
      <c r="E17" s="6" t="s">
        <v>698</v>
      </c>
      <c r="F17" s="6" t="s">
        <v>699</v>
      </c>
      <c r="G17" s="6" t="s">
        <v>700</v>
      </c>
    </row>
    <row r="18" spans="1:7" ht="15" customHeight="1" x14ac:dyDescent="0.15">
      <c r="A18" s="6">
        <v>1</v>
      </c>
      <c r="B18" s="19">
        <v>2</v>
      </c>
      <c r="C18" s="19"/>
      <c r="D18" s="6">
        <v>3</v>
      </c>
      <c r="E18" s="6">
        <v>4</v>
      </c>
      <c r="F18" s="6">
        <v>5</v>
      </c>
      <c r="G18" s="6">
        <v>6</v>
      </c>
    </row>
    <row r="19" spans="1:7" ht="39.950000000000003" customHeight="1" x14ac:dyDescent="0.15">
      <c r="A19" s="6" t="s">
        <v>541</v>
      </c>
      <c r="B19" s="20" t="s">
        <v>704</v>
      </c>
      <c r="C19" s="20"/>
      <c r="D19" s="6" t="s">
        <v>431</v>
      </c>
      <c r="E19" s="10">
        <v>1</v>
      </c>
      <c r="F19" s="10">
        <v>50000</v>
      </c>
      <c r="G19" s="10">
        <v>50000</v>
      </c>
    </row>
    <row r="20" spans="1:7" ht="24.95" customHeight="1" x14ac:dyDescent="0.15">
      <c r="A20" s="28" t="s">
        <v>623</v>
      </c>
      <c r="B20" s="28"/>
      <c r="C20" s="28"/>
      <c r="D20" s="28"/>
      <c r="E20" s="28"/>
      <c r="F20" s="28"/>
      <c r="G20" s="12">
        <f>SUM(G19:G19)</f>
        <v>50000</v>
      </c>
    </row>
    <row r="21" spans="1:7" ht="24.95" customHeight="1" x14ac:dyDescent="0.15"/>
    <row r="22" spans="1:7" ht="20.100000000000001" customHeight="1" x14ac:dyDescent="0.15">
      <c r="A22" s="26" t="s">
        <v>455</v>
      </c>
      <c r="B22" s="26"/>
      <c r="C22" s="27" t="s">
        <v>272</v>
      </c>
      <c r="D22" s="27"/>
      <c r="E22" s="27"/>
      <c r="F22" s="27"/>
      <c r="G22" s="27"/>
    </row>
    <row r="23" spans="1:7" ht="20.100000000000001" customHeight="1" x14ac:dyDescent="0.15">
      <c r="A23" s="26" t="s">
        <v>456</v>
      </c>
      <c r="B23" s="26"/>
      <c r="C23" s="27" t="s">
        <v>625</v>
      </c>
      <c r="D23" s="27"/>
      <c r="E23" s="27"/>
      <c r="F23" s="27"/>
      <c r="G23" s="27"/>
    </row>
    <row r="24" spans="1:7" ht="15" customHeight="1" x14ac:dyDescent="0.15"/>
    <row r="25" spans="1:7" ht="24.95" customHeight="1" x14ac:dyDescent="0.15">
      <c r="A25" s="17" t="s">
        <v>705</v>
      </c>
      <c r="B25" s="17"/>
      <c r="C25" s="17"/>
      <c r="D25" s="17"/>
      <c r="E25" s="17"/>
      <c r="F25" s="17"/>
      <c r="G25" s="17"/>
    </row>
    <row r="26" spans="1:7" ht="15" customHeight="1" x14ac:dyDescent="0.15"/>
    <row r="27" spans="1:7" ht="50.1" customHeight="1" x14ac:dyDescent="0.15">
      <c r="A27" s="6" t="s">
        <v>368</v>
      </c>
      <c r="B27" s="19" t="s">
        <v>654</v>
      </c>
      <c r="C27" s="19"/>
      <c r="D27" s="6" t="s">
        <v>697</v>
      </c>
      <c r="E27" s="6" t="s">
        <v>698</v>
      </c>
      <c r="F27" s="6" t="s">
        <v>699</v>
      </c>
      <c r="G27" s="6" t="s">
        <v>700</v>
      </c>
    </row>
    <row r="28" spans="1:7" ht="15" customHeight="1" x14ac:dyDescent="0.15">
      <c r="A28" s="6">
        <v>1</v>
      </c>
      <c r="B28" s="19">
        <v>2</v>
      </c>
      <c r="C28" s="19"/>
      <c r="D28" s="6">
        <v>3</v>
      </c>
      <c r="E28" s="6">
        <v>4</v>
      </c>
      <c r="F28" s="6">
        <v>5</v>
      </c>
      <c r="G28" s="6">
        <v>6</v>
      </c>
    </row>
    <row r="29" spans="1:7" ht="60" customHeight="1" x14ac:dyDescent="0.15">
      <c r="A29" s="6" t="s">
        <v>468</v>
      </c>
      <c r="B29" s="20" t="s">
        <v>706</v>
      </c>
      <c r="C29" s="20"/>
      <c r="D29" s="6" t="s">
        <v>431</v>
      </c>
      <c r="E29" s="10">
        <v>12</v>
      </c>
      <c r="F29" s="10">
        <v>81038.214999999997</v>
      </c>
      <c r="G29" s="10">
        <v>972458.58</v>
      </c>
    </row>
    <row r="30" spans="1:7" ht="39.950000000000003" customHeight="1" x14ac:dyDescent="0.15">
      <c r="A30" s="6" t="s">
        <v>509</v>
      </c>
      <c r="B30" s="20" t="s">
        <v>707</v>
      </c>
      <c r="C30" s="20"/>
      <c r="D30" s="6" t="s">
        <v>431</v>
      </c>
      <c r="E30" s="10">
        <v>13464</v>
      </c>
      <c r="F30" s="10">
        <v>25.85</v>
      </c>
      <c r="G30" s="10">
        <v>348044.4</v>
      </c>
    </row>
    <row r="31" spans="1:7" ht="99.95" customHeight="1" x14ac:dyDescent="0.15">
      <c r="A31" s="6" t="s">
        <v>579</v>
      </c>
      <c r="B31" s="20" t="s">
        <v>708</v>
      </c>
      <c r="C31" s="20"/>
      <c r="D31" s="6" t="s">
        <v>431</v>
      </c>
      <c r="E31" s="10">
        <v>12</v>
      </c>
      <c r="F31" s="10">
        <v>9533.2433330000003</v>
      </c>
      <c r="G31" s="10">
        <v>114398.92</v>
      </c>
    </row>
    <row r="32" spans="1:7" ht="60" customHeight="1" x14ac:dyDescent="0.15">
      <c r="A32" s="6" t="s">
        <v>581</v>
      </c>
      <c r="B32" s="20" t="s">
        <v>709</v>
      </c>
      <c r="C32" s="20"/>
      <c r="D32" s="6" t="s">
        <v>431</v>
      </c>
      <c r="E32" s="10">
        <v>12</v>
      </c>
      <c r="F32" s="10">
        <v>211391</v>
      </c>
      <c r="G32" s="10">
        <v>2536692</v>
      </c>
    </row>
    <row r="33" spans="1:7" ht="80.099999999999994" customHeight="1" x14ac:dyDescent="0.15">
      <c r="A33" s="6" t="s">
        <v>581</v>
      </c>
      <c r="B33" s="20" t="s">
        <v>710</v>
      </c>
      <c r="C33" s="20"/>
      <c r="D33" s="6" t="s">
        <v>431</v>
      </c>
      <c r="E33" s="10">
        <v>12</v>
      </c>
      <c r="F33" s="10">
        <v>104279.344166</v>
      </c>
      <c r="G33" s="10">
        <v>1251352.1299999999</v>
      </c>
    </row>
    <row r="34" spans="1:7" ht="60" customHeight="1" x14ac:dyDescent="0.15">
      <c r="A34" s="6" t="s">
        <v>583</v>
      </c>
      <c r="B34" s="20" t="s">
        <v>711</v>
      </c>
      <c r="C34" s="20"/>
      <c r="D34" s="6" t="s">
        <v>431</v>
      </c>
      <c r="E34" s="10">
        <v>12</v>
      </c>
      <c r="F34" s="10">
        <v>216453.3333</v>
      </c>
      <c r="G34" s="10">
        <v>2597440</v>
      </c>
    </row>
    <row r="35" spans="1:7" ht="60" customHeight="1" x14ac:dyDescent="0.15">
      <c r="A35" s="6" t="s">
        <v>585</v>
      </c>
      <c r="B35" s="20" t="s">
        <v>712</v>
      </c>
      <c r="C35" s="20"/>
      <c r="D35" s="6" t="s">
        <v>431</v>
      </c>
      <c r="E35" s="10">
        <v>12</v>
      </c>
      <c r="F35" s="10">
        <v>141842.38583300001</v>
      </c>
      <c r="G35" s="10">
        <v>1702108.63</v>
      </c>
    </row>
    <row r="36" spans="1:7" ht="80.099999999999994" customHeight="1" x14ac:dyDescent="0.15">
      <c r="A36" s="6" t="s">
        <v>587</v>
      </c>
      <c r="B36" s="20" t="s">
        <v>713</v>
      </c>
      <c r="C36" s="20"/>
      <c r="D36" s="6" t="s">
        <v>431</v>
      </c>
      <c r="E36" s="10">
        <v>12</v>
      </c>
      <c r="F36" s="10">
        <v>60802.805832999999</v>
      </c>
      <c r="G36" s="10">
        <v>729633.67</v>
      </c>
    </row>
    <row r="37" spans="1:7" ht="24.95" customHeight="1" x14ac:dyDescent="0.15">
      <c r="A37" s="28" t="s">
        <v>623</v>
      </c>
      <c r="B37" s="28"/>
      <c r="C37" s="28"/>
      <c r="D37" s="28"/>
      <c r="E37" s="28"/>
      <c r="F37" s="28"/>
      <c r="G37" s="12">
        <f>SUM(G29:G36)</f>
        <v>10252128.33</v>
      </c>
    </row>
    <row r="38" spans="1:7" ht="24.95" customHeight="1" x14ac:dyDescent="0.15"/>
    <row r="39" spans="1:7" ht="20.100000000000001" customHeight="1" x14ac:dyDescent="0.15">
      <c r="A39" s="26" t="s">
        <v>455</v>
      </c>
      <c r="B39" s="26"/>
      <c r="C39" s="27" t="s">
        <v>272</v>
      </c>
      <c r="D39" s="27"/>
      <c r="E39" s="27"/>
      <c r="F39" s="27"/>
      <c r="G39" s="27"/>
    </row>
    <row r="40" spans="1:7" ht="20.100000000000001" customHeight="1" x14ac:dyDescent="0.15">
      <c r="A40" s="26" t="s">
        <v>456</v>
      </c>
      <c r="B40" s="26"/>
      <c r="C40" s="27" t="s">
        <v>625</v>
      </c>
      <c r="D40" s="27"/>
      <c r="E40" s="27"/>
      <c r="F40" s="27"/>
      <c r="G40" s="27"/>
    </row>
    <row r="41" spans="1:7" ht="15" customHeight="1" x14ac:dyDescent="0.15"/>
    <row r="42" spans="1:7" ht="24.95" customHeight="1" x14ac:dyDescent="0.15">
      <c r="A42" s="17" t="s">
        <v>714</v>
      </c>
      <c r="B42" s="17"/>
      <c r="C42" s="17"/>
      <c r="D42" s="17"/>
      <c r="E42" s="17"/>
      <c r="F42" s="17"/>
      <c r="G42" s="17"/>
    </row>
    <row r="43" spans="1:7" ht="15" customHeight="1" x14ac:dyDescent="0.15"/>
    <row r="44" spans="1:7" ht="50.1" customHeight="1" x14ac:dyDescent="0.15">
      <c r="A44" s="6" t="s">
        <v>368</v>
      </c>
      <c r="B44" s="19" t="s">
        <v>654</v>
      </c>
      <c r="C44" s="19"/>
      <c r="D44" s="6" t="s">
        <v>697</v>
      </c>
      <c r="E44" s="6" t="s">
        <v>698</v>
      </c>
      <c r="F44" s="6" t="s">
        <v>699</v>
      </c>
      <c r="G44" s="6" t="s">
        <v>700</v>
      </c>
    </row>
    <row r="45" spans="1:7" ht="15" customHeight="1" x14ac:dyDescent="0.15">
      <c r="A45" s="6">
        <v>1</v>
      </c>
      <c r="B45" s="19">
        <v>2</v>
      </c>
      <c r="C45" s="19"/>
      <c r="D45" s="6">
        <v>3</v>
      </c>
      <c r="E45" s="6">
        <v>4</v>
      </c>
      <c r="F45" s="6">
        <v>5</v>
      </c>
      <c r="G45" s="6">
        <v>6</v>
      </c>
    </row>
    <row r="46" spans="1:7" ht="39.950000000000003" customHeight="1" x14ac:dyDescent="0.15">
      <c r="A46" s="6" t="s">
        <v>535</v>
      </c>
      <c r="B46" s="20" t="s">
        <v>715</v>
      </c>
      <c r="C46" s="20"/>
      <c r="D46" s="6" t="s">
        <v>716</v>
      </c>
      <c r="E46" s="10">
        <v>12</v>
      </c>
      <c r="F46" s="10">
        <v>40333.333333000002</v>
      </c>
      <c r="G46" s="10">
        <v>484000</v>
      </c>
    </row>
    <row r="47" spans="1:7" ht="24.95" customHeight="1" x14ac:dyDescent="0.15">
      <c r="A47" s="28" t="s">
        <v>623</v>
      </c>
      <c r="B47" s="28"/>
      <c r="C47" s="28"/>
      <c r="D47" s="28"/>
      <c r="E47" s="28"/>
      <c r="F47" s="28"/>
      <c r="G47" s="12">
        <f>SUM(G46:G46)</f>
        <v>484000</v>
      </c>
    </row>
    <row r="48" spans="1:7" ht="24.95" customHeight="1" x14ac:dyDescent="0.15"/>
    <row r="49" spans="1:7" ht="20.100000000000001" customHeight="1" x14ac:dyDescent="0.15">
      <c r="A49" s="26" t="s">
        <v>455</v>
      </c>
      <c r="B49" s="26"/>
      <c r="C49" s="27" t="s">
        <v>272</v>
      </c>
      <c r="D49" s="27"/>
      <c r="E49" s="27"/>
      <c r="F49" s="27"/>
      <c r="G49" s="27"/>
    </row>
    <row r="50" spans="1:7" ht="20.100000000000001" customHeight="1" x14ac:dyDescent="0.15">
      <c r="A50" s="26" t="s">
        <v>456</v>
      </c>
      <c r="B50" s="26"/>
      <c r="C50" s="27" t="s">
        <v>625</v>
      </c>
      <c r="D50" s="27"/>
      <c r="E50" s="27"/>
      <c r="F50" s="27"/>
      <c r="G50" s="27"/>
    </row>
    <row r="51" spans="1:7" ht="15" customHeight="1" x14ac:dyDescent="0.15"/>
    <row r="52" spans="1:7" ht="24.95" customHeight="1" x14ac:dyDescent="0.15">
      <c r="A52" s="17" t="s">
        <v>717</v>
      </c>
      <c r="B52" s="17"/>
      <c r="C52" s="17"/>
      <c r="D52" s="17"/>
      <c r="E52" s="17"/>
      <c r="F52" s="17"/>
      <c r="G52" s="17"/>
    </row>
    <row r="53" spans="1:7" ht="15" customHeight="1" x14ac:dyDescent="0.15"/>
    <row r="54" spans="1:7" ht="50.1" customHeight="1" x14ac:dyDescent="0.15">
      <c r="A54" s="6" t="s">
        <v>368</v>
      </c>
      <c r="B54" s="19" t="s">
        <v>654</v>
      </c>
      <c r="C54" s="19"/>
      <c r="D54" s="6" t="s">
        <v>697</v>
      </c>
      <c r="E54" s="6" t="s">
        <v>698</v>
      </c>
      <c r="F54" s="6" t="s">
        <v>699</v>
      </c>
      <c r="G54" s="6" t="s">
        <v>700</v>
      </c>
    </row>
    <row r="55" spans="1:7" ht="15" customHeight="1" x14ac:dyDescent="0.15">
      <c r="A55" s="6">
        <v>1</v>
      </c>
      <c r="B55" s="19">
        <v>2</v>
      </c>
      <c r="C55" s="19"/>
      <c r="D55" s="6">
        <v>3</v>
      </c>
      <c r="E55" s="6">
        <v>4</v>
      </c>
      <c r="F55" s="6">
        <v>5</v>
      </c>
      <c r="G55" s="6">
        <v>6</v>
      </c>
    </row>
    <row r="56" spans="1:7" ht="60" customHeight="1" x14ac:dyDescent="0.15">
      <c r="A56" s="6" t="s">
        <v>483</v>
      </c>
      <c r="B56" s="20" t="s">
        <v>718</v>
      </c>
      <c r="C56" s="20"/>
      <c r="D56" s="6" t="s">
        <v>431</v>
      </c>
      <c r="E56" s="10">
        <v>1583.46</v>
      </c>
      <c r="F56" s="10">
        <v>17.418900000000001</v>
      </c>
      <c r="G56" s="10">
        <v>27582.13</v>
      </c>
    </row>
    <row r="57" spans="1:7" ht="80.099999999999994" customHeight="1" x14ac:dyDescent="0.15">
      <c r="A57" s="6" t="s">
        <v>497</v>
      </c>
      <c r="B57" s="20" t="s">
        <v>719</v>
      </c>
      <c r="C57" s="20"/>
      <c r="D57" s="6" t="s">
        <v>431</v>
      </c>
      <c r="E57" s="10">
        <v>5</v>
      </c>
      <c r="F57" s="10">
        <v>22800</v>
      </c>
      <c r="G57" s="10">
        <v>114000</v>
      </c>
    </row>
    <row r="58" spans="1:7" ht="60" customHeight="1" x14ac:dyDescent="0.15">
      <c r="A58" s="6" t="s">
        <v>503</v>
      </c>
      <c r="B58" s="20" t="s">
        <v>720</v>
      </c>
      <c r="C58" s="20"/>
      <c r="D58" s="6" t="s">
        <v>431</v>
      </c>
      <c r="E58" s="10">
        <v>12</v>
      </c>
      <c r="F58" s="10">
        <v>7034.03</v>
      </c>
      <c r="G58" s="10">
        <v>84408.36</v>
      </c>
    </row>
    <row r="59" spans="1:7" ht="80.099999999999994" customHeight="1" x14ac:dyDescent="0.15">
      <c r="A59" s="6" t="s">
        <v>507</v>
      </c>
      <c r="B59" s="20" t="s">
        <v>721</v>
      </c>
      <c r="C59" s="20"/>
      <c r="D59" s="6" t="s">
        <v>431</v>
      </c>
      <c r="E59" s="10">
        <v>1</v>
      </c>
      <c r="F59" s="10">
        <v>301073</v>
      </c>
      <c r="G59" s="10">
        <v>301073</v>
      </c>
    </row>
    <row r="60" spans="1:7" ht="39.950000000000003" customHeight="1" x14ac:dyDescent="0.15">
      <c r="A60" s="6" t="s">
        <v>647</v>
      </c>
      <c r="B60" s="20" t="s">
        <v>722</v>
      </c>
      <c r="C60" s="20"/>
      <c r="D60" s="6" t="s">
        <v>431</v>
      </c>
      <c r="E60" s="10">
        <v>4</v>
      </c>
      <c r="F60" s="10">
        <v>16248</v>
      </c>
      <c r="G60" s="10">
        <v>64992</v>
      </c>
    </row>
    <row r="61" spans="1:7" ht="60" customHeight="1" x14ac:dyDescent="0.15">
      <c r="A61" s="6" t="s">
        <v>626</v>
      </c>
      <c r="B61" s="20" t="s">
        <v>723</v>
      </c>
      <c r="C61" s="20"/>
      <c r="D61" s="6" t="s">
        <v>431</v>
      </c>
      <c r="E61" s="10">
        <v>42</v>
      </c>
      <c r="F61" s="10">
        <v>509.52379999999999</v>
      </c>
      <c r="G61" s="10">
        <v>21400</v>
      </c>
    </row>
    <row r="62" spans="1:7" ht="60" customHeight="1" x14ac:dyDescent="0.15">
      <c r="A62" s="6" t="s">
        <v>553</v>
      </c>
      <c r="B62" s="20" t="s">
        <v>724</v>
      </c>
      <c r="C62" s="20"/>
      <c r="D62" s="6" t="s">
        <v>431</v>
      </c>
      <c r="E62" s="10">
        <v>1</v>
      </c>
      <c r="F62" s="10">
        <v>3019229.5</v>
      </c>
      <c r="G62" s="10">
        <v>3019229.5</v>
      </c>
    </row>
    <row r="63" spans="1:7" ht="80.099999999999994" customHeight="1" x14ac:dyDescent="0.15">
      <c r="A63" s="6" t="s">
        <v>644</v>
      </c>
      <c r="B63" s="20" t="s">
        <v>725</v>
      </c>
      <c r="C63" s="20"/>
      <c r="D63" s="6" t="s">
        <v>431</v>
      </c>
      <c r="E63" s="10">
        <v>1</v>
      </c>
      <c r="F63" s="10">
        <v>500000</v>
      </c>
      <c r="G63" s="10">
        <v>500000</v>
      </c>
    </row>
    <row r="64" spans="1:7" ht="80.099999999999994" customHeight="1" x14ac:dyDescent="0.15">
      <c r="A64" s="6" t="s">
        <v>555</v>
      </c>
      <c r="B64" s="20" t="s">
        <v>726</v>
      </c>
      <c r="C64" s="20"/>
      <c r="D64" s="6" t="s">
        <v>431</v>
      </c>
      <c r="E64" s="10">
        <v>12</v>
      </c>
      <c r="F64" s="10">
        <v>13500</v>
      </c>
      <c r="G64" s="10">
        <v>162000</v>
      </c>
    </row>
    <row r="65" spans="1:7" ht="80.099999999999994" customHeight="1" x14ac:dyDescent="0.15">
      <c r="A65" s="6" t="s">
        <v>557</v>
      </c>
      <c r="B65" s="20" t="s">
        <v>727</v>
      </c>
      <c r="C65" s="20"/>
      <c r="D65" s="6" t="s">
        <v>431</v>
      </c>
      <c r="E65" s="10">
        <v>1</v>
      </c>
      <c r="F65" s="10">
        <v>560000</v>
      </c>
      <c r="G65" s="10">
        <v>560000</v>
      </c>
    </row>
    <row r="66" spans="1:7" ht="39.950000000000003" customHeight="1" x14ac:dyDescent="0.15">
      <c r="A66" s="6" t="s">
        <v>559</v>
      </c>
      <c r="B66" s="20" t="s">
        <v>728</v>
      </c>
      <c r="C66" s="20"/>
      <c r="D66" s="6" t="s">
        <v>431</v>
      </c>
      <c r="E66" s="10">
        <v>12</v>
      </c>
      <c r="F66" s="10">
        <v>260500.71</v>
      </c>
      <c r="G66" s="10">
        <v>3126008.52</v>
      </c>
    </row>
    <row r="67" spans="1:7" ht="24.95" customHeight="1" x14ac:dyDescent="0.15">
      <c r="A67" s="28" t="s">
        <v>623</v>
      </c>
      <c r="B67" s="28"/>
      <c r="C67" s="28"/>
      <c r="D67" s="28"/>
      <c r="E67" s="28"/>
      <c r="F67" s="28"/>
      <c r="G67" s="12">
        <f>SUM(G56:G66)</f>
        <v>7980693.5099999998</v>
      </c>
    </row>
    <row r="68" spans="1:7" ht="24.95" customHeight="1" x14ac:dyDescent="0.15"/>
    <row r="69" spans="1:7" ht="20.100000000000001" customHeight="1" x14ac:dyDescent="0.15">
      <c r="A69" s="26" t="s">
        <v>455</v>
      </c>
      <c r="B69" s="26"/>
      <c r="C69" s="27" t="s">
        <v>272</v>
      </c>
      <c r="D69" s="27"/>
      <c r="E69" s="27"/>
      <c r="F69" s="27"/>
      <c r="G69" s="27"/>
    </row>
    <row r="70" spans="1:7" ht="20.100000000000001" customHeight="1" x14ac:dyDescent="0.15">
      <c r="A70" s="26" t="s">
        <v>456</v>
      </c>
      <c r="B70" s="26"/>
      <c r="C70" s="27" t="s">
        <v>625</v>
      </c>
      <c r="D70" s="27"/>
      <c r="E70" s="27"/>
      <c r="F70" s="27"/>
      <c r="G70" s="27"/>
    </row>
    <row r="71" spans="1:7" ht="15" customHeight="1" x14ac:dyDescent="0.15"/>
    <row r="72" spans="1:7" ht="24.95" customHeight="1" x14ac:dyDescent="0.15">
      <c r="A72" s="17" t="s">
        <v>729</v>
      </c>
      <c r="B72" s="17"/>
      <c r="C72" s="17"/>
      <c r="D72" s="17"/>
      <c r="E72" s="17"/>
      <c r="F72" s="17"/>
      <c r="G72" s="17"/>
    </row>
    <row r="73" spans="1:7" ht="15" customHeight="1" x14ac:dyDescent="0.15"/>
    <row r="74" spans="1:7" ht="50.1" customHeight="1" x14ac:dyDescent="0.15">
      <c r="A74" s="6" t="s">
        <v>368</v>
      </c>
      <c r="B74" s="19" t="s">
        <v>654</v>
      </c>
      <c r="C74" s="19"/>
      <c r="D74" s="6" t="s">
        <v>697</v>
      </c>
      <c r="E74" s="6" t="s">
        <v>698</v>
      </c>
      <c r="F74" s="6" t="s">
        <v>699</v>
      </c>
      <c r="G74" s="6" t="s">
        <v>700</v>
      </c>
    </row>
    <row r="75" spans="1:7" ht="15" customHeight="1" x14ac:dyDescent="0.15">
      <c r="A75" s="6">
        <v>1</v>
      </c>
      <c r="B75" s="19">
        <v>2</v>
      </c>
      <c r="C75" s="19"/>
      <c r="D75" s="6">
        <v>3</v>
      </c>
      <c r="E75" s="6">
        <v>4</v>
      </c>
      <c r="F75" s="6">
        <v>5</v>
      </c>
      <c r="G75" s="6">
        <v>6</v>
      </c>
    </row>
    <row r="76" spans="1:7" ht="60" customHeight="1" x14ac:dyDescent="0.15">
      <c r="A76" s="6" t="s">
        <v>469</v>
      </c>
      <c r="B76" s="20" t="s">
        <v>730</v>
      </c>
      <c r="C76" s="20"/>
      <c r="D76" s="6" t="s">
        <v>431</v>
      </c>
      <c r="E76" s="10">
        <v>12</v>
      </c>
      <c r="F76" s="10">
        <v>661190.19333299994</v>
      </c>
      <c r="G76" s="10">
        <v>7934282.3200000003</v>
      </c>
    </row>
    <row r="77" spans="1:7" ht="39.950000000000003" customHeight="1" x14ac:dyDescent="0.15">
      <c r="A77" s="6" t="s">
        <v>470</v>
      </c>
      <c r="B77" s="20" t="s">
        <v>731</v>
      </c>
      <c r="C77" s="20"/>
      <c r="D77" s="6" t="s">
        <v>431</v>
      </c>
      <c r="E77" s="10">
        <v>10</v>
      </c>
      <c r="F77" s="10">
        <v>114827.22</v>
      </c>
      <c r="G77" s="10">
        <v>1148272.2</v>
      </c>
    </row>
    <row r="78" spans="1:7" ht="60" customHeight="1" x14ac:dyDescent="0.15">
      <c r="A78" s="6" t="s">
        <v>471</v>
      </c>
      <c r="B78" s="20" t="s">
        <v>732</v>
      </c>
      <c r="C78" s="20"/>
      <c r="D78" s="6" t="s">
        <v>431</v>
      </c>
      <c r="E78" s="10">
        <v>1</v>
      </c>
      <c r="F78" s="10">
        <v>119808</v>
      </c>
      <c r="G78" s="10">
        <v>119808</v>
      </c>
    </row>
    <row r="79" spans="1:7" ht="39.950000000000003" customHeight="1" x14ac:dyDescent="0.15">
      <c r="A79" s="6" t="s">
        <v>472</v>
      </c>
      <c r="B79" s="20" t="s">
        <v>733</v>
      </c>
      <c r="C79" s="20"/>
      <c r="D79" s="6" t="s">
        <v>431</v>
      </c>
      <c r="E79" s="10">
        <v>1851</v>
      </c>
      <c r="F79" s="10">
        <v>158.833</v>
      </c>
      <c r="G79" s="10">
        <v>293999.88</v>
      </c>
    </row>
    <row r="80" spans="1:7" ht="39.950000000000003" customHeight="1" x14ac:dyDescent="0.15">
      <c r="A80" s="6" t="s">
        <v>473</v>
      </c>
      <c r="B80" s="20" t="s">
        <v>734</v>
      </c>
      <c r="C80" s="20"/>
      <c r="D80" s="6" t="s">
        <v>431</v>
      </c>
      <c r="E80" s="10">
        <v>1</v>
      </c>
      <c r="F80" s="10">
        <v>35800</v>
      </c>
      <c r="G80" s="10">
        <v>35800</v>
      </c>
    </row>
    <row r="81" spans="1:7" ht="60" customHeight="1" x14ac:dyDescent="0.15">
      <c r="A81" s="6" t="s">
        <v>537</v>
      </c>
      <c r="B81" s="20" t="s">
        <v>735</v>
      </c>
      <c r="C81" s="20"/>
      <c r="D81" s="6" t="s">
        <v>431</v>
      </c>
      <c r="E81" s="10">
        <v>5</v>
      </c>
      <c r="F81" s="10">
        <v>240383.90400000001</v>
      </c>
      <c r="G81" s="10">
        <v>1201919.52</v>
      </c>
    </row>
    <row r="82" spans="1:7" ht="159.94999999999999" customHeight="1" x14ac:dyDescent="0.15">
      <c r="A82" s="6" t="s">
        <v>543</v>
      </c>
      <c r="B82" s="20" t="s">
        <v>736</v>
      </c>
      <c r="C82" s="20"/>
      <c r="D82" s="6" t="s">
        <v>431</v>
      </c>
      <c r="E82" s="10">
        <v>1</v>
      </c>
      <c r="F82" s="10">
        <v>49858052.18</v>
      </c>
      <c r="G82" s="10">
        <v>49858052.18</v>
      </c>
    </row>
    <row r="83" spans="1:7" ht="60" customHeight="1" x14ac:dyDescent="0.15">
      <c r="A83" s="6" t="s">
        <v>547</v>
      </c>
      <c r="B83" s="20" t="s">
        <v>737</v>
      </c>
      <c r="C83" s="20"/>
      <c r="D83" s="6" t="s">
        <v>431</v>
      </c>
      <c r="E83" s="10">
        <v>1</v>
      </c>
      <c r="F83" s="10">
        <v>2764796.8</v>
      </c>
      <c r="G83" s="10">
        <v>2764796.8</v>
      </c>
    </row>
    <row r="84" spans="1:7" ht="60" customHeight="1" x14ac:dyDescent="0.15">
      <c r="A84" s="6" t="s">
        <v>549</v>
      </c>
      <c r="B84" s="20" t="s">
        <v>738</v>
      </c>
      <c r="C84" s="20"/>
      <c r="D84" s="6" t="s">
        <v>431</v>
      </c>
      <c r="E84" s="10">
        <v>1</v>
      </c>
      <c r="F84" s="10">
        <v>3500000</v>
      </c>
      <c r="G84" s="10">
        <v>3500000</v>
      </c>
    </row>
    <row r="85" spans="1:7" ht="60" customHeight="1" x14ac:dyDescent="0.15">
      <c r="A85" s="6" t="s">
        <v>551</v>
      </c>
      <c r="B85" s="20" t="s">
        <v>739</v>
      </c>
      <c r="C85" s="20"/>
      <c r="D85" s="6" t="s">
        <v>431</v>
      </c>
      <c r="E85" s="10">
        <v>1</v>
      </c>
      <c r="F85" s="10">
        <v>2856750</v>
      </c>
      <c r="G85" s="10">
        <v>2856750</v>
      </c>
    </row>
    <row r="86" spans="1:7" ht="60" customHeight="1" x14ac:dyDescent="0.15">
      <c r="A86" s="6" t="s">
        <v>607</v>
      </c>
      <c r="B86" s="20" t="s">
        <v>740</v>
      </c>
      <c r="C86" s="20"/>
      <c r="D86" s="6" t="s">
        <v>431</v>
      </c>
      <c r="E86" s="10">
        <v>1</v>
      </c>
      <c r="F86" s="10">
        <v>2856750</v>
      </c>
      <c r="G86" s="10">
        <v>2856750</v>
      </c>
    </row>
    <row r="87" spans="1:7" ht="60" customHeight="1" x14ac:dyDescent="0.15">
      <c r="A87" s="6" t="s">
        <v>609</v>
      </c>
      <c r="B87" s="20" t="s">
        <v>741</v>
      </c>
      <c r="C87" s="20"/>
      <c r="D87" s="6" t="s">
        <v>431</v>
      </c>
      <c r="E87" s="10">
        <v>3</v>
      </c>
      <c r="F87" s="10">
        <v>386216</v>
      </c>
      <c r="G87" s="10">
        <v>1158648</v>
      </c>
    </row>
    <row r="88" spans="1:7" ht="24.95" customHeight="1" x14ac:dyDescent="0.15">
      <c r="A88" s="28" t="s">
        <v>623</v>
      </c>
      <c r="B88" s="28"/>
      <c r="C88" s="28"/>
      <c r="D88" s="28"/>
      <c r="E88" s="28"/>
      <c r="F88" s="28"/>
      <c r="G88" s="12">
        <f>SUM(G76:G87)</f>
        <v>73729078.900000006</v>
      </c>
    </row>
    <row r="89" spans="1:7" ht="24.95" customHeight="1" x14ac:dyDescent="0.15"/>
    <row r="90" spans="1:7" ht="20.100000000000001" customHeight="1" x14ac:dyDescent="0.15">
      <c r="A90" s="26" t="s">
        <v>455</v>
      </c>
      <c r="B90" s="26"/>
      <c r="C90" s="27" t="s">
        <v>272</v>
      </c>
      <c r="D90" s="27"/>
      <c r="E90" s="27"/>
      <c r="F90" s="27"/>
      <c r="G90" s="27"/>
    </row>
    <row r="91" spans="1:7" ht="20.100000000000001" customHeight="1" x14ac:dyDescent="0.15">
      <c r="A91" s="26" t="s">
        <v>456</v>
      </c>
      <c r="B91" s="26"/>
      <c r="C91" s="27" t="s">
        <v>625</v>
      </c>
      <c r="D91" s="27"/>
      <c r="E91" s="27"/>
      <c r="F91" s="27"/>
      <c r="G91" s="27"/>
    </row>
    <row r="92" spans="1:7" ht="15" customHeight="1" x14ac:dyDescent="0.15"/>
    <row r="93" spans="1:7" ht="24.95" customHeight="1" x14ac:dyDescent="0.15">
      <c r="A93" s="17" t="s">
        <v>742</v>
      </c>
      <c r="B93" s="17"/>
      <c r="C93" s="17"/>
      <c r="D93" s="17"/>
      <c r="E93" s="17"/>
      <c r="F93" s="17"/>
      <c r="G93" s="17"/>
    </row>
    <row r="94" spans="1:7" ht="15" customHeight="1" x14ac:dyDescent="0.15"/>
    <row r="95" spans="1:7" ht="50.1" customHeight="1" x14ac:dyDescent="0.15">
      <c r="A95" s="6" t="s">
        <v>368</v>
      </c>
      <c r="B95" s="19" t="s">
        <v>654</v>
      </c>
      <c r="C95" s="19"/>
      <c r="D95" s="6" t="s">
        <v>697</v>
      </c>
      <c r="E95" s="6" t="s">
        <v>698</v>
      </c>
      <c r="F95" s="6" t="s">
        <v>699</v>
      </c>
      <c r="G95" s="6" t="s">
        <v>700</v>
      </c>
    </row>
    <row r="96" spans="1:7" ht="15" customHeight="1" x14ac:dyDescent="0.15">
      <c r="A96" s="6">
        <v>1</v>
      </c>
      <c r="B96" s="19">
        <v>2</v>
      </c>
      <c r="C96" s="19"/>
      <c r="D96" s="6">
        <v>3</v>
      </c>
      <c r="E96" s="6">
        <v>4</v>
      </c>
      <c r="F96" s="6">
        <v>5</v>
      </c>
      <c r="G96" s="6">
        <v>6</v>
      </c>
    </row>
    <row r="97" spans="1:7" ht="60" customHeight="1" x14ac:dyDescent="0.15">
      <c r="A97" s="6" t="s">
        <v>474</v>
      </c>
      <c r="B97" s="20" t="s">
        <v>743</v>
      </c>
      <c r="C97" s="20"/>
      <c r="D97" s="6" t="s">
        <v>431</v>
      </c>
      <c r="E97" s="10">
        <v>1</v>
      </c>
      <c r="F97" s="10">
        <v>399000</v>
      </c>
      <c r="G97" s="10">
        <v>399000</v>
      </c>
    </row>
    <row r="98" spans="1:7" ht="60" customHeight="1" x14ac:dyDescent="0.15">
      <c r="A98" s="6" t="s">
        <v>483</v>
      </c>
      <c r="B98" s="20" t="s">
        <v>744</v>
      </c>
      <c r="C98" s="20"/>
      <c r="D98" s="6" t="s">
        <v>431</v>
      </c>
      <c r="E98" s="10">
        <v>18819.55</v>
      </c>
      <c r="F98" s="10">
        <v>1.0849</v>
      </c>
      <c r="G98" s="10">
        <v>20417.330000000002</v>
      </c>
    </row>
    <row r="99" spans="1:7" ht="99.95" customHeight="1" x14ac:dyDescent="0.15">
      <c r="A99" s="6" t="s">
        <v>485</v>
      </c>
      <c r="B99" s="20" t="s">
        <v>745</v>
      </c>
      <c r="C99" s="20"/>
      <c r="D99" s="6" t="s">
        <v>431</v>
      </c>
      <c r="E99" s="10">
        <v>56</v>
      </c>
      <c r="F99" s="10">
        <v>1628.6875</v>
      </c>
      <c r="G99" s="10">
        <v>91206.5</v>
      </c>
    </row>
    <row r="100" spans="1:7" ht="120" customHeight="1" x14ac:dyDescent="0.15">
      <c r="A100" s="6" t="s">
        <v>487</v>
      </c>
      <c r="B100" s="20" t="s">
        <v>746</v>
      </c>
      <c r="C100" s="20"/>
      <c r="D100" s="6" t="s">
        <v>431</v>
      </c>
      <c r="E100" s="10">
        <v>20</v>
      </c>
      <c r="F100" s="10">
        <v>7347.3119999999999</v>
      </c>
      <c r="G100" s="10">
        <v>146946.23999999999</v>
      </c>
    </row>
    <row r="101" spans="1:7" ht="120" customHeight="1" x14ac:dyDescent="0.15">
      <c r="A101" s="6" t="s">
        <v>489</v>
      </c>
      <c r="B101" s="20" t="s">
        <v>747</v>
      </c>
      <c r="C101" s="20"/>
      <c r="D101" s="6" t="s">
        <v>431</v>
      </c>
      <c r="E101" s="10">
        <v>42</v>
      </c>
      <c r="F101" s="10">
        <v>8588.2857000000004</v>
      </c>
      <c r="G101" s="10">
        <v>360708</v>
      </c>
    </row>
    <row r="102" spans="1:7" ht="60" customHeight="1" x14ac:dyDescent="0.15">
      <c r="A102" s="6" t="s">
        <v>491</v>
      </c>
      <c r="B102" s="20" t="s">
        <v>748</v>
      </c>
      <c r="C102" s="20"/>
      <c r="D102" s="6" t="s">
        <v>431</v>
      </c>
      <c r="E102" s="10">
        <v>30</v>
      </c>
      <c r="F102" s="10">
        <v>2600</v>
      </c>
      <c r="G102" s="10">
        <v>78000</v>
      </c>
    </row>
    <row r="103" spans="1:7" ht="99.95" customHeight="1" x14ac:dyDescent="0.15">
      <c r="A103" s="6" t="s">
        <v>493</v>
      </c>
      <c r="B103" s="20" t="s">
        <v>749</v>
      </c>
      <c r="C103" s="20"/>
      <c r="D103" s="6" t="s">
        <v>431</v>
      </c>
      <c r="E103" s="10">
        <v>35</v>
      </c>
      <c r="F103" s="10">
        <v>6151.3244999999997</v>
      </c>
      <c r="G103" s="10">
        <v>215296.36</v>
      </c>
    </row>
    <row r="104" spans="1:7" ht="80.099999999999994" customHeight="1" x14ac:dyDescent="0.15">
      <c r="A104" s="6" t="s">
        <v>505</v>
      </c>
      <c r="B104" s="20" t="s">
        <v>750</v>
      </c>
      <c r="C104" s="20"/>
      <c r="D104" s="6" t="s">
        <v>431</v>
      </c>
      <c r="E104" s="10">
        <v>12</v>
      </c>
      <c r="F104" s="10">
        <v>16009.615</v>
      </c>
      <c r="G104" s="10">
        <v>192115.38</v>
      </c>
    </row>
    <row r="105" spans="1:7" ht="80.099999999999994" customHeight="1" x14ac:dyDescent="0.15">
      <c r="A105" s="6" t="s">
        <v>642</v>
      </c>
      <c r="B105" s="20" t="s">
        <v>751</v>
      </c>
      <c r="C105" s="20"/>
      <c r="D105" s="6" t="s">
        <v>431</v>
      </c>
      <c r="E105" s="10">
        <v>1</v>
      </c>
      <c r="F105" s="10">
        <v>13126000</v>
      </c>
      <c r="G105" s="10">
        <v>13126000</v>
      </c>
    </row>
    <row r="106" spans="1:7" ht="60" customHeight="1" x14ac:dyDescent="0.15">
      <c r="A106" s="6" t="s">
        <v>642</v>
      </c>
      <c r="B106" s="20" t="s">
        <v>752</v>
      </c>
      <c r="C106" s="20"/>
      <c r="D106" s="6" t="s">
        <v>431</v>
      </c>
      <c r="E106" s="10">
        <v>100</v>
      </c>
      <c r="F106" s="10">
        <v>30180.101900000001</v>
      </c>
      <c r="G106" s="10">
        <v>3018010.19</v>
      </c>
    </row>
    <row r="107" spans="1:7" ht="39.950000000000003" customHeight="1" x14ac:dyDescent="0.15">
      <c r="A107" s="6" t="s">
        <v>597</v>
      </c>
      <c r="B107" s="20" t="s">
        <v>753</v>
      </c>
      <c r="C107" s="20"/>
      <c r="D107" s="6" t="s">
        <v>431</v>
      </c>
      <c r="E107" s="10">
        <v>1</v>
      </c>
      <c r="F107" s="10">
        <v>6790144.4400000004</v>
      </c>
      <c r="G107" s="10">
        <v>6790144.4400000004</v>
      </c>
    </row>
    <row r="108" spans="1:7" ht="24.95" customHeight="1" x14ac:dyDescent="0.15">
      <c r="A108" s="28" t="s">
        <v>623</v>
      </c>
      <c r="B108" s="28"/>
      <c r="C108" s="28"/>
      <c r="D108" s="28"/>
      <c r="E108" s="28"/>
      <c r="F108" s="28"/>
      <c r="G108" s="12">
        <f>SUM(G97:G107)</f>
        <v>24437844.440000001</v>
      </c>
    </row>
    <row r="109" spans="1:7" ht="24.95" customHeight="1" x14ac:dyDescent="0.15"/>
    <row r="110" spans="1:7" ht="20.100000000000001" customHeight="1" x14ac:dyDescent="0.15">
      <c r="A110" s="26" t="s">
        <v>455</v>
      </c>
      <c r="B110" s="26"/>
      <c r="C110" s="27" t="s">
        <v>272</v>
      </c>
      <c r="D110" s="27"/>
      <c r="E110" s="27"/>
      <c r="F110" s="27"/>
      <c r="G110" s="27"/>
    </row>
    <row r="111" spans="1:7" ht="20.100000000000001" customHeight="1" x14ac:dyDescent="0.15">
      <c r="A111" s="26" t="s">
        <v>456</v>
      </c>
      <c r="B111" s="26"/>
      <c r="C111" s="27" t="s">
        <v>625</v>
      </c>
      <c r="D111" s="27"/>
      <c r="E111" s="27"/>
      <c r="F111" s="27"/>
      <c r="G111" s="27"/>
    </row>
    <row r="112" spans="1:7" ht="15" customHeight="1" x14ac:dyDescent="0.15"/>
    <row r="113" spans="1:7" ht="24.95" customHeight="1" x14ac:dyDescent="0.15">
      <c r="A113" s="17" t="s">
        <v>754</v>
      </c>
      <c r="B113" s="17"/>
      <c r="C113" s="17"/>
      <c r="D113" s="17"/>
      <c r="E113" s="17"/>
      <c r="F113" s="17"/>
      <c r="G113" s="17"/>
    </row>
    <row r="114" spans="1:7" ht="15" customHeight="1" x14ac:dyDescent="0.15"/>
    <row r="115" spans="1:7" ht="50.1" customHeight="1" x14ac:dyDescent="0.15">
      <c r="A115" s="6" t="s">
        <v>368</v>
      </c>
      <c r="B115" s="19" t="s">
        <v>654</v>
      </c>
      <c r="C115" s="19"/>
      <c r="D115" s="6" t="s">
        <v>697</v>
      </c>
      <c r="E115" s="6" t="s">
        <v>698</v>
      </c>
      <c r="F115" s="6" t="s">
        <v>699</v>
      </c>
      <c r="G115" s="6" t="s">
        <v>700</v>
      </c>
    </row>
    <row r="116" spans="1:7" ht="15" customHeight="1" x14ac:dyDescent="0.15">
      <c r="A116" s="6">
        <v>1</v>
      </c>
      <c r="B116" s="19">
        <v>2</v>
      </c>
      <c r="C116" s="19"/>
      <c r="D116" s="6">
        <v>3</v>
      </c>
      <c r="E116" s="6">
        <v>4</v>
      </c>
      <c r="F116" s="6">
        <v>5</v>
      </c>
      <c r="G116" s="6">
        <v>6</v>
      </c>
    </row>
    <row r="117" spans="1:7" ht="39.950000000000003" customHeight="1" x14ac:dyDescent="0.15">
      <c r="A117" s="6" t="s">
        <v>373</v>
      </c>
      <c r="B117" s="20" t="s">
        <v>755</v>
      </c>
      <c r="C117" s="20"/>
      <c r="D117" s="6" t="s">
        <v>431</v>
      </c>
      <c r="E117" s="10">
        <v>150</v>
      </c>
      <c r="F117" s="10">
        <v>44.5</v>
      </c>
      <c r="G117" s="10">
        <v>6675</v>
      </c>
    </row>
    <row r="118" spans="1:7" ht="39.950000000000003" customHeight="1" x14ac:dyDescent="0.15">
      <c r="A118" s="6" t="s">
        <v>373</v>
      </c>
      <c r="B118" s="20" t="s">
        <v>756</v>
      </c>
      <c r="C118" s="20"/>
      <c r="D118" s="6" t="s">
        <v>431</v>
      </c>
      <c r="E118" s="10">
        <v>40</v>
      </c>
      <c r="F118" s="10">
        <v>160</v>
      </c>
      <c r="G118" s="10">
        <v>6400</v>
      </c>
    </row>
    <row r="119" spans="1:7" ht="39.950000000000003" customHeight="1" x14ac:dyDescent="0.15">
      <c r="A119" s="6" t="s">
        <v>373</v>
      </c>
      <c r="B119" s="20" t="s">
        <v>757</v>
      </c>
      <c r="C119" s="20"/>
      <c r="D119" s="6" t="s">
        <v>431</v>
      </c>
      <c r="E119" s="10">
        <v>700</v>
      </c>
      <c r="F119" s="10">
        <v>22</v>
      </c>
      <c r="G119" s="10">
        <v>15400</v>
      </c>
    </row>
    <row r="120" spans="1:7" ht="39.950000000000003" customHeight="1" x14ac:dyDescent="0.15">
      <c r="A120" s="6" t="s">
        <v>373</v>
      </c>
      <c r="B120" s="20" t="s">
        <v>758</v>
      </c>
      <c r="C120" s="20"/>
      <c r="D120" s="6" t="s">
        <v>431</v>
      </c>
      <c r="E120" s="10">
        <v>50</v>
      </c>
      <c r="F120" s="10">
        <v>78</v>
      </c>
      <c r="G120" s="10">
        <v>3900</v>
      </c>
    </row>
    <row r="121" spans="1:7" ht="39.950000000000003" customHeight="1" x14ac:dyDescent="0.15">
      <c r="A121" s="6" t="s">
        <v>373</v>
      </c>
      <c r="B121" s="20" t="s">
        <v>759</v>
      </c>
      <c r="C121" s="20"/>
      <c r="D121" s="6" t="s">
        <v>431</v>
      </c>
      <c r="E121" s="10">
        <v>50</v>
      </c>
      <c r="F121" s="10">
        <v>174.5</v>
      </c>
      <c r="G121" s="10">
        <v>8725</v>
      </c>
    </row>
    <row r="122" spans="1:7" ht="39.950000000000003" customHeight="1" x14ac:dyDescent="0.15">
      <c r="A122" s="6" t="s">
        <v>373</v>
      </c>
      <c r="B122" s="20" t="s">
        <v>760</v>
      </c>
      <c r="C122" s="20"/>
      <c r="D122" s="6" t="s">
        <v>431</v>
      </c>
      <c r="E122" s="10">
        <v>40</v>
      </c>
      <c r="F122" s="10">
        <v>160</v>
      </c>
      <c r="G122" s="10">
        <v>6400</v>
      </c>
    </row>
    <row r="123" spans="1:7" ht="39.950000000000003" customHeight="1" x14ac:dyDescent="0.15">
      <c r="A123" s="6" t="s">
        <v>373</v>
      </c>
      <c r="B123" s="20" t="s">
        <v>761</v>
      </c>
      <c r="C123" s="20"/>
      <c r="D123" s="6" t="s">
        <v>431</v>
      </c>
      <c r="E123" s="10">
        <v>2428.2800000000002</v>
      </c>
      <c r="F123" s="10">
        <v>24.5</v>
      </c>
      <c r="G123" s="10">
        <v>59492.86</v>
      </c>
    </row>
    <row r="124" spans="1:7" ht="60" customHeight="1" x14ac:dyDescent="0.15">
      <c r="A124" s="6" t="s">
        <v>373</v>
      </c>
      <c r="B124" s="20" t="s">
        <v>762</v>
      </c>
      <c r="C124" s="20"/>
      <c r="D124" s="6" t="s">
        <v>431</v>
      </c>
      <c r="E124" s="10">
        <v>100</v>
      </c>
      <c r="F124" s="10">
        <v>136</v>
      </c>
      <c r="G124" s="10">
        <v>13600</v>
      </c>
    </row>
    <row r="125" spans="1:7" ht="39.950000000000003" customHeight="1" x14ac:dyDescent="0.15">
      <c r="A125" s="6" t="s">
        <v>373</v>
      </c>
      <c r="B125" s="20" t="s">
        <v>763</v>
      </c>
      <c r="C125" s="20"/>
      <c r="D125" s="6" t="s">
        <v>431</v>
      </c>
      <c r="E125" s="10">
        <v>50</v>
      </c>
      <c r="F125" s="10">
        <v>85</v>
      </c>
      <c r="G125" s="10">
        <v>4250</v>
      </c>
    </row>
    <row r="126" spans="1:7" ht="39.950000000000003" customHeight="1" x14ac:dyDescent="0.15">
      <c r="A126" s="6" t="s">
        <v>373</v>
      </c>
      <c r="B126" s="20" t="s">
        <v>764</v>
      </c>
      <c r="C126" s="20"/>
      <c r="D126" s="6" t="s">
        <v>431</v>
      </c>
      <c r="E126" s="10">
        <v>100</v>
      </c>
      <c r="F126" s="10">
        <v>20.5</v>
      </c>
      <c r="G126" s="10">
        <v>2050</v>
      </c>
    </row>
    <row r="127" spans="1:7" ht="39.950000000000003" customHeight="1" x14ac:dyDescent="0.15">
      <c r="A127" s="6" t="s">
        <v>373</v>
      </c>
      <c r="B127" s="20" t="s">
        <v>765</v>
      </c>
      <c r="C127" s="20"/>
      <c r="D127" s="6" t="s">
        <v>431</v>
      </c>
      <c r="E127" s="10">
        <v>329</v>
      </c>
      <c r="F127" s="10">
        <v>275</v>
      </c>
      <c r="G127" s="10">
        <v>90475</v>
      </c>
    </row>
    <row r="128" spans="1:7" ht="39.950000000000003" customHeight="1" x14ac:dyDescent="0.15">
      <c r="A128" s="6" t="s">
        <v>373</v>
      </c>
      <c r="B128" s="20" t="s">
        <v>766</v>
      </c>
      <c r="C128" s="20"/>
      <c r="D128" s="6" t="s">
        <v>431</v>
      </c>
      <c r="E128" s="10">
        <v>200</v>
      </c>
      <c r="F128" s="10">
        <v>160</v>
      </c>
      <c r="G128" s="10">
        <v>32000</v>
      </c>
    </row>
    <row r="129" spans="1:7" ht="39.950000000000003" customHeight="1" x14ac:dyDescent="0.15">
      <c r="A129" s="6" t="s">
        <v>373</v>
      </c>
      <c r="B129" s="20" t="s">
        <v>767</v>
      </c>
      <c r="C129" s="20"/>
      <c r="D129" s="6" t="s">
        <v>431</v>
      </c>
      <c r="E129" s="10">
        <v>25</v>
      </c>
      <c r="F129" s="10">
        <v>245</v>
      </c>
      <c r="G129" s="10">
        <v>6125</v>
      </c>
    </row>
    <row r="130" spans="1:7" ht="39.950000000000003" customHeight="1" x14ac:dyDescent="0.15">
      <c r="A130" s="6" t="s">
        <v>373</v>
      </c>
      <c r="B130" s="20" t="s">
        <v>768</v>
      </c>
      <c r="C130" s="20"/>
      <c r="D130" s="6" t="s">
        <v>431</v>
      </c>
      <c r="E130" s="10">
        <v>20</v>
      </c>
      <c r="F130" s="10">
        <v>230</v>
      </c>
      <c r="G130" s="10">
        <v>4600</v>
      </c>
    </row>
    <row r="131" spans="1:7" ht="39.950000000000003" customHeight="1" x14ac:dyDescent="0.15">
      <c r="A131" s="6" t="s">
        <v>373</v>
      </c>
      <c r="B131" s="20" t="s">
        <v>769</v>
      </c>
      <c r="C131" s="20"/>
      <c r="D131" s="6" t="s">
        <v>431</v>
      </c>
      <c r="E131" s="10">
        <v>2080</v>
      </c>
      <c r="F131" s="10">
        <v>9.4</v>
      </c>
      <c r="G131" s="10">
        <v>19552</v>
      </c>
    </row>
    <row r="132" spans="1:7" ht="39.950000000000003" customHeight="1" x14ac:dyDescent="0.15">
      <c r="A132" s="6" t="s">
        <v>373</v>
      </c>
      <c r="B132" s="20" t="s">
        <v>770</v>
      </c>
      <c r="C132" s="20"/>
      <c r="D132" s="6" t="s">
        <v>431</v>
      </c>
      <c r="E132" s="10">
        <v>50</v>
      </c>
      <c r="F132" s="10">
        <v>125</v>
      </c>
      <c r="G132" s="10">
        <v>6250</v>
      </c>
    </row>
    <row r="133" spans="1:7" ht="39.950000000000003" customHeight="1" x14ac:dyDescent="0.15">
      <c r="A133" s="6" t="s">
        <v>373</v>
      </c>
      <c r="B133" s="20" t="s">
        <v>771</v>
      </c>
      <c r="C133" s="20"/>
      <c r="D133" s="6" t="s">
        <v>431</v>
      </c>
      <c r="E133" s="10">
        <v>50</v>
      </c>
      <c r="F133" s="10">
        <v>100</v>
      </c>
      <c r="G133" s="10">
        <v>5000</v>
      </c>
    </row>
    <row r="134" spans="1:7" ht="39.950000000000003" customHeight="1" x14ac:dyDescent="0.15">
      <c r="A134" s="6" t="s">
        <v>373</v>
      </c>
      <c r="B134" s="20" t="s">
        <v>772</v>
      </c>
      <c r="C134" s="20"/>
      <c r="D134" s="6" t="s">
        <v>431</v>
      </c>
      <c r="E134" s="10">
        <v>20</v>
      </c>
      <c r="F134" s="10">
        <v>250</v>
      </c>
      <c r="G134" s="10">
        <v>5000</v>
      </c>
    </row>
    <row r="135" spans="1:7" ht="39.950000000000003" customHeight="1" x14ac:dyDescent="0.15">
      <c r="A135" s="6" t="s">
        <v>373</v>
      </c>
      <c r="B135" s="20" t="s">
        <v>773</v>
      </c>
      <c r="C135" s="20"/>
      <c r="D135" s="6" t="s">
        <v>431</v>
      </c>
      <c r="E135" s="10">
        <v>1300</v>
      </c>
      <c r="F135" s="10">
        <v>16</v>
      </c>
      <c r="G135" s="10">
        <v>20800</v>
      </c>
    </row>
    <row r="136" spans="1:7" ht="60" customHeight="1" x14ac:dyDescent="0.15">
      <c r="A136" s="6" t="s">
        <v>373</v>
      </c>
      <c r="B136" s="20" t="s">
        <v>774</v>
      </c>
      <c r="C136" s="20"/>
      <c r="D136" s="6" t="s">
        <v>431</v>
      </c>
      <c r="E136" s="10">
        <v>100</v>
      </c>
      <c r="F136" s="10">
        <v>45</v>
      </c>
      <c r="G136" s="10">
        <v>4500</v>
      </c>
    </row>
    <row r="137" spans="1:7" ht="39.950000000000003" customHeight="1" x14ac:dyDescent="0.15">
      <c r="A137" s="6" t="s">
        <v>373</v>
      </c>
      <c r="B137" s="20" t="s">
        <v>775</v>
      </c>
      <c r="C137" s="20"/>
      <c r="D137" s="6" t="s">
        <v>431</v>
      </c>
      <c r="E137" s="10">
        <v>40</v>
      </c>
      <c r="F137" s="10">
        <v>142</v>
      </c>
      <c r="G137" s="10">
        <v>5680</v>
      </c>
    </row>
    <row r="138" spans="1:7" ht="39.950000000000003" customHeight="1" x14ac:dyDescent="0.15">
      <c r="A138" s="6" t="s">
        <v>373</v>
      </c>
      <c r="B138" s="20" t="s">
        <v>776</v>
      </c>
      <c r="C138" s="20"/>
      <c r="D138" s="6" t="s">
        <v>431</v>
      </c>
      <c r="E138" s="10">
        <v>25</v>
      </c>
      <c r="F138" s="10">
        <v>184</v>
      </c>
      <c r="G138" s="10">
        <v>4600</v>
      </c>
    </row>
    <row r="139" spans="1:7" ht="39.950000000000003" customHeight="1" x14ac:dyDescent="0.15">
      <c r="A139" s="6" t="s">
        <v>373</v>
      </c>
      <c r="B139" s="20" t="s">
        <v>777</v>
      </c>
      <c r="C139" s="20"/>
      <c r="D139" s="6" t="s">
        <v>431</v>
      </c>
      <c r="E139" s="10">
        <v>5</v>
      </c>
      <c r="F139" s="10">
        <v>184</v>
      </c>
      <c r="G139" s="10">
        <v>920</v>
      </c>
    </row>
    <row r="140" spans="1:7" ht="39.950000000000003" customHeight="1" x14ac:dyDescent="0.15">
      <c r="A140" s="6" t="s">
        <v>373</v>
      </c>
      <c r="B140" s="20" t="s">
        <v>778</v>
      </c>
      <c r="C140" s="20"/>
      <c r="D140" s="6" t="s">
        <v>431</v>
      </c>
      <c r="E140" s="10">
        <v>60</v>
      </c>
      <c r="F140" s="10">
        <v>275</v>
      </c>
      <c r="G140" s="10">
        <v>16500</v>
      </c>
    </row>
    <row r="141" spans="1:7" ht="39.950000000000003" customHeight="1" x14ac:dyDescent="0.15">
      <c r="A141" s="6" t="s">
        <v>373</v>
      </c>
      <c r="B141" s="20" t="s">
        <v>779</v>
      </c>
      <c r="C141" s="20"/>
      <c r="D141" s="6" t="s">
        <v>431</v>
      </c>
      <c r="E141" s="10">
        <v>500</v>
      </c>
      <c r="F141" s="10">
        <v>41</v>
      </c>
      <c r="G141" s="10">
        <v>20500</v>
      </c>
    </row>
    <row r="142" spans="1:7" ht="39.950000000000003" customHeight="1" x14ac:dyDescent="0.15">
      <c r="A142" s="6" t="s">
        <v>373</v>
      </c>
      <c r="B142" s="20" t="s">
        <v>780</v>
      </c>
      <c r="C142" s="20"/>
      <c r="D142" s="6" t="s">
        <v>431</v>
      </c>
      <c r="E142" s="10">
        <v>25</v>
      </c>
      <c r="F142" s="10">
        <v>502</v>
      </c>
      <c r="G142" s="10">
        <v>12550</v>
      </c>
    </row>
    <row r="143" spans="1:7" ht="39.950000000000003" customHeight="1" x14ac:dyDescent="0.15">
      <c r="A143" s="6" t="s">
        <v>373</v>
      </c>
      <c r="B143" s="20" t="s">
        <v>781</v>
      </c>
      <c r="C143" s="20"/>
      <c r="D143" s="6" t="s">
        <v>431</v>
      </c>
      <c r="E143" s="10">
        <v>25</v>
      </c>
      <c r="F143" s="10">
        <v>114</v>
      </c>
      <c r="G143" s="10">
        <v>2850</v>
      </c>
    </row>
    <row r="144" spans="1:7" ht="39.950000000000003" customHeight="1" x14ac:dyDescent="0.15">
      <c r="A144" s="6" t="s">
        <v>373</v>
      </c>
      <c r="B144" s="20" t="s">
        <v>782</v>
      </c>
      <c r="C144" s="20"/>
      <c r="D144" s="6" t="s">
        <v>431</v>
      </c>
      <c r="E144" s="10">
        <v>50</v>
      </c>
      <c r="F144" s="10">
        <v>7</v>
      </c>
      <c r="G144" s="10">
        <v>350</v>
      </c>
    </row>
    <row r="145" spans="1:7" ht="39.950000000000003" customHeight="1" x14ac:dyDescent="0.15">
      <c r="A145" s="6" t="s">
        <v>373</v>
      </c>
      <c r="B145" s="20" t="s">
        <v>783</v>
      </c>
      <c r="C145" s="20"/>
      <c r="D145" s="6" t="s">
        <v>431</v>
      </c>
      <c r="E145" s="10">
        <v>60</v>
      </c>
      <c r="F145" s="10">
        <v>115</v>
      </c>
      <c r="G145" s="10">
        <v>6900</v>
      </c>
    </row>
    <row r="146" spans="1:7" ht="39.950000000000003" customHeight="1" x14ac:dyDescent="0.15">
      <c r="A146" s="6" t="s">
        <v>373</v>
      </c>
      <c r="B146" s="20" t="s">
        <v>784</v>
      </c>
      <c r="C146" s="20"/>
      <c r="D146" s="6" t="s">
        <v>431</v>
      </c>
      <c r="E146" s="10">
        <v>20</v>
      </c>
      <c r="F146" s="10">
        <v>253.5</v>
      </c>
      <c r="G146" s="10">
        <v>5070</v>
      </c>
    </row>
    <row r="147" spans="1:7" ht="39.950000000000003" customHeight="1" x14ac:dyDescent="0.15">
      <c r="A147" s="6" t="s">
        <v>373</v>
      </c>
      <c r="B147" s="20" t="s">
        <v>785</v>
      </c>
      <c r="C147" s="20"/>
      <c r="D147" s="6" t="s">
        <v>431</v>
      </c>
      <c r="E147" s="10">
        <v>520</v>
      </c>
      <c r="F147" s="10">
        <v>133</v>
      </c>
      <c r="G147" s="10">
        <v>69160</v>
      </c>
    </row>
    <row r="148" spans="1:7" ht="39.950000000000003" customHeight="1" x14ac:dyDescent="0.15">
      <c r="A148" s="6" t="s">
        <v>373</v>
      </c>
      <c r="B148" s="20" t="s">
        <v>786</v>
      </c>
      <c r="C148" s="20"/>
      <c r="D148" s="6" t="s">
        <v>431</v>
      </c>
      <c r="E148" s="10">
        <v>100</v>
      </c>
      <c r="F148" s="10">
        <v>59</v>
      </c>
      <c r="G148" s="10">
        <v>5900</v>
      </c>
    </row>
    <row r="149" spans="1:7" ht="39.950000000000003" customHeight="1" x14ac:dyDescent="0.15">
      <c r="A149" s="6" t="s">
        <v>373</v>
      </c>
      <c r="B149" s="20" t="s">
        <v>787</v>
      </c>
      <c r="C149" s="20"/>
      <c r="D149" s="6" t="s">
        <v>431</v>
      </c>
      <c r="E149" s="10">
        <v>100</v>
      </c>
      <c r="F149" s="10">
        <v>400</v>
      </c>
      <c r="G149" s="10">
        <v>40000</v>
      </c>
    </row>
    <row r="150" spans="1:7" ht="39.950000000000003" customHeight="1" x14ac:dyDescent="0.15">
      <c r="A150" s="6" t="s">
        <v>373</v>
      </c>
      <c r="B150" s="20" t="s">
        <v>788</v>
      </c>
      <c r="C150" s="20"/>
      <c r="D150" s="6" t="s">
        <v>431</v>
      </c>
      <c r="E150" s="10">
        <v>20</v>
      </c>
      <c r="F150" s="10">
        <v>245</v>
      </c>
      <c r="G150" s="10">
        <v>4900</v>
      </c>
    </row>
    <row r="151" spans="1:7" ht="39.950000000000003" customHeight="1" x14ac:dyDescent="0.15">
      <c r="A151" s="6" t="s">
        <v>373</v>
      </c>
      <c r="B151" s="20" t="s">
        <v>789</v>
      </c>
      <c r="C151" s="20"/>
      <c r="D151" s="6" t="s">
        <v>431</v>
      </c>
      <c r="E151" s="10">
        <v>50</v>
      </c>
      <c r="F151" s="10">
        <v>154.5</v>
      </c>
      <c r="G151" s="10">
        <v>7725</v>
      </c>
    </row>
    <row r="152" spans="1:7" ht="39.950000000000003" customHeight="1" x14ac:dyDescent="0.15">
      <c r="A152" s="6" t="s">
        <v>373</v>
      </c>
      <c r="B152" s="20" t="s">
        <v>790</v>
      </c>
      <c r="C152" s="20"/>
      <c r="D152" s="6" t="s">
        <v>431</v>
      </c>
      <c r="E152" s="10">
        <v>2</v>
      </c>
      <c r="F152" s="10">
        <v>234</v>
      </c>
      <c r="G152" s="10">
        <v>468</v>
      </c>
    </row>
    <row r="153" spans="1:7" ht="39.950000000000003" customHeight="1" x14ac:dyDescent="0.15">
      <c r="A153" s="6" t="s">
        <v>373</v>
      </c>
      <c r="B153" s="20" t="s">
        <v>791</v>
      </c>
      <c r="C153" s="20"/>
      <c r="D153" s="6" t="s">
        <v>431</v>
      </c>
      <c r="E153" s="10">
        <v>2</v>
      </c>
      <c r="F153" s="10">
        <v>233.99</v>
      </c>
      <c r="G153" s="10">
        <v>467.98</v>
      </c>
    </row>
    <row r="154" spans="1:7" ht="39.950000000000003" customHeight="1" x14ac:dyDescent="0.15">
      <c r="A154" s="6" t="s">
        <v>373</v>
      </c>
      <c r="B154" s="20" t="s">
        <v>792</v>
      </c>
      <c r="C154" s="20"/>
      <c r="D154" s="6" t="s">
        <v>431</v>
      </c>
      <c r="E154" s="10">
        <v>50</v>
      </c>
      <c r="F154" s="10">
        <v>62.5</v>
      </c>
      <c r="G154" s="10">
        <v>3125</v>
      </c>
    </row>
    <row r="155" spans="1:7" ht="39.950000000000003" customHeight="1" x14ac:dyDescent="0.15">
      <c r="A155" s="6" t="s">
        <v>373</v>
      </c>
      <c r="B155" s="20" t="s">
        <v>793</v>
      </c>
      <c r="C155" s="20"/>
      <c r="D155" s="6" t="s">
        <v>431</v>
      </c>
      <c r="E155" s="10">
        <v>20</v>
      </c>
      <c r="F155" s="10">
        <v>84</v>
      </c>
      <c r="G155" s="10">
        <v>1680</v>
      </c>
    </row>
    <row r="156" spans="1:7" ht="39.950000000000003" customHeight="1" x14ac:dyDescent="0.15">
      <c r="A156" s="6" t="s">
        <v>373</v>
      </c>
      <c r="B156" s="20" t="s">
        <v>794</v>
      </c>
      <c r="C156" s="20"/>
      <c r="D156" s="6" t="s">
        <v>431</v>
      </c>
      <c r="E156" s="10">
        <v>10</v>
      </c>
      <c r="F156" s="10">
        <v>556</v>
      </c>
      <c r="G156" s="10">
        <v>5560</v>
      </c>
    </row>
    <row r="157" spans="1:7" ht="39.950000000000003" customHeight="1" x14ac:dyDescent="0.15">
      <c r="A157" s="6" t="s">
        <v>373</v>
      </c>
      <c r="B157" s="20" t="s">
        <v>795</v>
      </c>
      <c r="C157" s="20"/>
      <c r="D157" s="6" t="s">
        <v>431</v>
      </c>
      <c r="E157" s="10">
        <v>50</v>
      </c>
      <c r="F157" s="10">
        <v>140</v>
      </c>
      <c r="G157" s="10">
        <v>7000</v>
      </c>
    </row>
    <row r="158" spans="1:7" ht="39.950000000000003" customHeight="1" x14ac:dyDescent="0.15">
      <c r="A158" s="6" t="s">
        <v>373</v>
      </c>
      <c r="B158" s="20" t="s">
        <v>796</v>
      </c>
      <c r="C158" s="20"/>
      <c r="D158" s="6" t="s">
        <v>431</v>
      </c>
      <c r="E158" s="10">
        <v>120</v>
      </c>
      <c r="F158" s="10">
        <v>690</v>
      </c>
      <c r="G158" s="10">
        <v>82800</v>
      </c>
    </row>
    <row r="159" spans="1:7" ht="39.950000000000003" customHeight="1" x14ac:dyDescent="0.15">
      <c r="A159" s="6" t="s">
        <v>373</v>
      </c>
      <c r="B159" s="20" t="s">
        <v>797</v>
      </c>
      <c r="C159" s="20"/>
      <c r="D159" s="6" t="s">
        <v>431</v>
      </c>
      <c r="E159" s="10">
        <v>150</v>
      </c>
      <c r="F159" s="10">
        <v>187</v>
      </c>
      <c r="G159" s="10">
        <v>28050</v>
      </c>
    </row>
    <row r="160" spans="1:7" ht="39.950000000000003" customHeight="1" x14ac:dyDescent="0.15">
      <c r="A160" s="6" t="s">
        <v>373</v>
      </c>
      <c r="B160" s="20" t="s">
        <v>798</v>
      </c>
      <c r="C160" s="20"/>
      <c r="D160" s="6" t="s">
        <v>431</v>
      </c>
      <c r="E160" s="10">
        <v>25</v>
      </c>
      <c r="F160" s="10">
        <v>91</v>
      </c>
      <c r="G160" s="10">
        <v>2275</v>
      </c>
    </row>
    <row r="161" spans="1:7" ht="39.950000000000003" customHeight="1" x14ac:dyDescent="0.15">
      <c r="A161" s="6" t="s">
        <v>373</v>
      </c>
      <c r="B161" s="20" t="s">
        <v>799</v>
      </c>
      <c r="C161" s="20"/>
      <c r="D161" s="6" t="s">
        <v>431</v>
      </c>
      <c r="E161" s="10">
        <v>200</v>
      </c>
      <c r="F161" s="10">
        <v>117.17749999999999</v>
      </c>
      <c r="G161" s="10">
        <v>23435.5</v>
      </c>
    </row>
    <row r="162" spans="1:7" ht="39.950000000000003" customHeight="1" x14ac:dyDescent="0.15">
      <c r="A162" s="6" t="s">
        <v>373</v>
      </c>
      <c r="B162" s="20" t="s">
        <v>800</v>
      </c>
      <c r="C162" s="20"/>
      <c r="D162" s="6" t="s">
        <v>431</v>
      </c>
      <c r="E162" s="10">
        <v>30</v>
      </c>
      <c r="F162" s="10">
        <v>19</v>
      </c>
      <c r="G162" s="10">
        <v>570</v>
      </c>
    </row>
    <row r="163" spans="1:7" ht="39.950000000000003" customHeight="1" x14ac:dyDescent="0.15">
      <c r="A163" s="6" t="s">
        <v>373</v>
      </c>
      <c r="B163" s="20" t="s">
        <v>801</v>
      </c>
      <c r="C163" s="20"/>
      <c r="D163" s="6" t="s">
        <v>431</v>
      </c>
      <c r="E163" s="10">
        <v>50</v>
      </c>
      <c r="F163" s="10">
        <v>420</v>
      </c>
      <c r="G163" s="10">
        <v>21000</v>
      </c>
    </row>
    <row r="164" spans="1:7" ht="39.950000000000003" customHeight="1" x14ac:dyDescent="0.15">
      <c r="A164" s="6" t="s">
        <v>373</v>
      </c>
      <c r="B164" s="20" t="s">
        <v>802</v>
      </c>
      <c r="C164" s="20"/>
      <c r="D164" s="6" t="s">
        <v>431</v>
      </c>
      <c r="E164" s="10">
        <v>500</v>
      </c>
      <c r="F164" s="10">
        <v>19</v>
      </c>
      <c r="G164" s="10">
        <v>9500</v>
      </c>
    </row>
    <row r="165" spans="1:7" ht="39.950000000000003" customHeight="1" x14ac:dyDescent="0.15">
      <c r="A165" s="6" t="s">
        <v>373</v>
      </c>
      <c r="B165" s="20" t="s">
        <v>803</v>
      </c>
      <c r="C165" s="20"/>
      <c r="D165" s="6" t="s">
        <v>431</v>
      </c>
      <c r="E165" s="10">
        <v>20</v>
      </c>
      <c r="F165" s="10">
        <v>60</v>
      </c>
      <c r="G165" s="10">
        <v>1200</v>
      </c>
    </row>
    <row r="166" spans="1:7" ht="39.950000000000003" customHeight="1" x14ac:dyDescent="0.15">
      <c r="A166" s="6" t="s">
        <v>373</v>
      </c>
      <c r="B166" s="20" t="s">
        <v>804</v>
      </c>
      <c r="C166" s="20"/>
      <c r="D166" s="6" t="s">
        <v>431</v>
      </c>
      <c r="E166" s="10">
        <v>25</v>
      </c>
      <c r="F166" s="10">
        <v>220</v>
      </c>
      <c r="G166" s="10">
        <v>5500</v>
      </c>
    </row>
    <row r="167" spans="1:7" ht="39.950000000000003" customHeight="1" x14ac:dyDescent="0.15">
      <c r="A167" s="6" t="s">
        <v>373</v>
      </c>
      <c r="B167" s="20" t="s">
        <v>805</v>
      </c>
      <c r="C167" s="20"/>
      <c r="D167" s="6" t="s">
        <v>431</v>
      </c>
      <c r="E167" s="10">
        <v>10</v>
      </c>
      <c r="F167" s="10">
        <v>230</v>
      </c>
      <c r="G167" s="10">
        <v>2300</v>
      </c>
    </row>
    <row r="168" spans="1:7" ht="39.950000000000003" customHeight="1" x14ac:dyDescent="0.15">
      <c r="A168" s="6" t="s">
        <v>373</v>
      </c>
      <c r="B168" s="20" t="s">
        <v>806</v>
      </c>
      <c r="C168" s="20"/>
      <c r="D168" s="6" t="s">
        <v>431</v>
      </c>
      <c r="E168" s="10">
        <v>20</v>
      </c>
      <c r="F168" s="10">
        <v>220</v>
      </c>
      <c r="G168" s="10">
        <v>4400</v>
      </c>
    </row>
    <row r="169" spans="1:7" ht="39.950000000000003" customHeight="1" x14ac:dyDescent="0.15">
      <c r="A169" s="6" t="s">
        <v>373</v>
      </c>
      <c r="B169" s="20" t="s">
        <v>807</v>
      </c>
      <c r="C169" s="20"/>
      <c r="D169" s="6" t="s">
        <v>431</v>
      </c>
      <c r="E169" s="10">
        <v>50</v>
      </c>
      <c r="F169" s="10">
        <v>100</v>
      </c>
      <c r="G169" s="10">
        <v>5000</v>
      </c>
    </row>
    <row r="170" spans="1:7" ht="39.950000000000003" customHeight="1" x14ac:dyDescent="0.15">
      <c r="A170" s="6" t="s">
        <v>373</v>
      </c>
      <c r="B170" s="20" t="s">
        <v>808</v>
      </c>
      <c r="C170" s="20"/>
      <c r="D170" s="6" t="s">
        <v>431</v>
      </c>
      <c r="E170" s="10">
        <v>20</v>
      </c>
      <c r="F170" s="10">
        <v>195</v>
      </c>
      <c r="G170" s="10">
        <v>3900</v>
      </c>
    </row>
    <row r="171" spans="1:7" ht="60" customHeight="1" x14ac:dyDescent="0.15">
      <c r="A171" s="6" t="s">
        <v>373</v>
      </c>
      <c r="B171" s="20" t="s">
        <v>809</v>
      </c>
      <c r="C171" s="20"/>
      <c r="D171" s="6" t="s">
        <v>431</v>
      </c>
      <c r="E171" s="10">
        <v>5</v>
      </c>
      <c r="F171" s="10">
        <v>197</v>
      </c>
      <c r="G171" s="10">
        <v>985</v>
      </c>
    </row>
    <row r="172" spans="1:7" ht="39.950000000000003" customHeight="1" x14ac:dyDescent="0.15">
      <c r="A172" s="6" t="s">
        <v>373</v>
      </c>
      <c r="B172" s="20" t="s">
        <v>810</v>
      </c>
      <c r="C172" s="20"/>
      <c r="D172" s="6" t="s">
        <v>431</v>
      </c>
      <c r="E172" s="10">
        <v>200</v>
      </c>
      <c r="F172" s="10">
        <v>384</v>
      </c>
      <c r="G172" s="10">
        <v>76800</v>
      </c>
    </row>
    <row r="173" spans="1:7" ht="60" customHeight="1" x14ac:dyDescent="0.15">
      <c r="A173" s="6" t="s">
        <v>373</v>
      </c>
      <c r="B173" s="20" t="s">
        <v>811</v>
      </c>
      <c r="C173" s="20"/>
      <c r="D173" s="6" t="s">
        <v>431</v>
      </c>
      <c r="E173" s="10">
        <v>200</v>
      </c>
      <c r="F173" s="10">
        <v>340</v>
      </c>
      <c r="G173" s="10">
        <v>68000</v>
      </c>
    </row>
    <row r="174" spans="1:7" ht="39.950000000000003" customHeight="1" x14ac:dyDescent="0.15">
      <c r="A174" s="6" t="s">
        <v>373</v>
      </c>
      <c r="B174" s="20" t="s">
        <v>812</v>
      </c>
      <c r="C174" s="20"/>
      <c r="D174" s="6" t="s">
        <v>431</v>
      </c>
      <c r="E174" s="10">
        <v>500</v>
      </c>
      <c r="F174" s="10">
        <v>18.5</v>
      </c>
      <c r="G174" s="10">
        <v>9250</v>
      </c>
    </row>
    <row r="175" spans="1:7" ht="39.950000000000003" customHeight="1" x14ac:dyDescent="0.15">
      <c r="A175" s="6" t="s">
        <v>373</v>
      </c>
      <c r="B175" s="20" t="s">
        <v>813</v>
      </c>
      <c r="C175" s="20"/>
      <c r="D175" s="6" t="s">
        <v>431</v>
      </c>
      <c r="E175" s="10">
        <v>25</v>
      </c>
      <c r="F175" s="10">
        <v>39</v>
      </c>
      <c r="G175" s="10">
        <v>975</v>
      </c>
    </row>
    <row r="176" spans="1:7" ht="39.950000000000003" customHeight="1" x14ac:dyDescent="0.15">
      <c r="A176" s="6" t="s">
        <v>373</v>
      </c>
      <c r="B176" s="20" t="s">
        <v>814</v>
      </c>
      <c r="C176" s="20"/>
      <c r="D176" s="6" t="s">
        <v>431</v>
      </c>
      <c r="E176" s="10">
        <v>2</v>
      </c>
      <c r="F176" s="10">
        <v>866.99</v>
      </c>
      <c r="G176" s="10">
        <v>1733.98</v>
      </c>
    </row>
    <row r="177" spans="1:7" ht="39.950000000000003" customHeight="1" x14ac:dyDescent="0.15">
      <c r="A177" s="6" t="s">
        <v>373</v>
      </c>
      <c r="B177" s="20" t="s">
        <v>815</v>
      </c>
      <c r="C177" s="20"/>
      <c r="D177" s="6" t="s">
        <v>431</v>
      </c>
      <c r="E177" s="10">
        <v>500</v>
      </c>
      <c r="F177" s="10">
        <v>22.5</v>
      </c>
      <c r="G177" s="10">
        <v>11250</v>
      </c>
    </row>
    <row r="178" spans="1:7" ht="60" customHeight="1" x14ac:dyDescent="0.15">
      <c r="A178" s="6" t="s">
        <v>373</v>
      </c>
      <c r="B178" s="20" t="s">
        <v>816</v>
      </c>
      <c r="C178" s="20"/>
      <c r="D178" s="6" t="s">
        <v>431</v>
      </c>
      <c r="E178" s="10">
        <v>50</v>
      </c>
      <c r="F178" s="10">
        <v>57.5</v>
      </c>
      <c r="G178" s="10">
        <v>2875</v>
      </c>
    </row>
    <row r="179" spans="1:7" ht="39.950000000000003" customHeight="1" x14ac:dyDescent="0.15">
      <c r="A179" s="6" t="s">
        <v>373</v>
      </c>
      <c r="B179" s="20" t="s">
        <v>817</v>
      </c>
      <c r="C179" s="20"/>
      <c r="D179" s="6" t="s">
        <v>431</v>
      </c>
      <c r="E179" s="10">
        <v>100</v>
      </c>
      <c r="F179" s="10">
        <v>26.5</v>
      </c>
      <c r="G179" s="10">
        <v>2650</v>
      </c>
    </row>
    <row r="180" spans="1:7" ht="39.950000000000003" customHeight="1" x14ac:dyDescent="0.15">
      <c r="A180" s="6" t="s">
        <v>373</v>
      </c>
      <c r="B180" s="20" t="s">
        <v>818</v>
      </c>
      <c r="C180" s="20"/>
      <c r="D180" s="6" t="s">
        <v>431</v>
      </c>
      <c r="E180" s="10">
        <v>25</v>
      </c>
      <c r="F180" s="10">
        <v>114</v>
      </c>
      <c r="G180" s="10">
        <v>2850</v>
      </c>
    </row>
    <row r="181" spans="1:7" ht="39.950000000000003" customHeight="1" x14ac:dyDescent="0.15">
      <c r="A181" s="6" t="s">
        <v>373</v>
      </c>
      <c r="B181" s="20" t="s">
        <v>819</v>
      </c>
      <c r="C181" s="20"/>
      <c r="D181" s="6" t="s">
        <v>431</v>
      </c>
      <c r="E181" s="10">
        <v>130</v>
      </c>
      <c r="F181" s="10">
        <v>250</v>
      </c>
      <c r="G181" s="10">
        <v>32500</v>
      </c>
    </row>
    <row r="182" spans="1:7" ht="39.950000000000003" customHeight="1" x14ac:dyDescent="0.15">
      <c r="A182" s="6" t="s">
        <v>373</v>
      </c>
      <c r="B182" s="20" t="s">
        <v>820</v>
      </c>
      <c r="C182" s="20"/>
      <c r="D182" s="6" t="s">
        <v>431</v>
      </c>
      <c r="E182" s="10">
        <v>125</v>
      </c>
      <c r="F182" s="10">
        <v>389</v>
      </c>
      <c r="G182" s="10">
        <v>48625</v>
      </c>
    </row>
    <row r="183" spans="1:7" ht="39.950000000000003" customHeight="1" x14ac:dyDescent="0.15">
      <c r="A183" s="6" t="s">
        <v>373</v>
      </c>
      <c r="B183" s="20" t="s">
        <v>821</v>
      </c>
      <c r="C183" s="20"/>
      <c r="D183" s="6" t="s">
        <v>431</v>
      </c>
      <c r="E183" s="10">
        <v>250</v>
      </c>
      <c r="F183" s="10">
        <v>81</v>
      </c>
      <c r="G183" s="10">
        <v>20250</v>
      </c>
    </row>
    <row r="184" spans="1:7" ht="39.950000000000003" customHeight="1" x14ac:dyDescent="0.15">
      <c r="A184" s="6" t="s">
        <v>373</v>
      </c>
      <c r="B184" s="20" t="s">
        <v>822</v>
      </c>
      <c r="C184" s="20"/>
      <c r="D184" s="6" t="s">
        <v>431</v>
      </c>
      <c r="E184" s="10">
        <v>150</v>
      </c>
      <c r="F184" s="10">
        <v>227.5</v>
      </c>
      <c r="G184" s="10">
        <v>34125</v>
      </c>
    </row>
    <row r="185" spans="1:7" ht="39.950000000000003" customHeight="1" x14ac:dyDescent="0.15">
      <c r="A185" s="6" t="s">
        <v>373</v>
      </c>
      <c r="B185" s="20" t="s">
        <v>823</v>
      </c>
      <c r="C185" s="20"/>
      <c r="D185" s="6" t="s">
        <v>431</v>
      </c>
      <c r="E185" s="10">
        <v>25</v>
      </c>
      <c r="F185" s="10">
        <v>203</v>
      </c>
      <c r="G185" s="10">
        <v>5075</v>
      </c>
    </row>
    <row r="186" spans="1:7" ht="39.950000000000003" customHeight="1" x14ac:dyDescent="0.15">
      <c r="A186" s="6" t="s">
        <v>373</v>
      </c>
      <c r="B186" s="20" t="s">
        <v>824</v>
      </c>
      <c r="C186" s="20"/>
      <c r="D186" s="6" t="s">
        <v>431</v>
      </c>
      <c r="E186" s="10">
        <v>100</v>
      </c>
      <c r="F186" s="10">
        <v>230</v>
      </c>
      <c r="G186" s="10">
        <v>23000</v>
      </c>
    </row>
    <row r="187" spans="1:7" ht="39.950000000000003" customHeight="1" x14ac:dyDescent="0.15">
      <c r="A187" s="6" t="s">
        <v>373</v>
      </c>
      <c r="B187" s="20" t="s">
        <v>825</v>
      </c>
      <c r="C187" s="20"/>
      <c r="D187" s="6" t="s">
        <v>431</v>
      </c>
      <c r="E187" s="10">
        <v>25</v>
      </c>
      <c r="F187" s="10">
        <v>250</v>
      </c>
      <c r="G187" s="10">
        <v>6250</v>
      </c>
    </row>
    <row r="188" spans="1:7" ht="39.950000000000003" customHeight="1" x14ac:dyDescent="0.15">
      <c r="A188" s="6" t="s">
        <v>373</v>
      </c>
      <c r="B188" s="20" t="s">
        <v>826</v>
      </c>
      <c r="C188" s="20"/>
      <c r="D188" s="6" t="s">
        <v>431</v>
      </c>
      <c r="E188" s="10">
        <v>150</v>
      </c>
      <c r="F188" s="10">
        <v>161</v>
      </c>
      <c r="G188" s="10">
        <v>24150</v>
      </c>
    </row>
    <row r="189" spans="1:7" ht="39.950000000000003" customHeight="1" x14ac:dyDescent="0.15">
      <c r="A189" s="6" t="s">
        <v>373</v>
      </c>
      <c r="B189" s="20" t="s">
        <v>827</v>
      </c>
      <c r="C189" s="20"/>
      <c r="D189" s="6" t="s">
        <v>431</v>
      </c>
      <c r="E189" s="10">
        <v>30</v>
      </c>
      <c r="F189" s="10">
        <v>80</v>
      </c>
      <c r="G189" s="10">
        <v>2400</v>
      </c>
    </row>
    <row r="190" spans="1:7" ht="39.950000000000003" customHeight="1" x14ac:dyDescent="0.15">
      <c r="A190" s="6" t="s">
        <v>373</v>
      </c>
      <c r="B190" s="20" t="s">
        <v>828</v>
      </c>
      <c r="C190" s="20"/>
      <c r="D190" s="6" t="s">
        <v>431</v>
      </c>
      <c r="E190" s="10">
        <v>25</v>
      </c>
      <c r="F190" s="10">
        <v>539</v>
      </c>
      <c r="G190" s="10">
        <v>13475</v>
      </c>
    </row>
    <row r="191" spans="1:7" ht="60" customHeight="1" x14ac:dyDescent="0.15">
      <c r="A191" s="6" t="s">
        <v>373</v>
      </c>
      <c r="B191" s="20" t="s">
        <v>829</v>
      </c>
      <c r="C191" s="20"/>
      <c r="D191" s="6" t="s">
        <v>431</v>
      </c>
      <c r="E191" s="10">
        <v>20</v>
      </c>
      <c r="F191" s="10">
        <v>380</v>
      </c>
      <c r="G191" s="10">
        <v>7600</v>
      </c>
    </row>
    <row r="192" spans="1:7" ht="60" customHeight="1" x14ac:dyDescent="0.15">
      <c r="A192" s="6" t="s">
        <v>373</v>
      </c>
      <c r="B192" s="20" t="s">
        <v>830</v>
      </c>
      <c r="C192" s="20"/>
      <c r="D192" s="6" t="s">
        <v>431</v>
      </c>
      <c r="E192" s="10">
        <v>50</v>
      </c>
      <c r="F192" s="10">
        <v>136</v>
      </c>
      <c r="G192" s="10">
        <v>6800</v>
      </c>
    </row>
    <row r="193" spans="1:7" ht="39.950000000000003" customHeight="1" x14ac:dyDescent="0.15">
      <c r="A193" s="6" t="s">
        <v>373</v>
      </c>
      <c r="B193" s="20" t="s">
        <v>831</v>
      </c>
      <c r="C193" s="20"/>
      <c r="D193" s="6" t="s">
        <v>431</v>
      </c>
      <c r="E193" s="10">
        <v>500</v>
      </c>
      <c r="F193" s="10">
        <v>430</v>
      </c>
      <c r="G193" s="10">
        <v>215000</v>
      </c>
    </row>
    <row r="194" spans="1:7" ht="39.950000000000003" customHeight="1" x14ac:dyDescent="0.15">
      <c r="A194" s="6" t="s">
        <v>373</v>
      </c>
      <c r="B194" s="20" t="s">
        <v>832</v>
      </c>
      <c r="C194" s="20"/>
      <c r="D194" s="6" t="s">
        <v>431</v>
      </c>
      <c r="E194" s="10">
        <v>5</v>
      </c>
      <c r="F194" s="10">
        <v>499</v>
      </c>
      <c r="G194" s="10">
        <v>2495</v>
      </c>
    </row>
    <row r="195" spans="1:7" ht="39.950000000000003" customHeight="1" x14ac:dyDescent="0.15">
      <c r="A195" s="6" t="s">
        <v>373</v>
      </c>
      <c r="B195" s="20" t="s">
        <v>833</v>
      </c>
      <c r="C195" s="20"/>
      <c r="D195" s="6" t="s">
        <v>431</v>
      </c>
      <c r="E195" s="10">
        <v>25</v>
      </c>
      <c r="F195" s="10">
        <v>150</v>
      </c>
      <c r="G195" s="10">
        <v>3750</v>
      </c>
    </row>
    <row r="196" spans="1:7" ht="60" customHeight="1" x14ac:dyDescent="0.15">
      <c r="A196" s="6" t="s">
        <v>373</v>
      </c>
      <c r="B196" s="20" t="s">
        <v>834</v>
      </c>
      <c r="C196" s="20"/>
      <c r="D196" s="6" t="s">
        <v>431</v>
      </c>
      <c r="E196" s="10">
        <v>25</v>
      </c>
      <c r="F196" s="10">
        <v>95</v>
      </c>
      <c r="G196" s="10">
        <v>2375</v>
      </c>
    </row>
    <row r="197" spans="1:7" ht="39.950000000000003" customHeight="1" x14ac:dyDescent="0.15">
      <c r="A197" s="6" t="s">
        <v>373</v>
      </c>
      <c r="B197" s="20" t="s">
        <v>835</v>
      </c>
      <c r="C197" s="20"/>
      <c r="D197" s="6" t="s">
        <v>431</v>
      </c>
      <c r="E197" s="10">
        <v>25</v>
      </c>
      <c r="F197" s="10">
        <v>135</v>
      </c>
      <c r="G197" s="10">
        <v>3375</v>
      </c>
    </row>
    <row r="198" spans="1:7" ht="39.950000000000003" customHeight="1" x14ac:dyDescent="0.15">
      <c r="A198" s="6" t="s">
        <v>373</v>
      </c>
      <c r="B198" s="20" t="s">
        <v>836</v>
      </c>
      <c r="C198" s="20"/>
      <c r="D198" s="6" t="s">
        <v>431</v>
      </c>
      <c r="E198" s="10">
        <v>100</v>
      </c>
      <c r="F198" s="10">
        <v>43</v>
      </c>
      <c r="G198" s="10">
        <v>4300</v>
      </c>
    </row>
    <row r="199" spans="1:7" ht="39.950000000000003" customHeight="1" x14ac:dyDescent="0.15">
      <c r="A199" s="6" t="s">
        <v>373</v>
      </c>
      <c r="B199" s="20" t="s">
        <v>837</v>
      </c>
      <c r="C199" s="20"/>
      <c r="D199" s="6" t="s">
        <v>431</v>
      </c>
      <c r="E199" s="10">
        <v>1000</v>
      </c>
      <c r="F199" s="10">
        <v>19</v>
      </c>
      <c r="G199" s="10">
        <v>19000</v>
      </c>
    </row>
    <row r="200" spans="1:7" ht="39.950000000000003" customHeight="1" x14ac:dyDescent="0.15">
      <c r="A200" s="6" t="s">
        <v>373</v>
      </c>
      <c r="B200" s="20" t="s">
        <v>838</v>
      </c>
      <c r="C200" s="20"/>
      <c r="D200" s="6" t="s">
        <v>431</v>
      </c>
      <c r="E200" s="10">
        <v>15</v>
      </c>
      <c r="F200" s="10">
        <v>55</v>
      </c>
      <c r="G200" s="10">
        <v>825</v>
      </c>
    </row>
    <row r="201" spans="1:7" ht="39.950000000000003" customHeight="1" x14ac:dyDescent="0.15">
      <c r="A201" s="6" t="s">
        <v>373</v>
      </c>
      <c r="B201" s="20" t="s">
        <v>839</v>
      </c>
      <c r="C201" s="20"/>
      <c r="D201" s="6" t="s">
        <v>431</v>
      </c>
      <c r="E201" s="10">
        <v>80</v>
      </c>
      <c r="F201" s="10">
        <v>309</v>
      </c>
      <c r="G201" s="10">
        <v>24720</v>
      </c>
    </row>
    <row r="202" spans="1:7" ht="39.950000000000003" customHeight="1" x14ac:dyDescent="0.15">
      <c r="A202" s="6" t="s">
        <v>373</v>
      </c>
      <c r="B202" s="20" t="s">
        <v>840</v>
      </c>
      <c r="C202" s="20"/>
      <c r="D202" s="6" t="s">
        <v>431</v>
      </c>
      <c r="E202" s="10">
        <v>100</v>
      </c>
      <c r="F202" s="10">
        <v>57</v>
      </c>
      <c r="G202" s="10">
        <v>5700</v>
      </c>
    </row>
    <row r="203" spans="1:7" ht="39.950000000000003" customHeight="1" x14ac:dyDescent="0.15">
      <c r="A203" s="6" t="s">
        <v>373</v>
      </c>
      <c r="B203" s="20" t="s">
        <v>841</v>
      </c>
      <c r="C203" s="20"/>
      <c r="D203" s="6" t="s">
        <v>431</v>
      </c>
      <c r="E203" s="10">
        <v>100</v>
      </c>
      <c r="F203" s="10">
        <v>135</v>
      </c>
      <c r="G203" s="10">
        <v>13500</v>
      </c>
    </row>
    <row r="204" spans="1:7" ht="39.950000000000003" customHeight="1" x14ac:dyDescent="0.15">
      <c r="A204" s="6" t="s">
        <v>373</v>
      </c>
      <c r="B204" s="20" t="s">
        <v>842</v>
      </c>
      <c r="C204" s="20"/>
      <c r="D204" s="6" t="s">
        <v>431</v>
      </c>
      <c r="E204" s="10">
        <v>130</v>
      </c>
      <c r="F204" s="10">
        <v>310</v>
      </c>
      <c r="G204" s="10">
        <v>40300</v>
      </c>
    </row>
    <row r="205" spans="1:7" ht="39.950000000000003" customHeight="1" x14ac:dyDescent="0.15">
      <c r="A205" s="6" t="s">
        <v>373</v>
      </c>
      <c r="B205" s="20" t="s">
        <v>843</v>
      </c>
      <c r="C205" s="20"/>
      <c r="D205" s="6" t="s">
        <v>431</v>
      </c>
      <c r="E205" s="10">
        <v>50</v>
      </c>
      <c r="F205" s="10">
        <v>172</v>
      </c>
      <c r="G205" s="10">
        <v>8600</v>
      </c>
    </row>
    <row r="206" spans="1:7" ht="60" customHeight="1" x14ac:dyDescent="0.15">
      <c r="A206" s="6" t="s">
        <v>373</v>
      </c>
      <c r="B206" s="20" t="s">
        <v>844</v>
      </c>
      <c r="C206" s="20"/>
      <c r="D206" s="6" t="s">
        <v>431</v>
      </c>
      <c r="E206" s="10">
        <v>300</v>
      </c>
      <c r="F206" s="10">
        <v>450</v>
      </c>
      <c r="G206" s="10">
        <v>135000</v>
      </c>
    </row>
    <row r="207" spans="1:7" ht="60" customHeight="1" x14ac:dyDescent="0.15">
      <c r="A207" s="6" t="s">
        <v>373</v>
      </c>
      <c r="B207" s="20" t="s">
        <v>845</v>
      </c>
      <c r="C207" s="20"/>
      <c r="D207" s="6" t="s">
        <v>431</v>
      </c>
      <c r="E207" s="10">
        <v>100</v>
      </c>
      <c r="F207" s="10">
        <v>120</v>
      </c>
      <c r="G207" s="10">
        <v>12000</v>
      </c>
    </row>
    <row r="208" spans="1:7" ht="39.950000000000003" customHeight="1" x14ac:dyDescent="0.15">
      <c r="A208" s="6" t="s">
        <v>373</v>
      </c>
      <c r="B208" s="20" t="s">
        <v>846</v>
      </c>
      <c r="C208" s="20"/>
      <c r="D208" s="6" t="s">
        <v>431</v>
      </c>
      <c r="E208" s="10">
        <v>30</v>
      </c>
      <c r="F208" s="10">
        <v>144.99</v>
      </c>
      <c r="G208" s="10">
        <v>4349.7</v>
      </c>
    </row>
    <row r="209" spans="1:7" ht="39.950000000000003" customHeight="1" x14ac:dyDescent="0.15">
      <c r="A209" s="6" t="s">
        <v>373</v>
      </c>
      <c r="B209" s="20" t="s">
        <v>847</v>
      </c>
      <c r="C209" s="20"/>
      <c r="D209" s="6" t="s">
        <v>431</v>
      </c>
      <c r="E209" s="10">
        <v>20</v>
      </c>
      <c r="F209" s="10">
        <v>105</v>
      </c>
      <c r="G209" s="10">
        <v>2100</v>
      </c>
    </row>
    <row r="210" spans="1:7" ht="39.950000000000003" customHeight="1" x14ac:dyDescent="0.15">
      <c r="A210" s="6" t="s">
        <v>373</v>
      </c>
      <c r="B210" s="20" t="s">
        <v>848</v>
      </c>
      <c r="C210" s="20"/>
      <c r="D210" s="6" t="s">
        <v>431</v>
      </c>
      <c r="E210" s="10">
        <v>10</v>
      </c>
      <c r="F210" s="10">
        <v>909</v>
      </c>
      <c r="G210" s="10">
        <v>9090</v>
      </c>
    </row>
    <row r="211" spans="1:7" ht="39.950000000000003" customHeight="1" x14ac:dyDescent="0.15">
      <c r="A211" s="6" t="s">
        <v>373</v>
      </c>
      <c r="B211" s="20" t="s">
        <v>849</v>
      </c>
      <c r="C211" s="20"/>
      <c r="D211" s="6" t="s">
        <v>431</v>
      </c>
      <c r="E211" s="10">
        <v>70</v>
      </c>
      <c r="F211" s="10">
        <v>260</v>
      </c>
      <c r="G211" s="10">
        <v>18200</v>
      </c>
    </row>
    <row r="212" spans="1:7" ht="39.950000000000003" customHeight="1" x14ac:dyDescent="0.15">
      <c r="A212" s="6" t="s">
        <v>373</v>
      </c>
      <c r="B212" s="20" t="s">
        <v>850</v>
      </c>
      <c r="C212" s="20"/>
      <c r="D212" s="6" t="s">
        <v>431</v>
      </c>
      <c r="E212" s="10">
        <v>20</v>
      </c>
      <c r="F212" s="10">
        <v>244.5</v>
      </c>
      <c r="G212" s="10">
        <v>4890</v>
      </c>
    </row>
    <row r="213" spans="1:7" ht="39.950000000000003" customHeight="1" x14ac:dyDescent="0.15">
      <c r="A213" s="6" t="s">
        <v>373</v>
      </c>
      <c r="B213" s="20" t="s">
        <v>851</v>
      </c>
      <c r="C213" s="20"/>
      <c r="D213" s="6" t="s">
        <v>431</v>
      </c>
      <c r="E213" s="10">
        <v>2</v>
      </c>
      <c r="F213" s="10">
        <v>1008.99</v>
      </c>
      <c r="G213" s="10">
        <v>2017.98</v>
      </c>
    </row>
    <row r="214" spans="1:7" ht="39.950000000000003" customHeight="1" x14ac:dyDescent="0.15">
      <c r="A214" s="6" t="s">
        <v>373</v>
      </c>
      <c r="B214" s="20" t="s">
        <v>852</v>
      </c>
      <c r="C214" s="20"/>
      <c r="D214" s="6" t="s">
        <v>431</v>
      </c>
      <c r="E214" s="10">
        <v>10</v>
      </c>
      <c r="F214" s="10">
        <v>95</v>
      </c>
      <c r="G214" s="10">
        <v>950</v>
      </c>
    </row>
    <row r="215" spans="1:7" ht="39.950000000000003" customHeight="1" x14ac:dyDescent="0.15">
      <c r="A215" s="6" t="s">
        <v>373</v>
      </c>
      <c r="B215" s="20" t="s">
        <v>853</v>
      </c>
      <c r="C215" s="20"/>
      <c r="D215" s="6" t="s">
        <v>431</v>
      </c>
      <c r="E215" s="10">
        <v>100</v>
      </c>
      <c r="F215" s="10">
        <v>90</v>
      </c>
      <c r="G215" s="10">
        <v>9000</v>
      </c>
    </row>
    <row r="216" spans="1:7" ht="39.950000000000003" customHeight="1" x14ac:dyDescent="0.15">
      <c r="A216" s="6" t="s">
        <v>373</v>
      </c>
      <c r="B216" s="20" t="s">
        <v>854</v>
      </c>
      <c r="C216" s="20"/>
      <c r="D216" s="6" t="s">
        <v>431</v>
      </c>
      <c r="E216" s="10">
        <v>25</v>
      </c>
      <c r="F216" s="10">
        <v>44</v>
      </c>
      <c r="G216" s="10">
        <v>1100</v>
      </c>
    </row>
    <row r="217" spans="1:7" ht="39.950000000000003" customHeight="1" x14ac:dyDescent="0.15">
      <c r="A217" s="6" t="s">
        <v>373</v>
      </c>
      <c r="B217" s="20" t="s">
        <v>855</v>
      </c>
      <c r="C217" s="20"/>
      <c r="D217" s="6" t="s">
        <v>431</v>
      </c>
      <c r="E217" s="10">
        <v>150</v>
      </c>
      <c r="F217" s="10">
        <v>129.5</v>
      </c>
      <c r="G217" s="10">
        <v>19425</v>
      </c>
    </row>
    <row r="218" spans="1:7" ht="39.950000000000003" customHeight="1" x14ac:dyDescent="0.15">
      <c r="A218" s="6" t="s">
        <v>373</v>
      </c>
      <c r="B218" s="20" t="s">
        <v>856</v>
      </c>
      <c r="C218" s="20"/>
      <c r="D218" s="6" t="s">
        <v>431</v>
      </c>
      <c r="E218" s="10">
        <v>15</v>
      </c>
      <c r="F218" s="10">
        <v>264</v>
      </c>
      <c r="G218" s="10">
        <v>3960</v>
      </c>
    </row>
    <row r="219" spans="1:7" ht="39.950000000000003" customHeight="1" x14ac:dyDescent="0.15">
      <c r="A219" s="6" t="s">
        <v>373</v>
      </c>
      <c r="B219" s="20" t="s">
        <v>857</v>
      </c>
      <c r="C219" s="20"/>
      <c r="D219" s="6" t="s">
        <v>431</v>
      </c>
      <c r="E219" s="10">
        <v>20</v>
      </c>
      <c r="F219" s="10">
        <v>100</v>
      </c>
      <c r="G219" s="10">
        <v>2000</v>
      </c>
    </row>
    <row r="220" spans="1:7" ht="39.950000000000003" customHeight="1" x14ac:dyDescent="0.15">
      <c r="A220" s="6" t="s">
        <v>373</v>
      </c>
      <c r="B220" s="20" t="s">
        <v>858</v>
      </c>
      <c r="C220" s="20"/>
      <c r="D220" s="6" t="s">
        <v>431</v>
      </c>
      <c r="E220" s="10">
        <v>130</v>
      </c>
      <c r="F220" s="10">
        <v>120</v>
      </c>
      <c r="G220" s="10">
        <v>15600</v>
      </c>
    </row>
    <row r="221" spans="1:7" ht="39.950000000000003" customHeight="1" x14ac:dyDescent="0.15">
      <c r="A221" s="6" t="s">
        <v>373</v>
      </c>
      <c r="B221" s="20" t="s">
        <v>859</v>
      </c>
      <c r="C221" s="20"/>
      <c r="D221" s="6" t="s">
        <v>431</v>
      </c>
      <c r="E221" s="10">
        <v>40</v>
      </c>
      <c r="F221" s="10">
        <v>140</v>
      </c>
      <c r="G221" s="10">
        <v>5600</v>
      </c>
    </row>
    <row r="222" spans="1:7" ht="39.950000000000003" customHeight="1" x14ac:dyDescent="0.15">
      <c r="A222" s="6" t="s">
        <v>599</v>
      </c>
      <c r="B222" s="20" t="s">
        <v>860</v>
      </c>
      <c r="C222" s="20"/>
      <c r="D222" s="6" t="s">
        <v>431</v>
      </c>
      <c r="E222" s="10">
        <v>1</v>
      </c>
      <c r="F222" s="10">
        <v>254487.5</v>
      </c>
      <c r="G222" s="10">
        <v>254487.5</v>
      </c>
    </row>
    <row r="223" spans="1:7" ht="24.95" customHeight="1" x14ac:dyDescent="0.15">
      <c r="A223" s="28" t="s">
        <v>623</v>
      </c>
      <c r="B223" s="28"/>
      <c r="C223" s="28"/>
      <c r="D223" s="28"/>
      <c r="E223" s="28"/>
      <c r="F223" s="28"/>
      <c r="G223" s="12">
        <f>SUM(G117:G222)</f>
        <v>1978360.4999999998</v>
      </c>
    </row>
    <row r="224" spans="1:7" ht="24.95" customHeight="1" x14ac:dyDescent="0.15"/>
    <row r="225" spans="1:7" ht="20.100000000000001" customHeight="1" x14ac:dyDescent="0.15">
      <c r="A225" s="26" t="s">
        <v>455</v>
      </c>
      <c r="B225" s="26"/>
      <c r="C225" s="27" t="s">
        <v>272</v>
      </c>
      <c r="D225" s="27"/>
      <c r="E225" s="27"/>
      <c r="F225" s="27"/>
      <c r="G225" s="27"/>
    </row>
    <row r="226" spans="1:7" ht="20.100000000000001" customHeight="1" x14ac:dyDescent="0.15">
      <c r="A226" s="26" t="s">
        <v>456</v>
      </c>
      <c r="B226" s="26"/>
      <c r="C226" s="27" t="s">
        <v>625</v>
      </c>
      <c r="D226" s="27"/>
      <c r="E226" s="27"/>
      <c r="F226" s="27"/>
      <c r="G226" s="27"/>
    </row>
    <row r="227" spans="1:7" ht="15" customHeight="1" x14ac:dyDescent="0.15"/>
    <row r="228" spans="1:7" ht="24.95" customHeight="1" x14ac:dyDescent="0.15">
      <c r="A228" s="17" t="s">
        <v>861</v>
      </c>
      <c r="B228" s="17"/>
      <c r="C228" s="17"/>
      <c r="D228" s="17"/>
      <c r="E228" s="17"/>
      <c r="F228" s="17"/>
      <c r="G228" s="17"/>
    </row>
    <row r="229" spans="1:7" ht="15" customHeight="1" x14ac:dyDescent="0.15"/>
    <row r="230" spans="1:7" ht="50.1" customHeight="1" x14ac:dyDescent="0.15">
      <c r="A230" s="6" t="s">
        <v>368</v>
      </c>
      <c r="B230" s="19" t="s">
        <v>654</v>
      </c>
      <c r="C230" s="19"/>
      <c r="D230" s="6" t="s">
        <v>697</v>
      </c>
      <c r="E230" s="6" t="s">
        <v>698</v>
      </c>
      <c r="F230" s="6" t="s">
        <v>699</v>
      </c>
      <c r="G230" s="6" t="s">
        <v>700</v>
      </c>
    </row>
    <row r="231" spans="1:7" ht="15" customHeight="1" x14ac:dyDescent="0.15">
      <c r="A231" s="6">
        <v>1</v>
      </c>
      <c r="B231" s="19">
        <v>2</v>
      </c>
      <c r="C231" s="19"/>
      <c r="D231" s="6">
        <v>3</v>
      </c>
      <c r="E231" s="6">
        <v>4</v>
      </c>
      <c r="F231" s="6">
        <v>5</v>
      </c>
      <c r="G231" s="6">
        <v>6</v>
      </c>
    </row>
    <row r="232" spans="1:7" ht="60" customHeight="1" x14ac:dyDescent="0.15">
      <c r="A232" s="6" t="s">
        <v>491</v>
      </c>
      <c r="B232" s="20" t="s">
        <v>862</v>
      </c>
      <c r="C232" s="20"/>
      <c r="D232" s="6" t="s">
        <v>431</v>
      </c>
      <c r="E232" s="10">
        <v>1</v>
      </c>
      <c r="F232" s="10">
        <v>438008.6</v>
      </c>
      <c r="G232" s="10">
        <v>438008.6</v>
      </c>
    </row>
    <row r="233" spans="1:7" ht="24.95" customHeight="1" x14ac:dyDescent="0.15">
      <c r="A233" s="28" t="s">
        <v>623</v>
      </c>
      <c r="B233" s="28"/>
      <c r="C233" s="28"/>
      <c r="D233" s="28"/>
      <c r="E233" s="28"/>
      <c r="F233" s="28"/>
      <c r="G233" s="12">
        <f>SUM(G232:G232)</f>
        <v>438008.6</v>
      </c>
    </row>
    <row r="234" spans="1:7" ht="24.95" customHeight="1" x14ac:dyDescent="0.15"/>
    <row r="235" spans="1:7" ht="20.100000000000001" customHeight="1" x14ac:dyDescent="0.15">
      <c r="A235" s="26" t="s">
        <v>455</v>
      </c>
      <c r="B235" s="26"/>
      <c r="C235" s="27" t="s">
        <v>272</v>
      </c>
      <c r="D235" s="27"/>
      <c r="E235" s="27"/>
      <c r="F235" s="27"/>
      <c r="G235" s="27"/>
    </row>
    <row r="236" spans="1:7" ht="20.100000000000001" customHeight="1" x14ac:dyDescent="0.15">
      <c r="A236" s="26" t="s">
        <v>456</v>
      </c>
      <c r="B236" s="26"/>
      <c r="C236" s="27" t="s">
        <v>625</v>
      </c>
      <c r="D236" s="27"/>
      <c r="E236" s="27"/>
      <c r="F236" s="27"/>
      <c r="G236" s="27"/>
    </row>
    <row r="237" spans="1:7" ht="15" customHeight="1" x14ac:dyDescent="0.15"/>
    <row r="238" spans="1:7" ht="24.95" customHeight="1" x14ac:dyDescent="0.15">
      <c r="A238" s="17" t="s">
        <v>863</v>
      </c>
      <c r="B238" s="17"/>
      <c r="C238" s="17"/>
      <c r="D238" s="17"/>
      <c r="E238" s="17"/>
      <c r="F238" s="17"/>
      <c r="G238" s="17"/>
    </row>
    <row r="239" spans="1:7" ht="15" customHeight="1" x14ac:dyDescent="0.15"/>
    <row r="240" spans="1:7" ht="50.1" customHeight="1" x14ac:dyDescent="0.15">
      <c r="A240" s="6" t="s">
        <v>368</v>
      </c>
      <c r="B240" s="19" t="s">
        <v>654</v>
      </c>
      <c r="C240" s="19"/>
      <c r="D240" s="6" t="s">
        <v>697</v>
      </c>
      <c r="E240" s="6" t="s">
        <v>698</v>
      </c>
      <c r="F240" s="6" t="s">
        <v>699</v>
      </c>
      <c r="G240" s="6" t="s">
        <v>700</v>
      </c>
    </row>
    <row r="241" spans="1:7" ht="15" customHeight="1" x14ac:dyDescent="0.15">
      <c r="A241" s="6">
        <v>1</v>
      </c>
      <c r="B241" s="19">
        <v>2</v>
      </c>
      <c r="C241" s="19"/>
      <c r="D241" s="6">
        <v>3</v>
      </c>
      <c r="E241" s="6">
        <v>4</v>
      </c>
      <c r="F241" s="6">
        <v>5</v>
      </c>
      <c r="G241" s="6">
        <v>6</v>
      </c>
    </row>
    <row r="242" spans="1:7" ht="60" customHeight="1" x14ac:dyDescent="0.15">
      <c r="A242" s="6" t="s">
        <v>495</v>
      </c>
      <c r="B242" s="20" t="s">
        <v>864</v>
      </c>
      <c r="C242" s="20"/>
      <c r="D242" s="6" t="s">
        <v>431</v>
      </c>
      <c r="E242" s="10">
        <v>1000</v>
      </c>
      <c r="F242" s="10">
        <v>27</v>
      </c>
      <c r="G242" s="10">
        <v>27000</v>
      </c>
    </row>
    <row r="243" spans="1:7" ht="60" customHeight="1" x14ac:dyDescent="0.15">
      <c r="A243" s="6" t="s">
        <v>495</v>
      </c>
      <c r="B243" s="20" t="s">
        <v>864</v>
      </c>
      <c r="C243" s="20"/>
      <c r="D243" s="6" t="s">
        <v>431</v>
      </c>
      <c r="E243" s="10">
        <v>5</v>
      </c>
      <c r="F243" s="10">
        <v>337.5</v>
      </c>
      <c r="G243" s="10">
        <v>1687.5</v>
      </c>
    </row>
    <row r="244" spans="1:7" ht="39.950000000000003" customHeight="1" x14ac:dyDescent="0.15">
      <c r="A244" s="6" t="s">
        <v>529</v>
      </c>
      <c r="B244" s="20" t="s">
        <v>865</v>
      </c>
      <c r="C244" s="20"/>
      <c r="D244" s="6" t="s">
        <v>431</v>
      </c>
      <c r="E244" s="10">
        <v>1</v>
      </c>
      <c r="F244" s="10">
        <v>1161390.8999999999</v>
      </c>
      <c r="G244" s="10">
        <v>1161390.8999999999</v>
      </c>
    </row>
    <row r="245" spans="1:7" ht="24.95" customHeight="1" x14ac:dyDescent="0.15">
      <c r="A245" s="28" t="s">
        <v>623</v>
      </c>
      <c r="B245" s="28"/>
      <c r="C245" s="28"/>
      <c r="D245" s="28"/>
      <c r="E245" s="28"/>
      <c r="F245" s="28"/>
      <c r="G245" s="12">
        <f>SUM(G242:G244)</f>
        <v>1190078.3999999999</v>
      </c>
    </row>
    <row r="246" spans="1:7" ht="24.95" customHeight="1" x14ac:dyDescent="0.15"/>
    <row r="247" spans="1:7" ht="20.100000000000001" customHeight="1" x14ac:dyDescent="0.15">
      <c r="A247" s="26" t="s">
        <v>455</v>
      </c>
      <c r="B247" s="26"/>
      <c r="C247" s="27" t="s">
        <v>272</v>
      </c>
      <c r="D247" s="27"/>
      <c r="E247" s="27"/>
      <c r="F247" s="27"/>
      <c r="G247" s="27"/>
    </row>
    <row r="248" spans="1:7" ht="20.100000000000001" customHeight="1" x14ac:dyDescent="0.15">
      <c r="A248" s="26" t="s">
        <v>456</v>
      </c>
      <c r="B248" s="26"/>
      <c r="C248" s="27" t="s">
        <v>457</v>
      </c>
      <c r="D248" s="27"/>
      <c r="E248" s="27"/>
      <c r="F248" s="27"/>
      <c r="G248" s="27"/>
    </row>
    <row r="249" spans="1:7" ht="15" customHeight="1" x14ac:dyDescent="0.15"/>
    <row r="250" spans="1:7" ht="24.95" customHeight="1" x14ac:dyDescent="0.15">
      <c r="A250" s="17" t="s">
        <v>696</v>
      </c>
      <c r="B250" s="17"/>
      <c r="C250" s="17"/>
      <c r="D250" s="17"/>
      <c r="E250" s="17"/>
      <c r="F250" s="17"/>
      <c r="G250" s="17"/>
    </row>
    <row r="251" spans="1:7" ht="15" customHeight="1" x14ac:dyDescent="0.15"/>
    <row r="252" spans="1:7" ht="50.1" customHeight="1" x14ac:dyDescent="0.15">
      <c r="A252" s="6" t="s">
        <v>368</v>
      </c>
      <c r="B252" s="19" t="s">
        <v>654</v>
      </c>
      <c r="C252" s="19"/>
      <c r="D252" s="6" t="s">
        <v>697</v>
      </c>
      <c r="E252" s="6" t="s">
        <v>698</v>
      </c>
      <c r="F252" s="6" t="s">
        <v>699</v>
      </c>
      <c r="G252" s="6" t="s">
        <v>700</v>
      </c>
    </row>
    <row r="253" spans="1:7" ht="15" customHeight="1" x14ac:dyDescent="0.15">
      <c r="A253" s="6">
        <v>1</v>
      </c>
      <c r="B253" s="19">
        <v>2</v>
      </c>
      <c r="C253" s="19"/>
      <c r="D253" s="6">
        <v>3</v>
      </c>
      <c r="E253" s="6">
        <v>4</v>
      </c>
      <c r="F253" s="6">
        <v>5</v>
      </c>
      <c r="G253" s="6">
        <v>6</v>
      </c>
    </row>
    <row r="254" spans="1:7" ht="39.950000000000003" customHeight="1" x14ac:dyDescent="0.15">
      <c r="A254" s="6" t="s">
        <v>638</v>
      </c>
      <c r="B254" s="20" t="s">
        <v>866</v>
      </c>
      <c r="C254" s="20"/>
      <c r="D254" s="6" t="s">
        <v>702</v>
      </c>
      <c r="E254" s="10">
        <v>12</v>
      </c>
      <c r="F254" s="10">
        <v>22730.333330000001</v>
      </c>
      <c r="G254" s="10">
        <v>272764</v>
      </c>
    </row>
    <row r="255" spans="1:7" ht="39.950000000000003" customHeight="1" x14ac:dyDescent="0.15">
      <c r="A255" s="6" t="s">
        <v>603</v>
      </c>
      <c r="B255" s="20" t="s">
        <v>867</v>
      </c>
      <c r="C255" s="20"/>
      <c r="D255" s="6" t="s">
        <v>431</v>
      </c>
      <c r="E255" s="10">
        <v>4</v>
      </c>
      <c r="F255" s="10">
        <v>776847.83750000002</v>
      </c>
      <c r="G255" s="10">
        <v>3107391.35</v>
      </c>
    </row>
    <row r="256" spans="1:7" ht="24.95" customHeight="1" x14ac:dyDescent="0.15">
      <c r="A256" s="28" t="s">
        <v>623</v>
      </c>
      <c r="B256" s="28"/>
      <c r="C256" s="28"/>
      <c r="D256" s="28"/>
      <c r="E256" s="28"/>
      <c r="F256" s="28"/>
      <c r="G256" s="12">
        <f>SUM(G254:G255)</f>
        <v>3380155.35</v>
      </c>
    </row>
    <row r="257" spans="1:7" ht="24.95" customHeight="1" x14ac:dyDescent="0.15"/>
    <row r="258" spans="1:7" ht="20.100000000000001" customHeight="1" x14ac:dyDescent="0.15">
      <c r="A258" s="26" t="s">
        <v>455</v>
      </c>
      <c r="B258" s="26"/>
      <c r="C258" s="27" t="s">
        <v>272</v>
      </c>
      <c r="D258" s="27"/>
      <c r="E258" s="27"/>
      <c r="F258" s="27"/>
      <c r="G258" s="27"/>
    </row>
    <row r="259" spans="1:7" ht="20.100000000000001" customHeight="1" x14ac:dyDescent="0.15">
      <c r="A259" s="26" t="s">
        <v>456</v>
      </c>
      <c r="B259" s="26"/>
      <c r="C259" s="27" t="s">
        <v>457</v>
      </c>
      <c r="D259" s="27"/>
      <c r="E259" s="27"/>
      <c r="F259" s="27"/>
      <c r="G259" s="27"/>
    </row>
    <row r="260" spans="1:7" ht="15" customHeight="1" x14ac:dyDescent="0.15"/>
    <row r="261" spans="1:7" ht="24.95" customHeight="1" x14ac:dyDescent="0.15">
      <c r="A261" s="17" t="s">
        <v>703</v>
      </c>
      <c r="B261" s="17"/>
      <c r="C261" s="17"/>
      <c r="D261" s="17"/>
      <c r="E261" s="17"/>
      <c r="F261" s="17"/>
      <c r="G261" s="17"/>
    </row>
    <row r="262" spans="1:7" ht="15" customHeight="1" x14ac:dyDescent="0.15"/>
    <row r="263" spans="1:7" ht="50.1" customHeight="1" x14ac:dyDescent="0.15">
      <c r="A263" s="6" t="s">
        <v>368</v>
      </c>
      <c r="B263" s="19" t="s">
        <v>654</v>
      </c>
      <c r="C263" s="19"/>
      <c r="D263" s="6" t="s">
        <v>697</v>
      </c>
      <c r="E263" s="6" t="s">
        <v>698</v>
      </c>
      <c r="F263" s="6" t="s">
        <v>699</v>
      </c>
      <c r="G263" s="6" t="s">
        <v>700</v>
      </c>
    </row>
    <row r="264" spans="1:7" ht="15" customHeight="1" x14ac:dyDescent="0.15">
      <c r="A264" s="6">
        <v>1</v>
      </c>
      <c r="B264" s="19">
        <v>2</v>
      </c>
      <c r="C264" s="19"/>
      <c r="D264" s="6">
        <v>3</v>
      </c>
      <c r="E264" s="6">
        <v>4</v>
      </c>
      <c r="F264" s="6">
        <v>5</v>
      </c>
      <c r="G264" s="6">
        <v>6</v>
      </c>
    </row>
    <row r="265" spans="1:7" ht="60" customHeight="1" x14ac:dyDescent="0.15">
      <c r="A265" s="6" t="s">
        <v>601</v>
      </c>
      <c r="B265" s="20" t="s">
        <v>868</v>
      </c>
      <c r="C265" s="20"/>
      <c r="D265" s="6" t="s">
        <v>431</v>
      </c>
      <c r="E265" s="10">
        <v>1</v>
      </c>
      <c r="F265" s="10">
        <v>118800</v>
      </c>
      <c r="G265" s="10">
        <v>118800</v>
      </c>
    </row>
    <row r="266" spans="1:7" ht="24.95" customHeight="1" x14ac:dyDescent="0.15">
      <c r="A266" s="28" t="s">
        <v>623</v>
      </c>
      <c r="B266" s="28"/>
      <c r="C266" s="28"/>
      <c r="D266" s="28"/>
      <c r="E266" s="28"/>
      <c r="F266" s="28"/>
      <c r="G266" s="12">
        <f>SUM(G265:G265)</f>
        <v>118800</v>
      </c>
    </row>
    <row r="267" spans="1:7" ht="24.95" customHeight="1" x14ac:dyDescent="0.15"/>
    <row r="268" spans="1:7" ht="20.100000000000001" customHeight="1" x14ac:dyDescent="0.15">
      <c r="A268" s="26" t="s">
        <v>455</v>
      </c>
      <c r="B268" s="26"/>
      <c r="C268" s="27" t="s">
        <v>272</v>
      </c>
      <c r="D268" s="27"/>
      <c r="E268" s="27"/>
      <c r="F268" s="27"/>
      <c r="G268" s="27"/>
    </row>
    <row r="269" spans="1:7" ht="20.100000000000001" customHeight="1" x14ac:dyDescent="0.15">
      <c r="A269" s="26" t="s">
        <v>456</v>
      </c>
      <c r="B269" s="26"/>
      <c r="C269" s="27" t="s">
        <v>457</v>
      </c>
      <c r="D269" s="27"/>
      <c r="E269" s="27"/>
      <c r="F269" s="27"/>
      <c r="G269" s="27"/>
    </row>
    <row r="270" spans="1:7" ht="15" customHeight="1" x14ac:dyDescent="0.15"/>
    <row r="271" spans="1:7" ht="24.95" customHeight="1" x14ac:dyDescent="0.15">
      <c r="A271" s="17" t="s">
        <v>705</v>
      </c>
      <c r="B271" s="17"/>
      <c r="C271" s="17"/>
      <c r="D271" s="17"/>
      <c r="E271" s="17"/>
      <c r="F271" s="17"/>
      <c r="G271" s="17"/>
    </row>
    <row r="272" spans="1:7" ht="15" customHeight="1" x14ac:dyDescent="0.15"/>
    <row r="273" spans="1:7" ht="50.1" customHeight="1" x14ac:dyDescent="0.15">
      <c r="A273" s="6" t="s">
        <v>368</v>
      </c>
      <c r="B273" s="19" t="s">
        <v>654</v>
      </c>
      <c r="C273" s="19"/>
      <c r="D273" s="6" t="s">
        <v>697</v>
      </c>
      <c r="E273" s="6" t="s">
        <v>698</v>
      </c>
      <c r="F273" s="6" t="s">
        <v>699</v>
      </c>
      <c r="G273" s="6" t="s">
        <v>700</v>
      </c>
    </row>
    <row r="274" spans="1:7" ht="15" customHeight="1" x14ac:dyDescent="0.15">
      <c r="A274" s="6">
        <v>1</v>
      </c>
      <c r="B274" s="19">
        <v>2</v>
      </c>
      <c r="C274" s="19"/>
      <c r="D274" s="6">
        <v>3</v>
      </c>
      <c r="E274" s="6">
        <v>4</v>
      </c>
      <c r="F274" s="6">
        <v>5</v>
      </c>
      <c r="G274" s="6">
        <v>6</v>
      </c>
    </row>
    <row r="275" spans="1:7" ht="39.950000000000003" customHeight="1" x14ac:dyDescent="0.15">
      <c r="A275" s="6" t="s">
        <v>468</v>
      </c>
      <c r="B275" s="20" t="s">
        <v>869</v>
      </c>
      <c r="C275" s="20"/>
      <c r="D275" s="6" t="s">
        <v>431</v>
      </c>
      <c r="E275" s="10">
        <v>12594.9612</v>
      </c>
      <c r="F275" s="10">
        <v>47.73</v>
      </c>
      <c r="G275" s="10">
        <v>601157.5</v>
      </c>
    </row>
    <row r="276" spans="1:7" ht="39.950000000000003" customHeight="1" x14ac:dyDescent="0.15">
      <c r="A276" s="6" t="s">
        <v>501</v>
      </c>
      <c r="B276" s="20" t="s">
        <v>707</v>
      </c>
      <c r="C276" s="20"/>
      <c r="D276" s="6" t="s">
        <v>431</v>
      </c>
      <c r="E276" s="10">
        <v>6720</v>
      </c>
      <c r="F276" s="10">
        <v>42.497999999999998</v>
      </c>
      <c r="G276" s="10">
        <v>285586.56</v>
      </c>
    </row>
    <row r="277" spans="1:7" ht="99.95" customHeight="1" x14ac:dyDescent="0.15">
      <c r="A277" s="6" t="s">
        <v>579</v>
      </c>
      <c r="B277" s="20" t="s">
        <v>870</v>
      </c>
      <c r="C277" s="20"/>
      <c r="D277" s="6" t="s">
        <v>431</v>
      </c>
      <c r="E277" s="10">
        <v>12</v>
      </c>
      <c r="F277" s="10">
        <v>235628.03666000001</v>
      </c>
      <c r="G277" s="10">
        <v>2827536.44</v>
      </c>
    </row>
    <row r="278" spans="1:7" ht="60" customHeight="1" x14ac:dyDescent="0.15">
      <c r="A278" s="6" t="s">
        <v>581</v>
      </c>
      <c r="B278" s="20" t="s">
        <v>871</v>
      </c>
      <c r="C278" s="20"/>
      <c r="D278" s="6" t="s">
        <v>431</v>
      </c>
      <c r="E278" s="10">
        <v>12</v>
      </c>
      <c r="F278" s="10">
        <v>145579.248333</v>
      </c>
      <c r="G278" s="10">
        <v>1746950.98</v>
      </c>
    </row>
    <row r="279" spans="1:7" ht="24.95" customHeight="1" x14ac:dyDescent="0.15">
      <c r="A279" s="28" t="s">
        <v>623</v>
      </c>
      <c r="B279" s="28"/>
      <c r="C279" s="28"/>
      <c r="D279" s="28"/>
      <c r="E279" s="28"/>
      <c r="F279" s="28"/>
      <c r="G279" s="12">
        <f>SUM(G275:G278)</f>
        <v>5461231.4800000004</v>
      </c>
    </row>
    <row r="280" spans="1:7" ht="24.95" customHeight="1" x14ac:dyDescent="0.15"/>
    <row r="281" spans="1:7" ht="20.100000000000001" customHeight="1" x14ac:dyDescent="0.15">
      <c r="A281" s="26" t="s">
        <v>455</v>
      </c>
      <c r="B281" s="26"/>
      <c r="C281" s="27" t="s">
        <v>272</v>
      </c>
      <c r="D281" s="27"/>
      <c r="E281" s="27"/>
      <c r="F281" s="27"/>
      <c r="G281" s="27"/>
    </row>
    <row r="282" spans="1:7" ht="20.100000000000001" customHeight="1" x14ac:dyDescent="0.15">
      <c r="A282" s="26" t="s">
        <v>456</v>
      </c>
      <c r="B282" s="26"/>
      <c r="C282" s="27" t="s">
        <v>457</v>
      </c>
      <c r="D282" s="27"/>
      <c r="E282" s="27"/>
      <c r="F282" s="27"/>
      <c r="G282" s="27"/>
    </row>
    <row r="283" spans="1:7" ht="15" customHeight="1" x14ac:dyDescent="0.15"/>
    <row r="284" spans="1:7" ht="24.95" customHeight="1" x14ac:dyDescent="0.15">
      <c r="A284" s="17" t="s">
        <v>717</v>
      </c>
      <c r="B284" s="17"/>
      <c r="C284" s="17"/>
      <c r="D284" s="17"/>
      <c r="E284" s="17"/>
      <c r="F284" s="17"/>
      <c r="G284" s="17"/>
    </row>
    <row r="285" spans="1:7" ht="15" customHeight="1" x14ac:dyDescent="0.15"/>
    <row r="286" spans="1:7" ht="50.1" customHeight="1" x14ac:dyDescent="0.15">
      <c r="A286" s="6" t="s">
        <v>368</v>
      </c>
      <c r="B286" s="19" t="s">
        <v>654</v>
      </c>
      <c r="C286" s="19"/>
      <c r="D286" s="6" t="s">
        <v>697</v>
      </c>
      <c r="E286" s="6" t="s">
        <v>698</v>
      </c>
      <c r="F286" s="6" t="s">
        <v>699</v>
      </c>
      <c r="G286" s="6" t="s">
        <v>700</v>
      </c>
    </row>
    <row r="287" spans="1:7" ht="15" customHeight="1" x14ac:dyDescent="0.15">
      <c r="A287" s="6">
        <v>1</v>
      </c>
      <c r="B287" s="19">
        <v>2</v>
      </c>
      <c r="C287" s="19"/>
      <c r="D287" s="6">
        <v>3</v>
      </c>
      <c r="E287" s="6">
        <v>4</v>
      </c>
      <c r="F287" s="6">
        <v>5</v>
      </c>
      <c r="G287" s="6">
        <v>6</v>
      </c>
    </row>
    <row r="288" spans="1:7" ht="80.099999999999994" customHeight="1" x14ac:dyDescent="0.15">
      <c r="A288" s="6" t="s">
        <v>497</v>
      </c>
      <c r="B288" s="20" t="s">
        <v>719</v>
      </c>
      <c r="C288" s="20"/>
      <c r="D288" s="6" t="s">
        <v>431</v>
      </c>
      <c r="E288" s="10">
        <v>5</v>
      </c>
      <c r="F288" s="10">
        <v>25200</v>
      </c>
      <c r="G288" s="10">
        <v>126000</v>
      </c>
    </row>
    <row r="289" spans="1:7" ht="60" customHeight="1" x14ac:dyDescent="0.15">
      <c r="A289" s="6" t="s">
        <v>507</v>
      </c>
      <c r="B289" s="20" t="s">
        <v>720</v>
      </c>
      <c r="C289" s="20"/>
      <c r="D289" s="6" t="s">
        <v>431</v>
      </c>
      <c r="E289" s="10">
        <v>12</v>
      </c>
      <c r="F289" s="10">
        <v>5228.96</v>
      </c>
      <c r="G289" s="10">
        <v>62747.519999999997</v>
      </c>
    </row>
    <row r="290" spans="1:7" ht="60" customHeight="1" x14ac:dyDescent="0.15">
      <c r="A290" s="6" t="s">
        <v>517</v>
      </c>
      <c r="B290" s="20" t="s">
        <v>872</v>
      </c>
      <c r="C290" s="20"/>
      <c r="D290" s="6" t="s">
        <v>431</v>
      </c>
      <c r="E290" s="10">
        <v>12</v>
      </c>
      <c r="F290" s="10">
        <v>62500</v>
      </c>
      <c r="G290" s="10">
        <v>750000</v>
      </c>
    </row>
    <row r="291" spans="1:7" ht="60" customHeight="1" x14ac:dyDescent="0.15">
      <c r="A291" s="6" t="s">
        <v>555</v>
      </c>
      <c r="B291" s="20" t="s">
        <v>873</v>
      </c>
      <c r="C291" s="20"/>
      <c r="D291" s="6" t="s">
        <v>431</v>
      </c>
      <c r="E291" s="10">
        <v>12</v>
      </c>
      <c r="F291" s="10">
        <v>13500</v>
      </c>
      <c r="G291" s="10">
        <v>162000</v>
      </c>
    </row>
    <row r="292" spans="1:7" ht="99.95" customHeight="1" x14ac:dyDescent="0.15">
      <c r="A292" s="6" t="s">
        <v>561</v>
      </c>
      <c r="B292" s="20" t="s">
        <v>874</v>
      </c>
      <c r="C292" s="20"/>
      <c r="D292" s="6" t="s">
        <v>431</v>
      </c>
      <c r="E292" s="10">
        <v>12</v>
      </c>
      <c r="F292" s="10">
        <v>258225</v>
      </c>
      <c r="G292" s="10">
        <v>3098700</v>
      </c>
    </row>
    <row r="293" spans="1:7" ht="80.099999999999994" customHeight="1" x14ac:dyDescent="0.15">
      <c r="A293" s="6" t="s">
        <v>563</v>
      </c>
      <c r="B293" s="20" t="s">
        <v>875</v>
      </c>
      <c r="C293" s="20"/>
      <c r="D293" s="6" t="s">
        <v>431</v>
      </c>
      <c r="E293" s="10">
        <v>1</v>
      </c>
      <c r="F293" s="10">
        <v>1701000</v>
      </c>
      <c r="G293" s="10">
        <v>1701000</v>
      </c>
    </row>
    <row r="294" spans="1:7" ht="99.95" customHeight="1" x14ac:dyDescent="0.15">
      <c r="A294" s="6" t="s">
        <v>565</v>
      </c>
      <c r="B294" s="20" t="s">
        <v>876</v>
      </c>
      <c r="C294" s="20"/>
      <c r="D294" s="6" t="s">
        <v>431</v>
      </c>
      <c r="E294" s="10">
        <v>12</v>
      </c>
      <c r="F294" s="10">
        <v>78540</v>
      </c>
      <c r="G294" s="10">
        <v>942480</v>
      </c>
    </row>
    <row r="295" spans="1:7" ht="60" customHeight="1" x14ac:dyDescent="0.15">
      <c r="A295" s="6" t="s">
        <v>567</v>
      </c>
      <c r="B295" s="20" t="s">
        <v>877</v>
      </c>
      <c r="C295" s="20"/>
      <c r="D295" s="6" t="s">
        <v>431</v>
      </c>
      <c r="E295" s="10">
        <v>12</v>
      </c>
      <c r="F295" s="10">
        <v>25000</v>
      </c>
      <c r="G295" s="10">
        <v>300000</v>
      </c>
    </row>
    <row r="296" spans="1:7" ht="60" customHeight="1" x14ac:dyDescent="0.15">
      <c r="A296" s="6" t="s">
        <v>569</v>
      </c>
      <c r="B296" s="20" t="s">
        <v>878</v>
      </c>
      <c r="C296" s="20"/>
      <c r="D296" s="6" t="s">
        <v>431</v>
      </c>
      <c r="E296" s="10">
        <v>1</v>
      </c>
      <c r="F296" s="10">
        <v>172000</v>
      </c>
      <c r="G296" s="10">
        <v>172000</v>
      </c>
    </row>
    <row r="297" spans="1:7" ht="60" customHeight="1" x14ac:dyDescent="0.15">
      <c r="A297" s="6" t="s">
        <v>571</v>
      </c>
      <c r="B297" s="20" t="s">
        <v>879</v>
      </c>
      <c r="C297" s="20"/>
      <c r="D297" s="6" t="s">
        <v>431</v>
      </c>
      <c r="E297" s="10">
        <v>12</v>
      </c>
      <c r="F297" s="10">
        <v>454777.44</v>
      </c>
      <c r="G297" s="10">
        <v>5457329.2800000003</v>
      </c>
    </row>
    <row r="298" spans="1:7" ht="24.95" customHeight="1" x14ac:dyDescent="0.15">
      <c r="A298" s="28" t="s">
        <v>623</v>
      </c>
      <c r="B298" s="28"/>
      <c r="C298" s="28"/>
      <c r="D298" s="28"/>
      <c r="E298" s="28"/>
      <c r="F298" s="28"/>
      <c r="G298" s="12">
        <f>SUM(G288:G297)</f>
        <v>12772256.800000001</v>
      </c>
    </row>
    <row r="299" spans="1:7" ht="24.95" customHeight="1" x14ac:dyDescent="0.15"/>
    <row r="300" spans="1:7" ht="20.100000000000001" customHeight="1" x14ac:dyDescent="0.15">
      <c r="A300" s="26" t="s">
        <v>455</v>
      </c>
      <c r="B300" s="26"/>
      <c r="C300" s="27" t="s">
        <v>272</v>
      </c>
      <c r="D300" s="27"/>
      <c r="E300" s="27"/>
      <c r="F300" s="27"/>
      <c r="G300" s="27"/>
    </row>
    <row r="301" spans="1:7" ht="20.100000000000001" customHeight="1" x14ac:dyDescent="0.15">
      <c r="A301" s="26" t="s">
        <v>456</v>
      </c>
      <c r="B301" s="26"/>
      <c r="C301" s="27" t="s">
        <v>457</v>
      </c>
      <c r="D301" s="27"/>
      <c r="E301" s="27"/>
      <c r="F301" s="27"/>
      <c r="G301" s="27"/>
    </row>
    <row r="302" spans="1:7" ht="15" customHeight="1" x14ac:dyDescent="0.15"/>
    <row r="303" spans="1:7" ht="24.95" customHeight="1" x14ac:dyDescent="0.15">
      <c r="A303" s="17" t="s">
        <v>729</v>
      </c>
      <c r="B303" s="17"/>
      <c r="C303" s="17"/>
      <c r="D303" s="17"/>
      <c r="E303" s="17"/>
      <c r="F303" s="17"/>
      <c r="G303" s="17"/>
    </row>
    <row r="304" spans="1:7" ht="15" customHeight="1" x14ac:dyDescent="0.15"/>
    <row r="305" spans="1:7" ht="50.1" customHeight="1" x14ac:dyDescent="0.15">
      <c r="A305" s="6" t="s">
        <v>368</v>
      </c>
      <c r="B305" s="19" t="s">
        <v>654</v>
      </c>
      <c r="C305" s="19"/>
      <c r="D305" s="6" t="s">
        <v>697</v>
      </c>
      <c r="E305" s="6" t="s">
        <v>698</v>
      </c>
      <c r="F305" s="6" t="s">
        <v>699</v>
      </c>
      <c r="G305" s="6" t="s">
        <v>700</v>
      </c>
    </row>
    <row r="306" spans="1:7" ht="15" customHeight="1" x14ac:dyDescent="0.15">
      <c r="A306" s="6">
        <v>1</v>
      </c>
      <c r="B306" s="19">
        <v>2</v>
      </c>
      <c r="C306" s="19"/>
      <c r="D306" s="6">
        <v>3</v>
      </c>
      <c r="E306" s="6">
        <v>4</v>
      </c>
      <c r="F306" s="6">
        <v>5</v>
      </c>
      <c r="G306" s="6">
        <v>6</v>
      </c>
    </row>
    <row r="307" spans="1:7" ht="60" customHeight="1" x14ac:dyDescent="0.15">
      <c r="A307" s="6" t="s">
        <v>469</v>
      </c>
      <c r="B307" s="20" t="s">
        <v>730</v>
      </c>
      <c r="C307" s="20"/>
      <c r="D307" s="6" t="s">
        <v>431</v>
      </c>
      <c r="E307" s="10">
        <v>12</v>
      </c>
      <c r="F307" s="10">
        <v>934686.64666600002</v>
      </c>
      <c r="G307" s="10">
        <v>11216239.76</v>
      </c>
    </row>
    <row r="308" spans="1:7" ht="60" customHeight="1" x14ac:dyDescent="0.15">
      <c r="A308" s="6" t="s">
        <v>471</v>
      </c>
      <c r="B308" s="20" t="s">
        <v>732</v>
      </c>
      <c r="C308" s="20"/>
      <c r="D308" s="6" t="s">
        <v>431</v>
      </c>
      <c r="E308" s="10">
        <v>1</v>
      </c>
      <c r="F308" s="10">
        <v>479232</v>
      </c>
      <c r="G308" s="10">
        <v>479232</v>
      </c>
    </row>
    <row r="309" spans="1:7" ht="39.950000000000003" customHeight="1" x14ac:dyDescent="0.15">
      <c r="A309" s="6" t="s">
        <v>499</v>
      </c>
      <c r="B309" s="20" t="s">
        <v>880</v>
      </c>
      <c r="C309" s="20"/>
      <c r="D309" s="6" t="s">
        <v>431</v>
      </c>
      <c r="E309" s="10">
        <v>2000</v>
      </c>
      <c r="F309" s="10">
        <v>24</v>
      </c>
      <c r="G309" s="10">
        <v>48000</v>
      </c>
    </row>
    <row r="310" spans="1:7" ht="60" customHeight="1" x14ac:dyDescent="0.15">
      <c r="A310" s="6" t="s">
        <v>628</v>
      </c>
      <c r="B310" s="20" t="s">
        <v>881</v>
      </c>
      <c r="C310" s="20"/>
      <c r="D310" s="6" t="s">
        <v>431</v>
      </c>
      <c r="E310" s="10">
        <v>4</v>
      </c>
      <c r="F310" s="10">
        <v>36000</v>
      </c>
      <c r="G310" s="10">
        <v>144000</v>
      </c>
    </row>
    <row r="311" spans="1:7" ht="80.099999999999994" customHeight="1" x14ac:dyDescent="0.15">
      <c r="A311" s="6" t="s">
        <v>515</v>
      </c>
      <c r="B311" s="20" t="s">
        <v>882</v>
      </c>
      <c r="C311" s="20"/>
      <c r="D311" s="6" t="s">
        <v>431</v>
      </c>
      <c r="E311" s="10">
        <v>10</v>
      </c>
      <c r="F311" s="10">
        <v>54660</v>
      </c>
      <c r="G311" s="10">
        <v>546600</v>
      </c>
    </row>
    <row r="312" spans="1:7" ht="60" customHeight="1" x14ac:dyDescent="0.15">
      <c r="A312" s="6" t="s">
        <v>537</v>
      </c>
      <c r="B312" s="20" t="s">
        <v>735</v>
      </c>
      <c r="C312" s="20"/>
      <c r="D312" s="6" t="s">
        <v>431</v>
      </c>
      <c r="E312" s="10">
        <v>100</v>
      </c>
      <c r="F312" s="10">
        <v>58912.282399999996</v>
      </c>
      <c r="G312" s="10">
        <v>5891228.2400000002</v>
      </c>
    </row>
    <row r="313" spans="1:7" ht="24.95" customHeight="1" x14ac:dyDescent="0.15">
      <c r="A313" s="28" t="s">
        <v>623</v>
      </c>
      <c r="B313" s="28"/>
      <c r="C313" s="28"/>
      <c r="D313" s="28"/>
      <c r="E313" s="28"/>
      <c r="F313" s="28"/>
      <c r="G313" s="12">
        <f>SUM(G307:G312)</f>
        <v>18325300</v>
      </c>
    </row>
    <row r="314" spans="1:7" ht="24.95" customHeight="1" x14ac:dyDescent="0.15"/>
    <row r="315" spans="1:7" ht="20.100000000000001" customHeight="1" x14ac:dyDescent="0.15">
      <c r="A315" s="26" t="s">
        <v>455</v>
      </c>
      <c r="B315" s="26"/>
      <c r="C315" s="27" t="s">
        <v>272</v>
      </c>
      <c r="D315" s="27"/>
      <c r="E315" s="27"/>
      <c r="F315" s="27"/>
      <c r="G315" s="27"/>
    </row>
    <row r="316" spans="1:7" ht="20.100000000000001" customHeight="1" x14ac:dyDescent="0.15">
      <c r="A316" s="26" t="s">
        <v>456</v>
      </c>
      <c r="B316" s="26"/>
      <c r="C316" s="27" t="s">
        <v>457</v>
      </c>
      <c r="D316" s="27"/>
      <c r="E316" s="27"/>
      <c r="F316" s="27"/>
      <c r="G316" s="27"/>
    </row>
    <row r="317" spans="1:7" ht="15" customHeight="1" x14ac:dyDescent="0.15"/>
    <row r="318" spans="1:7" ht="24.95" customHeight="1" x14ac:dyDescent="0.15">
      <c r="A318" s="17" t="s">
        <v>883</v>
      </c>
      <c r="B318" s="17"/>
      <c r="C318" s="17"/>
      <c r="D318" s="17"/>
      <c r="E318" s="17"/>
      <c r="F318" s="17"/>
      <c r="G318" s="17"/>
    </row>
    <row r="319" spans="1:7" ht="15" customHeight="1" x14ac:dyDescent="0.15"/>
    <row r="320" spans="1:7" ht="50.1" customHeight="1" x14ac:dyDescent="0.15">
      <c r="A320" s="6" t="s">
        <v>368</v>
      </c>
      <c r="B320" s="19" t="s">
        <v>654</v>
      </c>
      <c r="C320" s="19"/>
      <c r="D320" s="6" t="s">
        <v>697</v>
      </c>
      <c r="E320" s="6" t="s">
        <v>698</v>
      </c>
      <c r="F320" s="6" t="s">
        <v>699</v>
      </c>
      <c r="G320" s="6" t="s">
        <v>700</v>
      </c>
    </row>
    <row r="321" spans="1:7" ht="15" customHeight="1" x14ac:dyDescent="0.15">
      <c r="A321" s="6">
        <v>1</v>
      </c>
      <c r="B321" s="19">
        <v>2</v>
      </c>
      <c r="C321" s="19"/>
      <c r="D321" s="6">
        <v>3</v>
      </c>
      <c r="E321" s="6">
        <v>4</v>
      </c>
      <c r="F321" s="6">
        <v>5</v>
      </c>
      <c r="G321" s="6">
        <v>6</v>
      </c>
    </row>
    <row r="322" spans="1:7" ht="39.950000000000003" customHeight="1" x14ac:dyDescent="0.15">
      <c r="A322" s="6" t="s">
        <v>539</v>
      </c>
      <c r="B322" s="20" t="s">
        <v>884</v>
      </c>
      <c r="C322" s="20"/>
      <c r="D322" s="6" t="s">
        <v>431</v>
      </c>
      <c r="E322" s="10">
        <v>20</v>
      </c>
      <c r="F322" s="10">
        <v>10250</v>
      </c>
      <c r="G322" s="10">
        <v>205000</v>
      </c>
    </row>
    <row r="323" spans="1:7" ht="24.95" customHeight="1" x14ac:dyDescent="0.15">
      <c r="A323" s="28" t="s">
        <v>623</v>
      </c>
      <c r="B323" s="28"/>
      <c r="C323" s="28"/>
      <c r="D323" s="28"/>
      <c r="E323" s="28"/>
      <c r="F323" s="28"/>
      <c r="G323" s="12">
        <f>SUM(G322:G322)</f>
        <v>205000</v>
      </c>
    </row>
    <row r="324" spans="1:7" ht="24.95" customHeight="1" x14ac:dyDescent="0.15"/>
    <row r="325" spans="1:7" ht="20.100000000000001" customHeight="1" x14ac:dyDescent="0.15">
      <c r="A325" s="26" t="s">
        <v>455</v>
      </c>
      <c r="B325" s="26"/>
      <c r="C325" s="27" t="s">
        <v>272</v>
      </c>
      <c r="D325" s="27"/>
      <c r="E325" s="27"/>
      <c r="F325" s="27"/>
      <c r="G325" s="27"/>
    </row>
    <row r="326" spans="1:7" ht="20.100000000000001" customHeight="1" x14ac:dyDescent="0.15">
      <c r="A326" s="26" t="s">
        <v>456</v>
      </c>
      <c r="B326" s="26"/>
      <c r="C326" s="27" t="s">
        <v>457</v>
      </c>
      <c r="D326" s="27"/>
      <c r="E326" s="27"/>
      <c r="F326" s="27"/>
      <c r="G326" s="27"/>
    </row>
    <row r="327" spans="1:7" ht="15" customHeight="1" x14ac:dyDescent="0.15"/>
    <row r="328" spans="1:7" ht="24.95" customHeight="1" x14ac:dyDescent="0.15">
      <c r="A328" s="17" t="s">
        <v>742</v>
      </c>
      <c r="B328" s="17"/>
      <c r="C328" s="17"/>
      <c r="D328" s="17"/>
      <c r="E328" s="17"/>
      <c r="F328" s="17"/>
      <c r="G328" s="17"/>
    </row>
    <row r="329" spans="1:7" ht="15" customHeight="1" x14ac:dyDescent="0.15"/>
    <row r="330" spans="1:7" ht="50.1" customHeight="1" x14ac:dyDescent="0.15">
      <c r="A330" s="6" t="s">
        <v>368</v>
      </c>
      <c r="B330" s="19" t="s">
        <v>654</v>
      </c>
      <c r="C330" s="19"/>
      <c r="D330" s="6" t="s">
        <v>697</v>
      </c>
      <c r="E330" s="6" t="s">
        <v>698</v>
      </c>
      <c r="F330" s="6" t="s">
        <v>699</v>
      </c>
      <c r="G330" s="6" t="s">
        <v>700</v>
      </c>
    </row>
    <row r="331" spans="1:7" ht="15" customHeight="1" x14ac:dyDescent="0.15">
      <c r="A331" s="6">
        <v>1</v>
      </c>
      <c r="B331" s="19">
        <v>2</v>
      </c>
      <c r="C331" s="19"/>
      <c r="D331" s="6">
        <v>3</v>
      </c>
      <c r="E331" s="6">
        <v>4</v>
      </c>
      <c r="F331" s="6">
        <v>5</v>
      </c>
      <c r="G331" s="6">
        <v>6</v>
      </c>
    </row>
    <row r="332" spans="1:7" ht="60" customHeight="1" x14ac:dyDescent="0.15">
      <c r="A332" s="6" t="s">
        <v>545</v>
      </c>
      <c r="B332" s="20" t="s">
        <v>885</v>
      </c>
      <c r="C332" s="20"/>
      <c r="D332" s="6" t="s">
        <v>702</v>
      </c>
      <c r="E332" s="10">
        <v>10</v>
      </c>
      <c r="F332" s="10">
        <v>26650</v>
      </c>
      <c r="G332" s="10">
        <v>266500</v>
      </c>
    </row>
    <row r="333" spans="1:7" ht="24.95" customHeight="1" x14ac:dyDescent="0.15">
      <c r="A333" s="28" t="s">
        <v>623</v>
      </c>
      <c r="B333" s="28"/>
      <c r="C333" s="28"/>
      <c r="D333" s="28"/>
      <c r="E333" s="28"/>
      <c r="F333" s="28"/>
      <c r="G333" s="12">
        <f>SUM(G332:G332)</f>
        <v>266500</v>
      </c>
    </row>
    <row r="334" spans="1:7" ht="24.95" customHeight="1" x14ac:dyDescent="0.15"/>
    <row r="335" spans="1:7" ht="20.100000000000001" customHeight="1" x14ac:dyDescent="0.15">
      <c r="A335" s="26" t="s">
        <v>455</v>
      </c>
      <c r="B335" s="26"/>
      <c r="C335" s="27" t="s">
        <v>272</v>
      </c>
      <c r="D335" s="27"/>
      <c r="E335" s="27"/>
      <c r="F335" s="27"/>
      <c r="G335" s="27"/>
    </row>
    <row r="336" spans="1:7" ht="20.100000000000001" customHeight="1" x14ac:dyDescent="0.15">
      <c r="A336" s="26" t="s">
        <v>456</v>
      </c>
      <c r="B336" s="26"/>
      <c r="C336" s="27" t="s">
        <v>457</v>
      </c>
      <c r="D336" s="27"/>
      <c r="E336" s="27"/>
      <c r="F336" s="27"/>
      <c r="G336" s="27"/>
    </row>
    <row r="337" spans="1:7" ht="15" customHeight="1" x14ac:dyDescent="0.15"/>
    <row r="338" spans="1:7" ht="24.95" customHeight="1" x14ac:dyDescent="0.15">
      <c r="A338" s="17" t="s">
        <v>886</v>
      </c>
      <c r="B338" s="17"/>
      <c r="C338" s="17"/>
      <c r="D338" s="17"/>
      <c r="E338" s="17"/>
      <c r="F338" s="17"/>
      <c r="G338" s="17"/>
    </row>
    <row r="339" spans="1:7" ht="15" customHeight="1" x14ac:dyDescent="0.15"/>
    <row r="340" spans="1:7" ht="50.1" customHeight="1" x14ac:dyDescent="0.15">
      <c r="A340" s="6" t="s">
        <v>368</v>
      </c>
      <c r="B340" s="19" t="s">
        <v>654</v>
      </c>
      <c r="C340" s="19"/>
      <c r="D340" s="6" t="s">
        <v>697</v>
      </c>
      <c r="E340" s="6" t="s">
        <v>698</v>
      </c>
      <c r="F340" s="6" t="s">
        <v>699</v>
      </c>
      <c r="G340" s="6" t="s">
        <v>700</v>
      </c>
    </row>
    <row r="341" spans="1:7" ht="15" customHeight="1" x14ac:dyDescent="0.15">
      <c r="A341" s="6">
        <v>1</v>
      </c>
      <c r="B341" s="19">
        <v>2</v>
      </c>
      <c r="C341" s="19"/>
      <c r="D341" s="6">
        <v>3</v>
      </c>
      <c r="E341" s="6">
        <v>4</v>
      </c>
      <c r="F341" s="6">
        <v>5</v>
      </c>
      <c r="G341" s="6">
        <v>6</v>
      </c>
    </row>
    <row r="342" spans="1:7" ht="39.950000000000003" customHeight="1" x14ac:dyDescent="0.15">
      <c r="A342" s="6" t="s">
        <v>533</v>
      </c>
      <c r="B342" s="20" t="s">
        <v>887</v>
      </c>
      <c r="C342" s="20"/>
      <c r="D342" s="6" t="s">
        <v>702</v>
      </c>
      <c r="E342" s="10">
        <v>42000</v>
      </c>
      <c r="F342" s="10">
        <v>60</v>
      </c>
      <c r="G342" s="10">
        <v>2520000</v>
      </c>
    </row>
    <row r="343" spans="1:7" ht="24.95" customHeight="1" x14ac:dyDescent="0.15">
      <c r="A343" s="28" t="s">
        <v>623</v>
      </c>
      <c r="B343" s="28"/>
      <c r="C343" s="28"/>
      <c r="D343" s="28"/>
      <c r="E343" s="28"/>
      <c r="F343" s="28"/>
      <c r="G343" s="12">
        <f>SUM(G342:G342)</f>
        <v>2520000</v>
      </c>
    </row>
    <row r="344" spans="1:7" ht="24.95" customHeight="1" x14ac:dyDescent="0.15"/>
    <row r="345" spans="1:7" ht="20.100000000000001" customHeight="1" x14ac:dyDescent="0.15">
      <c r="A345" s="26" t="s">
        <v>455</v>
      </c>
      <c r="B345" s="26"/>
      <c r="C345" s="27" t="s">
        <v>272</v>
      </c>
      <c r="D345" s="27"/>
      <c r="E345" s="27"/>
      <c r="F345" s="27"/>
      <c r="G345" s="27"/>
    </row>
    <row r="346" spans="1:7" ht="20.100000000000001" customHeight="1" x14ac:dyDescent="0.15">
      <c r="A346" s="26" t="s">
        <v>456</v>
      </c>
      <c r="B346" s="26"/>
      <c r="C346" s="27" t="s">
        <v>457</v>
      </c>
      <c r="D346" s="27"/>
      <c r="E346" s="27"/>
      <c r="F346" s="27"/>
      <c r="G346" s="27"/>
    </row>
    <row r="347" spans="1:7" ht="15" customHeight="1" x14ac:dyDescent="0.15"/>
    <row r="348" spans="1:7" ht="24.95" customHeight="1" x14ac:dyDescent="0.15">
      <c r="A348" s="17" t="s">
        <v>861</v>
      </c>
      <c r="B348" s="17"/>
      <c r="C348" s="17"/>
      <c r="D348" s="17"/>
      <c r="E348" s="17"/>
      <c r="F348" s="17"/>
      <c r="G348" s="17"/>
    </row>
    <row r="349" spans="1:7" ht="15" customHeight="1" x14ac:dyDescent="0.15"/>
    <row r="350" spans="1:7" ht="50.1" customHeight="1" x14ac:dyDescent="0.15">
      <c r="A350" s="6" t="s">
        <v>368</v>
      </c>
      <c r="B350" s="19" t="s">
        <v>654</v>
      </c>
      <c r="C350" s="19"/>
      <c r="D350" s="6" t="s">
        <v>697</v>
      </c>
      <c r="E350" s="6" t="s">
        <v>698</v>
      </c>
      <c r="F350" s="6" t="s">
        <v>699</v>
      </c>
      <c r="G350" s="6" t="s">
        <v>700</v>
      </c>
    </row>
    <row r="351" spans="1:7" ht="15" customHeight="1" x14ac:dyDescent="0.15">
      <c r="A351" s="6">
        <v>1</v>
      </c>
      <c r="B351" s="19">
        <v>2</v>
      </c>
      <c r="C351" s="19"/>
      <c r="D351" s="6">
        <v>3</v>
      </c>
      <c r="E351" s="6">
        <v>4</v>
      </c>
      <c r="F351" s="6">
        <v>5</v>
      </c>
      <c r="G351" s="6">
        <v>6</v>
      </c>
    </row>
    <row r="352" spans="1:7" ht="60" customHeight="1" x14ac:dyDescent="0.15">
      <c r="A352" s="6" t="s">
        <v>491</v>
      </c>
      <c r="B352" s="20" t="s">
        <v>888</v>
      </c>
      <c r="C352" s="20"/>
      <c r="D352" s="6" t="s">
        <v>431</v>
      </c>
      <c r="E352" s="10">
        <v>3000</v>
      </c>
      <c r="F352" s="10">
        <v>688.96</v>
      </c>
      <c r="G352" s="10">
        <v>2066880</v>
      </c>
    </row>
    <row r="353" spans="1:7" ht="24.95" customHeight="1" x14ac:dyDescent="0.15">
      <c r="A353" s="28" t="s">
        <v>623</v>
      </c>
      <c r="B353" s="28"/>
      <c r="C353" s="28"/>
      <c r="D353" s="28"/>
      <c r="E353" s="28"/>
      <c r="F353" s="28"/>
      <c r="G353" s="12">
        <f>SUM(G352:G352)</f>
        <v>2066880</v>
      </c>
    </row>
    <row r="354" spans="1:7" ht="24.95" customHeight="1" x14ac:dyDescent="0.15"/>
    <row r="355" spans="1:7" ht="20.100000000000001" customHeight="1" x14ac:dyDescent="0.15">
      <c r="A355" s="26" t="s">
        <v>455</v>
      </c>
      <c r="B355" s="26"/>
      <c r="C355" s="27" t="s">
        <v>272</v>
      </c>
      <c r="D355" s="27"/>
      <c r="E355" s="27"/>
      <c r="F355" s="27"/>
      <c r="G355" s="27"/>
    </row>
    <row r="356" spans="1:7" ht="20.100000000000001" customHeight="1" x14ac:dyDescent="0.15">
      <c r="A356" s="26" t="s">
        <v>456</v>
      </c>
      <c r="B356" s="26"/>
      <c r="C356" s="27" t="s">
        <v>457</v>
      </c>
      <c r="D356" s="27"/>
      <c r="E356" s="27"/>
      <c r="F356" s="27"/>
      <c r="G356" s="27"/>
    </row>
    <row r="357" spans="1:7" ht="15" customHeight="1" x14ac:dyDescent="0.15"/>
    <row r="358" spans="1:7" ht="24.95" customHeight="1" x14ac:dyDescent="0.15">
      <c r="A358" s="17" t="s">
        <v>889</v>
      </c>
      <c r="B358" s="17"/>
      <c r="C358" s="17"/>
      <c r="D358" s="17"/>
      <c r="E358" s="17"/>
      <c r="F358" s="17"/>
      <c r="G358" s="17"/>
    </row>
    <row r="359" spans="1:7" ht="15" customHeight="1" x14ac:dyDescent="0.15"/>
    <row r="360" spans="1:7" ht="50.1" customHeight="1" x14ac:dyDescent="0.15">
      <c r="A360" s="6" t="s">
        <v>368</v>
      </c>
      <c r="B360" s="19" t="s">
        <v>654</v>
      </c>
      <c r="C360" s="19"/>
      <c r="D360" s="6" t="s">
        <v>697</v>
      </c>
      <c r="E360" s="6" t="s">
        <v>698</v>
      </c>
      <c r="F360" s="6" t="s">
        <v>699</v>
      </c>
      <c r="G360" s="6" t="s">
        <v>700</v>
      </c>
    </row>
    <row r="361" spans="1:7" ht="15" customHeight="1" x14ac:dyDescent="0.15">
      <c r="A361" s="6">
        <v>1</v>
      </c>
      <c r="B361" s="19">
        <v>2</v>
      </c>
      <c r="C361" s="19"/>
      <c r="D361" s="6">
        <v>3</v>
      </c>
      <c r="E361" s="6">
        <v>4</v>
      </c>
      <c r="F361" s="6">
        <v>5</v>
      </c>
      <c r="G361" s="6">
        <v>6</v>
      </c>
    </row>
    <row r="362" spans="1:7" ht="39.950000000000003" customHeight="1" x14ac:dyDescent="0.15">
      <c r="A362" s="6" t="s">
        <v>523</v>
      </c>
      <c r="B362" s="20" t="s">
        <v>890</v>
      </c>
      <c r="C362" s="20"/>
      <c r="D362" s="6" t="s">
        <v>431</v>
      </c>
      <c r="E362" s="10">
        <v>1000</v>
      </c>
      <c r="F362" s="10">
        <v>1235</v>
      </c>
      <c r="G362" s="10">
        <v>1235000</v>
      </c>
    </row>
    <row r="363" spans="1:7" ht="24.95" customHeight="1" x14ac:dyDescent="0.15">
      <c r="A363" s="28" t="s">
        <v>623</v>
      </c>
      <c r="B363" s="28"/>
      <c r="C363" s="28"/>
      <c r="D363" s="28"/>
      <c r="E363" s="28"/>
      <c r="F363" s="28"/>
      <c r="G363" s="12">
        <f>SUM(G362:G362)</f>
        <v>1235000</v>
      </c>
    </row>
    <row r="364" spans="1:7" ht="24.95" customHeight="1" x14ac:dyDescent="0.15"/>
    <row r="365" spans="1:7" ht="20.100000000000001" customHeight="1" x14ac:dyDescent="0.15">
      <c r="A365" s="26" t="s">
        <v>455</v>
      </c>
      <c r="B365" s="26"/>
      <c r="C365" s="27" t="s">
        <v>272</v>
      </c>
      <c r="D365" s="27"/>
      <c r="E365" s="27"/>
      <c r="F365" s="27"/>
      <c r="G365" s="27"/>
    </row>
    <row r="366" spans="1:7" ht="20.100000000000001" customHeight="1" x14ac:dyDescent="0.15">
      <c r="A366" s="26" t="s">
        <v>456</v>
      </c>
      <c r="B366" s="26"/>
      <c r="C366" s="27" t="s">
        <v>457</v>
      </c>
      <c r="D366" s="27"/>
      <c r="E366" s="27"/>
      <c r="F366" s="27"/>
      <c r="G366" s="27"/>
    </row>
    <row r="367" spans="1:7" ht="15" customHeight="1" x14ac:dyDescent="0.15"/>
    <row r="368" spans="1:7" ht="24.95" customHeight="1" x14ac:dyDescent="0.15">
      <c r="A368" s="17" t="s">
        <v>863</v>
      </c>
      <c r="B368" s="17"/>
      <c r="C368" s="17"/>
      <c r="D368" s="17"/>
      <c r="E368" s="17"/>
      <c r="F368" s="17"/>
      <c r="G368" s="17"/>
    </row>
    <row r="369" spans="1:7" ht="15" customHeight="1" x14ac:dyDescent="0.15"/>
    <row r="370" spans="1:7" ht="50.1" customHeight="1" x14ac:dyDescent="0.15">
      <c r="A370" s="6" t="s">
        <v>368</v>
      </c>
      <c r="B370" s="19" t="s">
        <v>654</v>
      </c>
      <c r="C370" s="19"/>
      <c r="D370" s="6" t="s">
        <v>697</v>
      </c>
      <c r="E370" s="6" t="s">
        <v>698</v>
      </c>
      <c r="F370" s="6" t="s">
        <v>699</v>
      </c>
      <c r="G370" s="6" t="s">
        <v>700</v>
      </c>
    </row>
    <row r="371" spans="1:7" ht="15" customHeight="1" x14ac:dyDescent="0.15">
      <c r="A371" s="6">
        <v>1</v>
      </c>
      <c r="B371" s="19">
        <v>2</v>
      </c>
      <c r="C371" s="19"/>
      <c r="D371" s="6">
        <v>3</v>
      </c>
      <c r="E371" s="6">
        <v>4</v>
      </c>
      <c r="F371" s="6">
        <v>5</v>
      </c>
      <c r="G371" s="6">
        <v>6</v>
      </c>
    </row>
    <row r="372" spans="1:7" ht="99.95" customHeight="1" x14ac:dyDescent="0.15">
      <c r="A372" s="6" t="s">
        <v>485</v>
      </c>
      <c r="B372" s="20" t="s">
        <v>891</v>
      </c>
      <c r="C372" s="20"/>
      <c r="D372" s="6" t="s">
        <v>431</v>
      </c>
      <c r="E372" s="10">
        <v>429</v>
      </c>
      <c r="F372" s="10">
        <v>356.49759999999998</v>
      </c>
      <c r="G372" s="10">
        <v>152937.47</v>
      </c>
    </row>
    <row r="373" spans="1:7" ht="120" customHeight="1" x14ac:dyDescent="0.15">
      <c r="A373" s="6" t="s">
        <v>487</v>
      </c>
      <c r="B373" s="20" t="s">
        <v>892</v>
      </c>
      <c r="C373" s="20"/>
      <c r="D373" s="6" t="s">
        <v>431</v>
      </c>
      <c r="E373" s="10">
        <v>30</v>
      </c>
      <c r="F373" s="10">
        <v>97.68</v>
      </c>
      <c r="G373" s="10">
        <v>2930.4</v>
      </c>
    </row>
    <row r="374" spans="1:7" ht="120" customHeight="1" x14ac:dyDescent="0.15">
      <c r="A374" s="6" t="s">
        <v>489</v>
      </c>
      <c r="B374" s="20" t="s">
        <v>893</v>
      </c>
      <c r="C374" s="20"/>
      <c r="D374" s="6" t="s">
        <v>431</v>
      </c>
      <c r="E374" s="10">
        <v>205</v>
      </c>
      <c r="F374" s="10">
        <v>341.93</v>
      </c>
      <c r="G374" s="10">
        <v>70095.649999999994</v>
      </c>
    </row>
    <row r="375" spans="1:7" ht="99.95" customHeight="1" x14ac:dyDescent="0.15">
      <c r="A375" s="6" t="s">
        <v>493</v>
      </c>
      <c r="B375" s="20" t="s">
        <v>894</v>
      </c>
      <c r="C375" s="20"/>
      <c r="D375" s="6" t="s">
        <v>431</v>
      </c>
      <c r="E375" s="10">
        <v>375</v>
      </c>
      <c r="F375" s="10">
        <v>583.97500000000002</v>
      </c>
      <c r="G375" s="10">
        <v>218990.63</v>
      </c>
    </row>
    <row r="376" spans="1:7" ht="39.950000000000003" customHeight="1" x14ac:dyDescent="0.15">
      <c r="A376" s="6" t="s">
        <v>529</v>
      </c>
      <c r="B376" s="20" t="s">
        <v>895</v>
      </c>
      <c r="C376" s="20"/>
      <c r="D376" s="6" t="s">
        <v>431</v>
      </c>
      <c r="E376" s="10">
        <v>2000</v>
      </c>
      <c r="F376" s="10">
        <v>2255.533735</v>
      </c>
      <c r="G376" s="10">
        <v>4511067.47</v>
      </c>
    </row>
    <row r="377" spans="1:7" ht="24.95" customHeight="1" x14ac:dyDescent="0.15">
      <c r="A377" s="28" t="s">
        <v>623</v>
      </c>
      <c r="B377" s="28"/>
      <c r="C377" s="28"/>
      <c r="D377" s="28"/>
      <c r="E377" s="28"/>
      <c r="F377" s="28"/>
      <c r="G377" s="12">
        <f>SUM(G372:G376)</f>
        <v>4956021.62</v>
      </c>
    </row>
    <row r="378" spans="1:7" ht="24.95" customHeight="1" x14ac:dyDescent="0.15"/>
    <row r="379" spans="1:7" ht="20.100000000000001" customHeight="1" x14ac:dyDescent="0.15">
      <c r="A379" s="26" t="s">
        <v>455</v>
      </c>
      <c r="B379" s="26"/>
      <c r="C379" s="27" t="s">
        <v>272</v>
      </c>
      <c r="D379" s="27"/>
      <c r="E379" s="27"/>
      <c r="F379" s="27"/>
      <c r="G379" s="27"/>
    </row>
    <row r="380" spans="1:7" ht="20.100000000000001" customHeight="1" x14ac:dyDescent="0.15">
      <c r="A380" s="26" t="s">
        <v>456</v>
      </c>
      <c r="B380" s="26"/>
      <c r="C380" s="27" t="s">
        <v>457</v>
      </c>
      <c r="D380" s="27"/>
      <c r="E380" s="27"/>
      <c r="F380" s="27"/>
      <c r="G380" s="27"/>
    </row>
    <row r="381" spans="1:7" ht="15" customHeight="1" x14ac:dyDescent="0.15"/>
    <row r="382" spans="1:7" ht="24.95" customHeight="1" x14ac:dyDescent="0.15">
      <c r="A382" s="17" t="s">
        <v>896</v>
      </c>
      <c r="B382" s="17"/>
      <c r="C382" s="17"/>
      <c r="D382" s="17"/>
      <c r="E382" s="17"/>
      <c r="F382" s="17"/>
      <c r="G382" s="17"/>
    </row>
    <row r="383" spans="1:7" ht="15" customHeight="1" x14ac:dyDescent="0.15"/>
    <row r="384" spans="1:7" ht="50.1" customHeight="1" x14ac:dyDescent="0.15">
      <c r="A384" s="6" t="s">
        <v>368</v>
      </c>
      <c r="B384" s="19" t="s">
        <v>654</v>
      </c>
      <c r="C384" s="19"/>
      <c r="D384" s="6" t="s">
        <v>697</v>
      </c>
      <c r="E384" s="6" t="s">
        <v>698</v>
      </c>
      <c r="F384" s="6" t="s">
        <v>699</v>
      </c>
      <c r="G384" s="6" t="s">
        <v>700</v>
      </c>
    </row>
    <row r="385" spans="1:7" ht="15" customHeight="1" x14ac:dyDescent="0.15">
      <c r="A385" s="6">
        <v>1</v>
      </c>
      <c r="B385" s="19">
        <v>2</v>
      </c>
      <c r="C385" s="19"/>
      <c r="D385" s="6">
        <v>3</v>
      </c>
      <c r="E385" s="6">
        <v>4</v>
      </c>
      <c r="F385" s="6">
        <v>5</v>
      </c>
      <c r="G385" s="6">
        <v>6</v>
      </c>
    </row>
    <row r="386" spans="1:7" ht="60" customHeight="1" x14ac:dyDescent="0.15">
      <c r="A386" s="6" t="s">
        <v>495</v>
      </c>
      <c r="B386" s="20" t="s">
        <v>897</v>
      </c>
      <c r="C386" s="20"/>
      <c r="D386" s="6" t="s">
        <v>431</v>
      </c>
      <c r="E386" s="10">
        <v>3000</v>
      </c>
      <c r="F386" s="10">
        <v>100.00099</v>
      </c>
      <c r="G386" s="10">
        <v>300002.96999999997</v>
      </c>
    </row>
    <row r="387" spans="1:7" ht="24.95" customHeight="1" x14ac:dyDescent="0.15">
      <c r="A387" s="28" t="s">
        <v>623</v>
      </c>
      <c r="B387" s="28"/>
      <c r="C387" s="28"/>
      <c r="D387" s="28"/>
      <c r="E387" s="28"/>
      <c r="F387" s="28"/>
      <c r="G387" s="12">
        <f>SUM(G386:G386)</f>
        <v>300002.96999999997</v>
      </c>
    </row>
    <row r="388" spans="1:7" ht="24.95" customHeight="1" x14ac:dyDescent="0.15"/>
    <row r="389" spans="1:7" ht="20.100000000000001" customHeight="1" x14ac:dyDescent="0.15">
      <c r="A389" s="26" t="s">
        <v>455</v>
      </c>
      <c r="B389" s="26"/>
      <c r="C389" s="27" t="s">
        <v>272</v>
      </c>
      <c r="D389" s="27"/>
      <c r="E389" s="27"/>
      <c r="F389" s="27"/>
      <c r="G389" s="27"/>
    </row>
    <row r="390" spans="1:7" ht="20.100000000000001" customHeight="1" x14ac:dyDescent="0.15">
      <c r="A390" s="26" t="s">
        <v>456</v>
      </c>
      <c r="B390" s="26"/>
      <c r="C390" s="27" t="s">
        <v>646</v>
      </c>
      <c r="D390" s="27"/>
      <c r="E390" s="27"/>
      <c r="F390" s="27"/>
      <c r="G390" s="27"/>
    </row>
    <row r="391" spans="1:7" ht="15" customHeight="1" x14ac:dyDescent="0.15"/>
    <row r="392" spans="1:7" ht="24.95" customHeight="1" x14ac:dyDescent="0.15">
      <c r="A392" s="17" t="s">
        <v>703</v>
      </c>
      <c r="B392" s="17"/>
      <c r="C392" s="17"/>
      <c r="D392" s="17"/>
      <c r="E392" s="17"/>
      <c r="F392" s="17"/>
      <c r="G392" s="17"/>
    </row>
    <row r="393" spans="1:7" ht="15" customHeight="1" x14ac:dyDescent="0.15"/>
    <row r="394" spans="1:7" ht="50.1" customHeight="1" x14ac:dyDescent="0.15">
      <c r="A394" s="6" t="s">
        <v>368</v>
      </c>
      <c r="B394" s="19" t="s">
        <v>654</v>
      </c>
      <c r="C394" s="19"/>
      <c r="D394" s="6" t="s">
        <v>697</v>
      </c>
      <c r="E394" s="6" t="s">
        <v>698</v>
      </c>
      <c r="F394" s="6" t="s">
        <v>699</v>
      </c>
      <c r="G394" s="6" t="s">
        <v>700</v>
      </c>
    </row>
    <row r="395" spans="1:7" ht="15" customHeight="1" x14ac:dyDescent="0.15">
      <c r="A395" s="6">
        <v>1</v>
      </c>
      <c r="B395" s="19">
        <v>2</v>
      </c>
      <c r="C395" s="19"/>
      <c r="D395" s="6">
        <v>3</v>
      </c>
      <c r="E395" s="6">
        <v>4</v>
      </c>
      <c r="F395" s="6">
        <v>5</v>
      </c>
      <c r="G395" s="6">
        <v>6</v>
      </c>
    </row>
    <row r="396" spans="1:7" ht="39.950000000000003" customHeight="1" x14ac:dyDescent="0.15">
      <c r="A396" s="6" t="s">
        <v>634</v>
      </c>
      <c r="B396" s="20" t="s">
        <v>898</v>
      </c>
      <c r="C396" s="20"/>
      <c r="D396" s="6" t="s">
        <v>431</v>
      </c>
      <c r="E396" s="10">
        <v>1</v>
      </c>
      <c r="F396" s="10">
        <v>5811579.2999999998</v>
      </c>
      <c r="G396" s="10">
        <v>5811579.2999999998</v>
      </c>
    </row>
    <row r="397" spans="1:7" ht="24.95" customHeight="1" x14ac:dyDescent="0.15">
      <c r="A397" s="28" t="s">
        <v>623</v>
      </c>
      <c r="B397" s="28"/>
      <c r="C397" s="28"/>
      <c r="D397" s="28"/>
      <c r="E397" s="28"/>
      <c r="F397" s="28"/>
      <c r="G397" s="12">
        <f>SUM(G396:G396)</f>
        <v>5811579.2999999998</v>
      </c>
    </row>
    <row r="398" spans="1:7" ht="24.95" customHeight="1" x14ac:dyDescent="0.15"/>
    <row r="399" spans="1:7" ht="20.100000000000001" customHeight="1" x14ac:dyDescent="0.15">
      <c r="A399" s="26" t="s">
        <v>455</v>
      </c>
      <c r="B399" s="26"/>
      <c r="C399" s="27" t="s">
        <v>272</v>
      </c>
      <c r="D399" s="27"/>
      <c r="E399" s="27"/>
      <c r="F399" s="27"/>
      <c r="G399" s="27"/>
    </row>
    <row r="400" spans="1:7" ht="20.100000000000001" customHeight="1" x14ac:dyDescent="0.15">
      <c r="A400" s="26" t="s">
        <v>456</v>
      </c>
      <c r="B400" s="26"/>
      <c r="C400" s="27" t="s">
        <v>646</v>
      </c>
      <c r="D400" s="27"/>
      <c r="E400" s="27"/>
      <c r="F400" s="27"/>
      <c r="G400" s="27"/>
    </row>
    <row r="401" spans="1:7" ht="15" customHeight="1" x14ac:dyDescent="0.15"/>
    <row r="402" spans="1:7" ht="24.95" customHeight="1" x14ac:dyDescent="0.15">
      <c r="A402" s="17" t="s">
        <v>729</v>
      </c>
      <c r="B402" s="17"/>
      <c r="C402" s="17"/>
      <c r="D402" s="17"/>
      <c r="E402" s="17"/>
      <c r="F402" s="17"/>
      <c r="G402" s="17"/>
    </row>
    <row r="403" spans="1:7" ht="15" customHeight="1" x14ac:dyDescent="0.15"/>
    <row r="404" spans="1:7" ht="50.1" customHeight="1" x14ac:dyDescent="0.15">
      <c r="A404" s="6" t="s">
        <v>368</v>
      </c>
      <c r="B404" s="19" t="s">
        <v>654</v>
      </c>
      <c r="C404" s="19"/>
      <c r="D404" s="6" t="s">
        <v>697</v>
      </c>
      <c r="E404" s="6" t="s">
        <v>698</v>
      </c>
      <c r="F404" s="6" t="s">
        <v>699</v>
      </c>
      <c r="G404" s="6" t="s">
        <v>700</v>
      </c>
    </row>
    <row r="405" spans="1:7" ht="15" customHeight="1" x14ac:dyDescent="0.15">
      <c r="A405" s="6">
        <v>1</v>
      </c>
      <c r="B405" s="19">
        <v>2</v>
      </c>
      <c r="C405" s="19"/>
      <c r="D405" s="6">
        <v>3</v>
      </c>
      <c r="E405" s="6">
        <v>4</v>
      </c>
      <c r="F405" s="6">
        <v>5</v>
      </c>
      <c r="G405" s="6">
        <v>6</v>
      </c>
    </row>
    <row r="406" spans="1:7" ht="60" customHeight="1" x14ac:dyDescent="0.15">
      <c r="A406" s="6" t="s">
        <v>470</v>
      </c>
      <c r="B406" s="20" t="s">
        <v>899</v>
      </c>
      <c r="C406" s="20"/>
      <c r="D406" s="6" t="s">
        <v>431</v>
      </c>
      <c r="E406" s="10">
        <v>40</v>
      </c>
      <c r="F406" s="10">
        <v>43772</v>
      </c>
      <c r="G406" s="10">
        <v>1750880</v>
      </c>
    </row>
    <row r="407" spans="1:7" ht="60" customHeight="1" x14ac:dyDescent="0.15">
      <c r="A407" s="6" t="s">
        <v>519</v>
      </c>
      <c r="B407" s="20" t="s">
        <v>900</v>
      </c>
      <c r="C407" s="20"/>
      <c r="D407" s="6" t="s">
        <v>431</v>
      </c>
      <c r="E407" s="10">
        <v>1</v>
      </c>
      <c r="F407" s="10">
        <v>1747920</v>
      </c>
      <c r="G407" s="10">
        <v>1747920</v>
      </c>
    </row>
    <row r="408" spans="1:7" ht="39.950000000000003" customHeight="1" x14ac:dyDescent="0.15">
      <c r="A408" s="6" t="s">
        <v>519</v>
      </c>
      <c r="B408" s="20" t="s">
        <v>901</v>
      </c>
      <c r="C408" s="20"/>
      <c r="D408" s="6" t="s">
        <v>431</v>
      </c>
      <c r="E408" s="10">
        <v>1</v>
      </c>
      <c r="F408" s="10">
        <v>2677024</v>
      </c>
      <c r="G408" s="10">
        <v>2677024</v>
      </c>
    </row>
    <row r="409" spans="1:7" ht="60" customHeight="1" x14ac:dyDescent="0.15">
      <c r="A409" s="6" t="s">
        <v>632</v>
      </c>
      <c r="B409" s="20" t="s">
        <v>902</v>
      </c>
      <c r="C409" s="20"/>
      <c r="D409" s="6" t="s">
        <v>702</v>
      </c>
      <c r="E409" s="10">
        <v>1</v>
      </c>
      <c r="F409" s="10">
        <v>733380</v>
      </c>
      <c r="G409" s="10">
        <v>733380</v>
      </c>
    </row>
    <row r="410" spans="1:7" ht="99.95" customHeight="1" x14ac:dyDescent="0.15">
      <c r="A410" s="6" t="s">
        <v>525</v>
      </c>
      <c r="B410" s="20" t="s">
        <v>903</v>
      </c>
      <c r="C410" s="20"/>
      <c r="D410" s="6" t="s">
        <v>431</v>
      </c>
      <c r="E410" s="10">
        <v>100</v>
      </c>
      <c r="F410" s="10">
        <v>215096.0416</v>
      </c>
      <c r="G410" s="10">
        <v>21509604.16</v>
      </c>
    </row>
    <row r="411" spans="1:7" ht="80.099999999999994" customHeight="1" x14ac:dyDescent="0.15">
      <c r="A411" s="6" t="s">
        <v>638</v>
      </c>
      <c r="B411" s="20" t="s">
        <v>904</v>
      </c>
      <c r="C411" s="20"/>
      <c r="D411" s="6" t="s">
        <v>702</v>
      </c>
      <c r="E411" s="10">
        <v>1</v>
      </c>
      <c r="F411" s="10">
        <v>400000</v>
      </c>
      <c r="G411" s="10">
        <v>400000</v>
      </c>
    </row>
    <row r="412" spans="1:7" ht="60" customHeight="1" x14ac:dyDescent="0.15">
      <c r="A412" s="6" t="s">
        <v>638</v>
      </c>
      <c r="B412" s="20" t="s">
        <v>905</v>
      </c>
      <c r="C412" s="20"/>
      <c r="D412" s="6" t="s">
        <v>702</v>
      </c>
      <c r="E412" s="10">
        <v>1</v>
      </c>
      <c r="F412" s="10">
        <v>434534.40000000002</v>
      </c>
      <c r="G412" s="10">
        <v>434534.40000000002</v>
      </c>
    </row>
    <row r="413" spans="1:7" ht="39.950000000000003" customHeight="1" x14ac:dyDescent="0.15">
      <c r="A413" s="6" t="s">
        <v>638</v>
      </c>
      <c r="B413" s="20" t="s">
        <v>906</v>
      </c>
      <c r="C413" s="20"/>
      <c r="D413" s="6" t="s">
        <v>702</v>
      </c>
      <c r="E413" s="10">
        <v>1</v>
      </c>
      <c r="F413" s="10">
        <v>2160000</v>
      </c>
      <c r="G413" s="10">
        <v>2160000</v>
      </c>
    </row>
    <row r="414" spans="1:7" ht="80.099999999999994" customHeight="1" x14ac:dyDescent="0.15">
      <c r="A414" s="6" t="s">
        <v>593</v>
      </c>
      <c r="B414" s="20" t="s">
        <v>907</v>
      </c>
      <c r="C414" s="20"/>
      <c r="D414" s="6" t="s">
        <v>431</v>
      </c>
      <c r="E414" s="10">
        <v>1</v>
      </c>
      <c r="F414" s="10">
        <v>1800000</v>
      </c>
      <c r="G414" s="10">
        <v>1800000</v>
      </c>
    </row>
    <row r="415" spans="1:7" ht="39.950000000000003" customHeight="1" x14ac:dyDescent="0.15">
      <c r="A415" s="6" t="s">
        <v>605</v>
      </c>
      <c r="B415" s="20" t="s">
        <v>908</v>
      </c>
      <c r="C415" s="20"/>
      <c r="D415" s="6" t="s">
        <v>431</v>
      </c>
      <c r="E415" s="10">
        <v>1</v>
      </c>
      <c r="F415" s="10">
        <v>4600000</v>
      </c>
      <c r="G415" s="10">
        <v>4600000</v>
      </c>
    </row>
    <row r="416" spans="1:7" ht="24.95" customHeight="1" x14ac:dyDescent="0.15">
      <c r="A416" s="28" t="s">
        <v>623</v>
      </c>
      <c r="B416" s="28"/>
      <c r="C416" s="28"/>
      <c r="D416" s="28"/>
      <c r="E416" s="28"/>
      <c r="F416" s="28"/>
      <c r="G416" s="12">
        <f>SUM(G406:G415)</f>
        <v>37813342.560000002</v>
      </c>
    </row>
    <row r="417" spans="1:7" ht="24.95" customHeight="1" x14ac:dyDescent="0.15"/>
    <row r="418" spans="1:7" ht="20.100000000000001" customHeight="1" x14ac:dyDescent="0.15">
      <c r="A418" s="26" t="s">
        <v>455</v>
      </c>
      <c r="B418" s="26"/>
      <c r="C418" s="27" t="s">
        <v>272</v>
      </c>
      <c r="D418" s="27"/>
      <c r="E418" s="27"/>
      <c r="F418" s="27"/>
      <c r="G418" s="27"/>
    </row>
    <row r="419" spans="1:7" ht="20.100000000000001" customHeight="1" x14ac:dyDescent="0.15">
      <c r="A419" s="26" t="s">
        <v>456</v>
      </c>
      <c r="B419" s="26"/>
      <c r="C419" s="27" t="s">
        <v>646</v>
      </c>
      <c r="D419" s="27"/>
      <c r="E419" s="27"/>
      <c r="F419" s="27"/>
      <c r="G419" s="27"/>
    </row>
    <row r="420" spans="1:7" ht="15" customHeight="1" x14ac:dyDescent="0.15"/>
    <row r="421" spans="1:7" ht="24.95" customHeight="1" x14ac:dyDescent="0.15">
      <c r="A421" s="17" t="s">
        <v>742</v>
      </c>
      <c r="B421" s="17"/>
      <c r="C421" s="17"/>
      <c r="D421" s="17"/>
      <c r="E421" s="17"/>
      <c r="F421" s="17"/>
      <c r="G421" s="17"/>
    </row>
    <row r="422" spans="1:7" ht="15" customHeight="1" x14ac:dyDescent="0.15"/>
    <row r="423" spans="1:7" ht="50.1" customHeight="1" x14ac:dyDescent="0.15">
      <c r="A423" s="6" t="s">
        <v>368</v>
      </c>
      <c r="B423" s="19" t="s">
        <v>654</v>
      </c>
      <c r="C423" s="19"/>
      <c r="D423" s="6" t="s">
        <v>697</v>
      </c>
      <c r="E423" s="6" t="s">
        <v>698</v>
      </c>
      <c r="F423" s="6" t="s">
        <v>699</v>
      </c>
      <c r="G423" s="6" t="s">
        <v>700</v>
      </c>
    </row>
    <row r="424" spans="1:7" ht="15" customHeight="1" x14ac:dyDescent="0.15">
      <c r="A424" s="6">
        <v>1</v>
      </c>
      <c r="B424" s="19">
        <v>2</v>
      </c>
      <c r="C424" s="19"/>
      <c r="D424" s="6">
        <v>3</v>
      </c>
      <c r="E424" s="6">
        <v>4</v>
      </c>
      <c r="F424" s="6">
        <v>5</v>
      </c>
      <c r="G424" s="6">
        <v>6</v>
      </c>
    </row>
    <row r="425" spans="1:7" ht="39.950000000000003" customHeight="1" x14ac:dyDescent="0.15">
      <c r="A425" s="6" t="s">
        <v>491</v>
      </c>
      <c r="B425" s="20" t="s">
        <v>909</v>
      </c>
      <c r="C425" s="20"/>
      <c r="D425" s="6" t="s">
        <v>431</v>
      </c>
      <c r="E425" s="10">
        <v>1</v>
      </c>
      <c r="F425" s="10">
        <v>54882.73</v>
      </c>
      <c r="G425" s="10">
        <v>54882.73</v>
      </c>
    </row>
    <row r="426" spans="1:7" ht="39.950000000000003" customHeight="1" x14ac:dyDescent="0.15">
      <c r="A426" s="6" t="s">
        <v>630</v>
      </c>
      <c r="B426" s="20" t="s">
        <v>910</v>
      </c>
      <c r="C426" s="20"/>
      <c r="D426" s="6" t="s">
        <v>431</v>
      </c>
      <c r="E426" s="10">
        <v>4976</v>
      </c>
      <c r="F426" s="10">
        <v>999.19614100000001</v>
      </c>
      <c r="G426" s="10">
        <v>4972000</v>
      </c>
    </row>
    <row r="427" spans="1:7" ht="140.1" customHeight="1" x14ac:dyDescent="0.15">
      <c r="A427" s="6" t="s">
        <v>531</v>
      </c>
      <c r="B427" s="20" t="s">
        <v>911</v>
      </c>
      <c r="C427" s="20"/>
      <c r="D427" s="6" t="s">
        <v>431</v>
      </c>
      <c r="E427" s="10">
        <v>1</v>
      </c>
      <c r="F427" s="10">
        <v>1550000</v>
      </c>
      <c r="G427" s="10">
        <v>1550000</v>
      </c>
    </row>
    <row r="428" spans="1:7" ht="140.1" customHeight="1" x14ac:dyDescent="0.15">
      <c r="A428" s="6" t="s">
        <v>531</v>
      </c>
      <c r="B428" s="20" t="s">
        <v>912</v>
      </c>
      <c r="C428" s="20"/>
      <c r="D428" s="6" t="s">
        <v>431</v>
      </c>
      <c r="E428" s="10">
        <v>1</v>
      </c>
      <c r="F428" s="10">
        <v>250000</v>
      </c>
      <c r="G428" s="10">
        <v>250000</v>
      </c>
    </row>
    <row r="429" spans="1:7" ht="99.95" customHeight="1" x14ac:dyDescent="0.15">
      <c r="A429" s="6" t="s">
        <v>595</v>
      </c>
      <c r="B429" s="20" t="s">
        <v>913</v>
      </c>
      <c r="C429" s="20"/>
      <c r="D429" s="6" t="s">
        <v>431</v>
      </c>
      <c r="E429" s="10">
        <v>10</v>
      </c>
      <c r="F429" s="10">
        <v>58000</v>
      </c>
      <c r="G429" s="10">
        <v>580000</v>
      </c>
    </row>
    <row r="430" spans="1:7" ht="24.95" customHeight="1" x14ac:dyDescent="0.15">
      <c r="A430" s="28" t="s">
        <v>623</v>
      </c>
      <c r="B430" s="28"/>
      <c r="C430" s="28"/>
      <c r="D430" s="28"/>
      <c r="E430" s="28"/>
      <c r="F430" s="28"/>
      <c r="G430" s="12">
        <f>SUM(G425:G429)</f>
        <v>7406882.7300000004</v>
      </c>
    </row>
    <row r="431" spans="1:7" ht="24.95" customHeight="1" x14ac:dyDescent="0.15"/>
    <row r="432" spans="1:7" ht="20.100000000000001" customHeight="1" x14ac:dyDescent="0.15">
      <c r="A432" s="26" t="s">
        <v>455</v>
      </c>
      <c r="B432" s="26"/>
      <c r="C432" s="27" t="s">
        <v>272</v>
      </c>
      <c r="D432" s="27"/>
      <c r="E432" s="27"/>
      <c r="F432" s="27"/>
      <c r="G432" s="27"/>
    </row>
    <row r="433" spans="1:7" ht="20.100000000000001" customHeight="1" x14ac:dyDescent="0.15">
      <c r="A433" s="26" t="s">
        <v>456</v>
      </c>
      <c r="B433" s="26"/>
      <c r="C433" s="27" t="s">
        <v>646</v>
      </c>
      <c r="D433" s="27"/>
      <c r="E433" s="27"/>
      <c r="F433" s="27"/>
      <c r="G433" s="27"/>
    </row>
    <row r="434" spans="1:7" ht="15" customHeight="1" x14ac:dyDescent="0.15"/>
    <row r="435" spans="1:7" ht="24.95" customHeight="1" x14ac:dyDescent="0.15">
      <c r="A435" s="17" t="s">
        <v>754</v>
      </c>
      <c r="B435" s="17"/>
      <c r="C435" s="17"/>
      <c r="D435" s="17"/>
      <c r="E435" s="17"/>
      <c r="F435" s="17"/>
      <c r="G435" s="17"/>
    </row>
    <row r="436" spans="1:7" ht="15" customHeight="1" x14ac:dyDescent="0.15"/>
    <row r="437" spans="1:7" ht="50.1" customHeight="1" x14ac:dyDescent="0.15">
      <c r="A437" s="6" t="s">
        <v>368</v>
      </c>
      <c r="B437" s="19" t="s">
        <v>654</v>
      </c>
      <c r="C437" s="19"/>
      <c r="D437" s="6" t="s">
        <v>697</v>
      </c>
      <c r="E437" s="6" t="s">
        <v>698</v>
      </c>
      <c r="F437" s="6" t="s">
        <v>699</v>
      </c>
      <c r="G437" s="6" t="s">
        <v>700</v>
      </c>
    </row>
    <row r="438" spans="1:7" ht="15" customHeight="1" x14ac:dyDescent="0.15">
      <c r="A438" s="6">
        <v>1</v>
      </c>
      <c r="B438" s="19">
        <v>2</v>
      </c>
      <c r="C438" s="19"/>
      <c r="D438" s="6">
        <v>3</v>
      </c>
      <c r="E438" s="6">
        <v>4</v>
      </c>
      <c r="F438" s="6">
        <v>5</v>
      </c>
      <c r="G438" s="6">
        <v>6</v>
      </c>
    </row>
    <row r="439" spans="1:7" ht="60" customHeight="1" x14ac:dyDescent="0.15">
      <c r="A439" s="6" t="s">
        <v>373</v>
      </c>
      <c r="B439" s="20" t="s">
        <v>914</v>
      </c>
      <c r="C439" s="20"/>
      <c r="D439" s="6" t="s">
        <v>431</v>
      </c>
      <c r="E439" s="10">
        <v>1</v>
      </c>
      <c r="F439" s="10">
        <v>5954000</v>
      </c>
      <c r="G439" s="10">
        <v>5954000</v>
      </c>
    </row>
    <row r="440" spans="1:7" ht="60" customHeight="1" x14ac:dyDescent="0.15">
      <c r="A440" s="6" t="s">
        <v>373</v>
      </c>
      <c r="B440" s="20" t="s">
        <v>914</v>
      </c>
      <c r="C440" s="20"/>
      <c r="D440" s="6" t="s">
        <v>431</v>
      </c>
      <c r="E440" s="10">
        <v>100</v>
      </c>
      <c r="F440" s="10">
        <v>7765.1713</v>
      </c>
      <c r="G440" s="10">
        <v>776517.13</v>
      </c>
    </row>
    <row r="441" spans="1:7" ht="24.95" customHeight="1" x14ac:dyDescent="0.15">
      <c r="A441" s="28" t="s">
        <v>623</v>
      </c>
      <c r="B441" s="28"/>
      <c r="C441" s="28"/>
      <c r="D441" s="28"/>
      <c r="E441" s="28"/>
      <c r="F441" s="28"/>
      <c r="G441" s="12">
        <f>SUM(G439:G440)</f>
        <v>6730517.1299999999</v>
      </c>
    </row>
    <row r="442" spans="1:7" ht="24.95" customHeight="1" x14ac:dyDescent="0.15"/>
    <row r="443" spans="1:7" ht="20.100000000000001" customHeight="1" x14ac:dyDescent="0.15">
      <c r="A443" s="26" t="s">
        <v>455</v>
      </c>
      <c r="B443" s="26"/>
      <c r="C443" s="27" t="s">
        <v>272</v>
      </c>
      <c r="D443" s="27"/>
      <c r="E443" s="27"/>
      <c r="F443" s="27"/>
      <c r="G443" s="27"/>
    </row>
    <row r="444" spans="1:7" ht="20.100000000000001" customHeight="1" x14ac:dyDescent="0.15">
      <c r="A444" s="26" t="s">
        <v>456</v>
      </c>
      <c r="B444" s="26"/>
      <c r="C444" s="27" t="s">
        <v>646</v>
      </c>
      <c r="D444" s="27"/>
      <c r="E444" s="27"/>
      <c r="F444" s="27"/>
      <c r="G444" s="27"/>
    </row>
    <row r="445" spans="1:7" ht="15" customHeight="1" x14ac:dyDescent="0.15"/>
    <row r="446" spans="1:7" ht="24.95" customHeight="1" x14ac:dyDescent="0.15">
      <c r="A446" s="17" t="s">
        <v>889</v>
      </c>
      <c r="B446" s="17"/>
      <c r="C446" s="17"/>
      <c r="D446" s="17"/>
      <c r="E446" s="17"/>
      <c r="F446" s="17"/>
      <c r="G446" s="17"/>
    </row>
    <row r="447" spans="1:7" ht="15" customHeight="1" x14ac:dyDescent="0.15"/>
    <row r="448" spans="1:7" ht="50.1" customHeight="1" x14ac:dyDescent="0.15">
      <c r="A448" s="6" t="s">
        <v>368</v>
      </c>
      <c r="B448" s="19" t="s">
        <v>654</v>
      </c>
      <c r="C448" s="19"/>
      <c r="D448" s="6" t="s">
        <v>697</v>
      </c>
      <c r="E448" s="6" t="s">
        <v>698</v>
      </c>
      <c r="F448" s="6" t="s">
        <v>699</v>
      </c>
      <c r="G448" s="6" t="s">
        <v>700</v>
      </c>
    </row>
    <row r="449" spans="1:7" ht="15" customHeight="1" x14ac:dyDescent="0.15">
      <c r="A449" s="6">
        <v>1</v>
      </c>
      <c r="B449" s="19">
        <v>2</v>
      </c>
      <c r="C449" s="19"/>
      <c r="D449" s="6">
        <v>3</v>
      </c>
      <c r="E449" s="6">
        <v>4</v>
      </c>
      <c r="F449" s="6">
        <v>5</v>
      </c>
      <c r="G449" s="6">
        <v>6</v>
      </c>
    </row>
    <row r="450" spans="1:7" ht="39.950000000000003" customHeight="1" x14ac:dyDescent="0.15">
      <c r="A450" s="6" t="s">
        <v>615</v>
      </c>
      <c r="B450" s="20" t="s">
        <v>915</v>
      </c>
      <c r="C450" s="20"/>
      <c r="D450" s="6" t="s">
        <v>431</v>
      </c>
      <c r="E450" s="10">
        <v>1</v>
      </c>
      <c r="F450" s="10">
        <v>2208000</v>
      </c>
      <c r="G450" s="10">
        <v>2208000</v>
      </c>
    </row>
    <row r="451" spans="1:7" ht="24.95" customHeight="1" x14ac:dyDescent="0.15">
      <c r="A451" s="28" t="s">
        <v>623</v>
      </c>
      <c r="B451" s="28"/>
      <c r="C451" s="28"/>
      <c r="D451" s="28"/>
      <c r="E451" s="28"/>
      <c r="F451" s="28"/>
      <c r="G451" s="12">
        <f>SUM(G450:G450)</f>
        <v>2208000</v>
      </c>
    </row>
    <row r="452" spans="1:7" ht="24.95" customHeight="1" x14ac:dyDescent="0.15"/>
    <row r="453" spans="1:7" ht="20.100000000000001" customHeight="1" x14ac:dyDescent="0.15">
      <c r="A453" s="26" t="s">
        <v>455</v>
      </c>
      <c r="B453" s="26"/>
      <c r="C453" s="27" t="s">
        <v>272</v>
      </c>
      <c r="D453" s="27"/>
      <c r="E453" s="27"/>
      <c r="F453" s="27"/>
      <c r="G453" s="27"/>
    </row>
    <row r="454" spans="1:7" ht="20.100000000000001" customHeight="1" x14ac:dyDescent="0.15">
      <c r="A454" s="26" t="s">
        <v>456</v>
      </c>
      <c r="B454" s="26"/>
      <c r="C454" s="27" t="s">
        <v>646</v>
      </c>
      <c r="D454" s="27"/>
      <c r="E454" s="27"/>
      <c r="F454" s="27"/>
      <c r="G454" s="27"/>
    </row>
    <row r="455" spans="1:7" ht="15" customHeight="1" x14ac:dyDescent="0.15"/>
    <row r="456" spans="1:7" ht="24.95" customHeight="1" x14ac:dyDescent="0.15">
      <c r="A456" s="17" t="s">
        <v>863</v>
      </c>
      <c r="B456" s="17"/>
      <c r="C456" s="17"/>
      <c r="D456" s="17"/>
      <c r="E456" s="17"/>
      <c r="F456" s="17"/>
      <c r="G456" s="17"/>
    </row>
    <row r="457" spans="1:7" ht="15" customHeight="1" x14ac:dyDescent="0.15"/>
    <row r="458" spans="1:7" ht="50.1" customHeight="1" x14ac:dyDescent="0.15">
      <c r="A458" s="6" t="s">
        <v>368</v>
      </c>
      <c r="B458" s="19" t="s">
        <v>654</v>
      </c>
      <c r="C458" s="19"/>
      <c r="D458" s="6" t="s">
        <v>697</v>
      </c>
      <c r="E458" s="6" t="s">
        <v>698</v>
      </c>
      <c r="F458" s="6" t="s">
        <v>699</v>
      </c>
      <c r="G458" s="6" t="s">
        <v>700</v>
      </c>
    </row>
    <row r="459" spans="1:7" ht="15" customHeight="1" x14ac:dyDescent="0.15">
      <c r="A459" s="6">
        <v>1</v>
      </c>
      <c r="B459" s="19">
        <v>2</v>
      </c>
      <c r="C459" s="19"/>
      <c r="D459" s="6">
        <v>3</v>
      </c>
      <c r="E459" s="6">
        <v>4</v>
      </c>
      <c r="F459" s="6">
        <v>5</v>
      </c>
      <c r="G459" s="6">
        <v>6</v>
      </c>
    </row>
    <row r="460" spans="1:7" ht="60" customHeight="1" x14ac:dyDescent="0.15">
      <c r="A460" s="6" t="s">
        <v>487</v>
      </c>
      <c r="B460" s="20" t="s">
        <v>916</v>
      </c>
      <c r="C460" s="20"/>
      <c r="D460" s="6" t="s">
        <v>431</v>
      </c>
      <c r="E460" s="10">
        <v>1</v>
      </c>
      <c r="F460" s="10">
        <v>5625570.9299999997</v>
      </c>
      <c r="G460" s="10">
        <v>5625570.9299999997</v>
      </c>
    </row>
    <row r="461" spans="1:7" ht="99.95" customHeight="1" x14ac:dyDescent="0.15">
      <c r="A461" s="6" t="s">
        <v>493</v>
      </c>
      <c r="B461" s="20" t="s">
        <v>917</v>
      </c>
      <c r="C461" s="20"/>
      <c r="D461" s="6" t="s">
        <v>431</v>
      </c>
      <c r="E461" s="10">
        <v>1000</v>
      </c>
      <c r="F461" s="10">
        <v>2695.1</v>
      </c>
      <c r="G461" s="10">
        <v>2695100</v>
      </c>
    </row>
    <row r="462" spans="1:7" ht="80.099999999999994" customHeight="1" x14ac:dyDescent="0.15">
      <c r="A462" s="6" t="s">
        <v>521</v>
      </c>
      <c r="B462" s="20" t="s">
        <v>918</v>
      </c>
      <c r="C462" s="20"/>
      <c r="D462" s="6" t="s">
        <v>431</v>
      </c>
      <c r="E462" s="10">
        <v>1</v>
      </c>
      <c r="F462" s="10">
        <v>8628343.2300000004</v>
      </c>
      <c r="G462" s="10">
        <v>8628343.2300000004</v>
      </c>
    </row>
    <row r="463" spans="1:7" ht="39.950000000000003" customHeight="1" x14ac:dyDescent="0.15">
      <c r="A463" s="6" t="s">
        <v>523</v>
      </c>
      <c r="B463" s="20" t="s">
        <v>919</v>
      </c>
      <c r="C463" s="20"/>
      <c r="D463" s="6" t="s">
        <v>431</v>
      </c>
      <c r="E463" s="10">
        <v>1000</v>
      </c>
      <c r="F463" s="10">
        <v>3470</v>
      </c>
      <c r="G463" s="10">
        <v>3470000</v>
      </c>
    </row>
    <row r="464" spans="1:7" ht="39.950000000000003" customHeight="1" x14ac:dyDescent="0.15">
      <c r="A464" s="6" t="s">
        <v>523</v>
      </c>
      <c r="B464" s="20" t="s">
        <v>920</v>
      </c>
      <c r="C464" s="20"/>
      <c r="D464" s="6" t="s">
        <v>431</v>
      </c>
      <c r="E464" s="10">
        <v>100</v>
      </c>
      <c r="F464" s="10">
        <v>3637.67</v>
      </c>
      <c r="G464" s="10">
        <v>363767</v>
      </c>
    </row>
    <row r="465" spans="1:7" ht="80.099999999999994" customHeight="1" x14ac:dyDescent="0.15">
      <c r="A465" s="6" t="s">
        <v>523</v>
      </c>
      <c r="B465" s="20" t="s">
        <v>921</v>
      </c>
      <c r="C465" s="20"/>
      <c r="D465" s="6" t="s">
        <v>431</v>
      </c>
      <c r="E465" s="10">
        <v>1000</v>
      </c>
      <c r="F465" s="10">
        <v>9282.74856</v>
      </c>
      <c r="G465" s="10">
        <v>9282748.5600000005</v>
      </c>
    </row>
    <row r="466" spans="1:7" ht="120" customHeight="1" x14ac:dyDescent="0.15">
      <c r="A466" s="6" t="s">
        <v>527</v>
      </c>
      <c r="B466" s="20" t="s">
        <v>922</v>
      </c>
      <c r="C466" s="20"/>
      <c r="D466" s="6" t="s">
        <v>431</v>
      </c>
      <c r="E466" s="10">
        <v>3000</v>
      </c>
      <c r="F466" s="10">
        <v>4433.7608899999996</v>
      </c>
      <c r="G466" s="10">
        <v>13301282.67</v>
      </c>
    </row>
    <row r="467" spans="1:7" ht="80.099999999999994" customHeight="1" x14ac:dyDescent="0.15">
      <c r="A467" s="6" t="s">
        <v>529</v>
      </c>
      <c r="B467" s="20" t="s">
        <v>923</v>
      </c>
      <c r="C467" s="20"/>
      <c r="D467" s="6" t="s">
        <v>431</v>
      </c>
      <c r="E467" s="10">
        <v>3000</v>
      </c>
      <c r="F467" s="10">
        <v>4909.02934</v>
      </c>
      <c r="G467" s="10">
        <v>14727088.02</v>
      </c>
    </row>
    <row r="468" spans="1:7" ht="120" customHeight="1" x14ac:dyDescent="0.15">
      <c r="A468" s="6" t="s">
        <v>636</v>
      </c>
      <c r="B468" s="20" t="s">
        <v>924</v>
      </c>
      <c r="C468" s="20"/>
      <c r="D468" s="6" t="s">
        <v>431</v>
      </c>
      <c r="E468" s="10">
        <v>3000</v>
      </c>
      <c r="F468" s="10">
        <v>3143.0134670000002</v>
      </c>
      <c r="G468" s="10">
        <v>9429040.4000000004</v>
      </c>
    </row>
    <row r="469" spans="1:7" ht="99.95" customHeight="1" x14ac:dyDescent="0.15">
      <c r="A469" s="6" t="s">
        <v>640</v>
      </c>
      <c r="B469" s="20" t="s">
        <v>925</v>
      </c>
      <c r="C469" s="20"/>
      <c r="D469" s="6" t="s">
        <v>702</v>
      </c>
      <c r="E469" s="10">
        <v>1000</v>
      </c>
      <c r="F469" s="10">
        <v>2985.3536600000002</v>
      </c>
      <c r="G469" s="10">
        <v>2985353.66</v>
      </c>
    </row>
    <row r="470" spans="1:7" ht="24.95" customHeight="1" x14ac:dyDescent="0.15">
      <c r="A470" s="28" t="s">
        <v>623</v>
      </c>
      <c r="B470" s="28"/>
      <c r="C470" s="28"/>
      <c r="D470" s="28"/>
      <c r="E470" s="28"/>
      <c r="F470" s="28"/>
      <c r="G470" s="12">
        <f>SUM(G460:G469)</f>
        <v>70508294.469999999</v>
      </c>
    </row>
    <row r="471" spans="1:7" ht="24.95" customHeight="1" x14ac:dyDescent="0.15"/>
    <row r="472" spans="1:7" ht="20.100000000000001" customHeight="1" x14ac:dyDescent="0.15">
      <c r="A472" s="26" t="s">
        <v>455</v>
      </c>
      <c r="B472" s="26"/>
      <c r="C472" s="27" t="s">
        <v>272</v>
      </c>
      <c r="D472" s="27"/>
      <c r="E472" s="27"/>
      <c r="F472" s="27"/>
      <c r="G472" s="27"/>
    </row>
    <row r="473" spans="1:7" ht="20.100000000000001" customHeight="1" x14ac:dyDescent="0.15">
      <c r="A473" s="26" t="s">
        <v>456</v>
      </c>
      <c r="B473" s="26"/>
      <c r="C473" s="27" t="s">
        <v>646</v>
      </c>
      <c r="D473" s="27"/>
      <c r="E473" s="27"/>
      <c r="F473" s="27"/>
      <c r="G473" s="27"/>
    </row>
    <row r="474" spans="1:7" ht="15" customHeight="1" x14ac:dyDescent="0.15"/>
    <row r="475" spans="1:7" ht="24.95" customHeight="1" x14ac:dyDescent="0.15">
      <c r="A475" s="17" t="s">
        <v>896</v>
      </c>
      <c r="B475" s="17"/>
      <c r="C475" s="17"/>
      <c r="D475" s="17"/>
      <c r="E475" s="17"/>
      <c r="F475" s="17"/>
      <c r="G475" s="17"/>
    </row>
    <row r="476" spans="1:7" ht="15" customHeight="1" x14ac:dyDescent="0.15"/>
    <row r="477" spans="1:7" ht="50.1" customHeight="1" x14ac:dyDescent="0.15">
      <c r="A477" s="6" t="s">
        <v>368</v>
      </c>
      <c r="B477" s="19" t="s">
        <v>654</v>
      </c>
      <c r="C477" s="19"/>
      <c r="D477" s="6" t="s">
        <v>697</v>
      </c>
      <c r="E477" s="6" t="s">
        <v>698</v>
      </c>
      <c r="F477" s="6" t="s">
        <v>699</v>
      </c>
      <c r="G477" s="6" t="s">
        <v>700</v>
      </c>
    </row>
    <row r="478" spans="1:7" ht="15" customHeight="1" x14ac:dyDescent="0.15">
      <c r="A478" s="6">
        <v>1</v>
      </c>
      <c r="B478" s="19">
        <v>2</v>
      </c>
      <c r="C478" s="19"/>
      <c r="D478" s="6">
        <v>3</v>
      </c>
      <c r="E478" s="6">
        <v>4</v>
      </c>
      <c r="F478" s="6">
        <v>5</v>
      </c>
      <c r="G478" s="6">
        <v>6</v>
      </c>
    </row>
    <row r="479" spans="1:7" ht="60" customHeight="1" x14ac:dyDescent="0.15">
      <c r="A479" s="6" t="s">
        <v>613</v>
      </c>
      <c r="B479" s="20" t="s">
        <v>926</v>
      </c>
      <c r="C479" s="20"/>
      <c r="D479" s="6" t="s">
        <v>431</v>
      </c>
      <c r="E479" s="10">
        <v>1</v>
      </c>
      <c r="F479" s="10">
        <v>199980</v>
      </c>
      <c r="G479" s="10">
        <v>199980</v>
      </c>
    </row>
    <row r="480" spans="1:7" ht="24.95" customHeight="1" x14ac:dyDescent="0.15">
      <c r="A480" s="28" t="s">
        <v>623</v>
      </c>
      <c r="B480" s="28"/>
      <c r="C480" s="28"/>
      <c r="D480" s="28"/>
      <c r="E480" s="28"/>
      <c r="F480" s="28"/>
      <c r="G480" s="12">
        <f>SUM(G479:G479)</f>
        <v>199980</v>
      </c>
    </row>
    <row r="481" spans="1:7" ht="24.95" customHeight="1" x14ac:dyDescent="0.15"/>
    <row r="482" spans="1:7" ht="20.100000000000001" customHeight="1" x14ac:dyDescent="0.15">
      <c r="A482" s="26" t="s">
        <v>455</v>
      </c>
      <c r="B482" s="26"/>
      <c r="C482" s="27" t="s">
        <v>336</v>
      </c>
      <c r="D482" s="27"/>
      <c r="E482" s="27"/>
      <c r="F482" s="27"/>
      <c r="G482" s="27"/>
    </row>
    <row r="483" spans="1:7" ht="20.100000000000001" customHeight="1" x14ac:dyDescent="0.15">
      <c r="A483" s="26" t="s">
        <v>456</v>
      </c>
      <c r="B483" s="26"/>
      <c r="C483" s="27" t="s">
        <v>625</v>
      </c>
      <c r="D483" s="27"/>
      <c r="E483" s="27"/>
      <c r="F483" s="27"/>
      <c r="G483" s="27"/>
    </row>
    <row r="484" spans="1:7" ht="15" customHeight="1" x14ac:dyDescent="0.15"/>
    <row r="485" spans="1:7" ht="24.95" customHeight="1" x14ac:dyDescent="0.15">
      <c r="A485" s="17" t="s">
        <v>705</v>
      </c>
      <c r="B485" s="17"/>
      <c r="C485" s="17"/>
      <c r="D485" s="17"/>
      <c r="E485" s="17"/>
      <c r="F485" s="17"/>
      <c r="G485" s="17"/>
    </row>
    <row r="486" spans="1:7" ht="15" customHeight="1" x14ac:dyDescent="0.15"/>
    <row r="487" spans="1:7" ht="50.1" customHeight="1" x14ac:dyDescent="0.15">
      <c r="A487" s="6" t="s">
        <v>368</v>
      </c>
      <c r="B487" s="19" t="s">
        <v>654</v>
      </c>
      <c r="C487" s="19"/>
      <c r="D487" s="6" t="s">
        <v>697</v>
      </c>
      <c r="E487" s="6" t="s">
        <v>698</v>
      </c>
      <c r="F487" s="6" t="s">
        <v>699</v>
      </c>
      <c r="G487" s="6" t="s">
        <v>700</v>
      </c>
    </row>
    <row r="488" spans="1:7" ht="15" customHeight="1" x14ac:dyDescent="0.15">
      <c r="A488" s="6">
        <v>1</v>
      </c>
      <c r="B488" s="19">
        <v>2</v>
      </c>
      <c r="C488" s="19"/>
      <c r="D488" s="6">
        <v>3</v>
      </c>
      <c r="E488" s="6">
        <v>4</v>
      </c>
      <c r="F488" s="6">
        <v>5</v>
      </c>
      <c r="G488" s="6">
        <v>6</v>
      </c>
    </row>
    <row r="489" spans="1:7" ht="39.950000000000003" customHeight="1" x14ac:dyDescent="0.15">
      <c r="A489" s="6" t="s">
        <v>468</v>
      </c>
      <c r="B489" s="20" t="s">
        <v>927</v>
      </c>
      <c r="C489" s="20"/>
      <c r="D489" s="6" t="s">
        <v>431</v>
      </c>
      <c r="E489" s="10">
        <v>12</v>
      </c>
      <c r="F489" s="10">
        <v>283797.34000000003</v>
      </c>
      <c r="G489" s="10">
        <v>3405568.08</v>
      </c>
    </row>
    <row r="490" spans="1:7" ht="39.950000000000003" customHeight="1" x14ac:dyDescent="0.15">
      <c r="A490" s="6" t="s">
        <v>511</v>
      </c>
      <c r="B490" s="20" t="s">
        <v>928</v>
      </c>
      <c r="C490" s="20"/>
      <c r="D490" s="6" t="s">
        <v>431</v>
      </c>
      <c r="E490" s="10">
        <v>955603.44819999998</v>
      </c>
      <c r="F490" s="10">
        <v>4.6399999999999997</v>
      </c>
      <c r="G490" s="10">
        <v>4434000</v>
      </c>
    </row>
    <row r="491" spans="1:7" ht="39.950000000000003" customHeight="1" x14ac:dyDescent="0.15">
      <c r="A491" s="6" t="s">
        <v>513</v>
      </c>
      <c r="B491" s="20" t="s">
        <v>929</v>
      </c>
      <c r="C491" s="20"/>
      <c r="D491" s="6" t="s">
        <v>431</v>
      </c>
      <c r="E491" s="10">
        <v>191.49100000000001</v>
      </c>
      <c r="F491" s="10">
        <v>6020</v>
      </c>
      <c r="G491" s="10">
        <v>1152775.82</v>
      </c>
    </row>
    <row r="492" spans="1:7" ht="60" customHeight="1" x14ac:dyDescent="0.15">
      <c r="A492" s="6" t="s">
        <v>573</v>
      </c>
      <c r="B492" s="20" t="s">
        <v>930</v>
      </c>
      <c r="C492" s="20"/>
      <c r="D492" s="6" t="s">
        <v>431</v>
      </c>
      <c r="E492" s="10">
        <v>12</v>
      </c>
      <c r="F492" s="10">
        <v>30975.599167</v>
      </c>
      <c r="G492" s="10">
        <v>371707.19</v>
      </c>
    </row>
    <row r="493" spans="1:7" ht="60" customHeight="1" x14ac:dyDescent="0.15">
      <c r="A493" s="6" t="s">
        <v>573</v>
      </c>
      <c r="B493" s="20" t="s">
        <v>931</v>
      </c>
      <c r="C493" s="20"/>
      <c r="D493" s="6" t="s">
        <v>431</v>
      </c>
      <c r="E493" s="10">
        <v>12</v>
      </c>
      <c r="F493" s="10">
        <v>252724.02166599999</v>
      </c>
      <c r="G493" s="10">
        <v>3032688.26</v>
      </c>
    </row>
    <row r="494" spans="1:7" ht="60" customHeight="1" x14ac:dyDescent="0.15">
      <c r="A494" s="6" t="s">
        <v>573</v>
      </c>
      <c r="B494" s="20" t="s">
        <v>932</v>
      </c>
      <c r="C494" s="20"/>
      <c r="D494" s="6" t="s">
        <v>431</v>
      </c>
      <c r="E494" s="10">
        <v>12</v>
      </c>
      <c r="F494" s="10">
        <v>88483.123332999996</v>
      </c>
      <c r="G494" s="10">
        <v>1061797.48</v>
      </c>
    </row>
    <row r="495" spans="1:7" ht="60" customHeight="1" x14ac:dyDescent="0.15">
      <c r="A495" s="6" t="s">
        <v>585</v>
      </c>
      <c r="B495" s="20" t="s">
        <v>933</v>
      </c>
      <c r="C495" s="20"/>
      <c r="D495" s="6" t="s">
        <v>431</v>
      </c>
      <c r="E495" s="10">
        <v>12</v>
      </c>
      <c r="F495" s="10">
        <v>38638.989167</v>
      </c>
      <c r="G495" s="10">
        <v>463667.87</v>
      </c>
    </row>
    <row r="496" spans="1:7" ht="60" customHeight="1" x14ac:dyDescent="0.15">
      <c r="A496" s="6" t="s">
        <v>585</v>
      </c>
      <c r="B496" s="20" t="s">
        <v>934</v>
      </c>
      <c r="C496" s="20"/>
      <c r="D496" s="6" t="s">
        <v>431</v>
      </c>
      <c r="E496" s="10">
        <v>12</v>
      </c>
      <c r="F496" s="10">
        <v>115784.68</v>
      </c>
      <c r="G496" s="10">
        <v>1389416.16</v>
      </c>
    </row>
    <row r="497" spans="1:7" ht="60" customHeight="1" x14ac:dyDescent="0.15">
      <c r="A497" s="6" t="s">
        <v>585</v>
      </c>
      <c r="B497" s="20" t="s">
        <v>933</v>
      </c>
      <c r="C497" s="20"/>
      <c r="D497" s="6" t="s">
        <v>431</v>
      </c>
      <c r="E497" s="10">
        <v>12</v>
      </c>
      <c r="F497" s="10">
        <v>246873.27416599999</v>
      </c>
      <c r="G497" s="10">
        <v>2962479.29</v>
      </c>
    </row>
    <row r="498" spans="1:7" ht="60" customHeight="1" x14ac:dyDescent="0.15">
      <c r="A498" s="6" t="s">
        <v>589</v>
      </c>
      <c r="B498" s="20" t="s">
        <v>935</v>
      </c>
      <c r="C498" s="20"/>
      <c r="D498" s="6" t="s">
        <v>431</v>
      </c>
      <c r="E498" s="10">
        <v>12</v>
      </c>
      <c r="F498" s="10">
        <v>252359.1225</v>
      </c>
      <c r="G498" s="10">
        <v>3028309.47</v>
      </c>
    </row>
    <row r="499" spans="1:7" ht="39.950000000000003" customHeight="1" x14ac:dyDescent="0.15">
      <c r="A499" s="6" t="s">
        <v>591</v>
      </c>
      <c r="B499" s="20" t="s">
        <v>936</v>
      </c>
      <c r="C499" s="20"/>
      <c r="D499" s="6" t="s">
        <v>702</v>
      </c>
      <c r="E499" s="10">
        <v>1</v>
      </c>
      <c r="F499" s="10">
        <v>697049.23</v>
      </c>
      <c r="G499" s="10">
        <v>697049.23</v>
      </c>
    </row>
    <row r="500" spans="1:7" ht="24.95" customHeight="1" x14ac:dyDescent="0.15">
      <c r="A500" s="28" t="s">
        <v>623</v>
      </c>
      <c r="B500" s="28"/>
      <c r="C500" s="28"/>
      <c r="D500" s="28"/>
      <c r="E500" s="28"/>
      <c r="F500" s="28"/>
      <c r="G500" s="12">
        <f>SUM(G489:G499)</f>
        <v>21999458.849999998</v>
      </c>
    </row>
    <row r="501" spans="1:7" ht="24.95" customHeight="1" x14ac:dyDescent="0.15"/>
    <row r="502" spans="1:7" ht="20.100000000000001" customHeight="1" x14ac:dyDescent="0.15">
      <c r="A502" s="26" t="s">
        <v>455</v>
      </c>
      <c r="B502" s="26"/>
      <c r="C502" s="27" t="s">
        <v>336</v>
      </c>
      <c r="D502" s="27"/>
      <c r="E502" s="27"/>
      <c r="F502" s="27"/>
      <c r="G502" s="27"/>
    </row>
    <row r="503" spans="1:7" ht="20.100000000000001" customHeight="1" x14ac:dyDescent="0.15">
      <c r="A503" s="26" t="s">
        <v>456</v>
      </c>
      <c r="B503" s="26"/>
      <c r="C503" s="27" t="s">
        <v>457</v>
      </c>
      <c r="D503" s="27"/>
      <c r="E503" s="27"/>
      <c r="F503" s="27"/>
      <c r="G503" s="27"/>
    </row>
    <row r="504" spans="1:7" ht="15" customHeight="1" x14ac:dyDescent="0.15"/>
    <row r="505" spans="1:7" ht="24.95" customHeight="1" x14ac:dyDescent="0.15">
      <c r="A505" s="17" t="s">
        <v>705</v>
      </c>
      <c r="B505" s="17"/>
      <c r="C505" s="17"/>
      <c r="D505" s="17"/>
      <c r="E505" s="17"/>
      <c r="F505" s="17"/>
      <c r="G505" s="17"/>
    </row>
    <row r="506" spans="1:7" ht="15" customHeight="1" x14ac:dyDescent="0.15"/>
    <row r="507" spans="1:7" ht="50.1" customHeight="1" x14ac:dyDescent="0.15">
      <c r="A507" s="6" t="s">
        <v>368</v>
      </c>
      <c r="B507" s="19" t="s">
        <v>654</v>
      </c>
      <c r="C507" s="19"/>
      <c r="D507" s="6" t="s">
        <v>697</v>
      </c>
      <c r="E507" s="6" t="s">
        <v>698</v>
      </c>
      <c r="F507" s="6" t="s">
        <v>699</v>
      </c>
      <c r="G507" s="6" t="s">
        <v>700</v>
      </c>
    </row>
    <row r="508" spans="1:7" ht="15" customHeight="1" x14ac:dyDescent="0.15">
      <c r="A508" s="6">
        <v>1</v>
      </c>
      <c r="B508" s="19">
        <v>2</v>
      </c>
      <c r="C508" s="19"/>
      <c r="D508" s="6">
        <v>3</v>
      </c>
      <c r="E508" s="6">
        <v>4</v>
      </c>
      <c r="F508" s="6">
        <v>5</v>
      </c>
      <c r="G508" s="6">
        <v>6</v>
      </c>
    </row>
    <row r="509" spans="1:7" ht="39.950000000000003" customHeight="1" x14ac:dyDescent="0.15">
      <c r="A509" s="6" t="s">
        <v>468</v>
      </c>
      <c r="B509" s="20" t="s">
        <v>937</v>
      </c>
      <c r="C509" s="20"/>
      <c r="D509" s="6" t="s">
        <v>431</v>
      </c>
      <c r="E509" s="10">
        <v>1400.2013300000001</v>
      </c>
      <c r="F509" s="10">
        <v>2245.75</v>
      </c>
      <c r="G509" s="10">
        <v>3144502.14</v>
      </c>
    </row>
    <row r="510" spans="1:7" ht="60" customHeight="1" x14ac:dyDescent="0.15">
      <c r="A510" s="6" t="s">
        <v>468</v>
      </c>
      <c r="B510" s="20" t="s">
        <v>938</v>
      </c>
      <c r="C510" s="20"/>
      <c r="D510" s="6" t="s">
        <v>431</v>
      </c>
      <c r="E510" s="10">
        <v>12</v>
      </c>
      <c r="F510" s="10">
        <v>45364.657500000001</v>
      </c>
      <c r="G510" s="10">
        <v>544375.89</v>
      </c>
    </row>
    <row r="511" spans="1:7" ht="39.950000000000003" customHeight="1" x14ac:dyDescent="0.15">
      <c r="A511" s="6" t="s">
        <v>511</v>
      </c>
      <c r="B511" s="20" t="s">
        <v>939</v>
      </c>
      <c r="C511" s="20"/>
      <c r="D511" s="6" t="s">
        <v>431</v>
      </c>
      <c r="E511" s="10">
        <v>997445.92026000004</v>
      </c>
      <c r="F511" s="10">
        <v>4.6399999999999997</v>
      </c>
      <c r="G511" s="10">
        <v>4628149.07</v>
      </c>
    </row>
    <row r="512" spans="1:7" ht="39.950000000000003" customHeight="1" x14ac:dyDescent="0.15">
      <c r="A512" s="6" t="s">
        <v>649</v>
      </c>
      <c r="B512" s="20" t="s">
        <v>940</v>
      </c>
      <c r="C512" s="20"/>
      <c r="D512" s="6" t="s">
        <v>431</v>
      </c>
      <c r="E512" s="10">
        <v>147.18360000000001</v>
      </c>
      <c r="F512" s="10">
        <v>4903</v>
      </c>
      <c r="G512" s="10">
        <v>721641.19</v>
      </c>
    </row>
    <row r="513" spans="1:7" ht="39.950000000000003" customHeight="1" x14ac:dyDescent="0.15">
      <c r="A513" s="6" t="s">
        <v>573</v>
      </c>
      <c r="B513" s="20" t="s">
        <v>941</v>
      </c>
      <c r="C513" s="20"/>
      <c r="D513" s="6" t="s">
        <v>431</v>
      </c>
      <c r="E513" s="10">
        <v>12</v>
      </c>
      <c r="F513" s="10">
        <v>232164.625833</v>
      </c>
      <c r="G513" s="10">
        <v>2785975.51</v>
      </c>
    </row>
    <row r="514" spans="1:7" ht="80.099999999999994" customHeight="1" x14ac:dyDescent="0.15">
      <c r="A514" s="6" t="s">
        <v>573</v>
      </c>
      <c r="B514" s="20" t="s">
        <v>942</v>
      </c>
      <c r="C514" s="20"/>
      <c r="D514" s="6" t="s">
        <v>431</v>
      </c>
      <c r="E514" s="10">
        <v>12</v>
      </c>
      <c r="F514" s="10">
        <v>44166.666599999997</v>
      </c>
      <c r="G514" s="10">
        <v>530000</v>
      </c>
    </row>
    <row r="515" spans="1:7" ht="60" customHeight="1" x14ac:dyDescent="0.15">
      <c r="A515" s="6" t="s">
        <v>575</v>
      </c>
      <c r="B515" s="20" t="s">
        <v>943</v>
      </c>
      <c r="C515" s="20"/>
      <c r="D515" s="6" t="s">
        <v>431</v>
      </c>
      <c r="E515" s="10">
        <v>12</v>
      </c>
      <c r="F515" s="10">
        <v>323184.944166</v>
      </c>
      <c r="G515" s="10">
        <v>3878219.33</v>
      </c>
    </row>
    <row r="516" spans="1:7" ht="60" customHeight="1" x14ac:dyDescent="0.15">
      <c r="A516" s="6" t="s">
        <v>577</v>
      </c>
      <c r="B516" s="20" t="s">
        <v>944</v>
      </c>
      <c r="C516" s="20"/>
      <c r="D516" s="6" t="s">
        <v>431</v>
      </c>
      <c r="E516" s="10">
        <v>12</v>
      </c>
      <c r="F516" s="10">
        <v>384486.22666599997</v>
      </c>
      <c r="G516" s="10">
        <v>4613834.72</v>
      </c>
    </row>
    <row r="517" spans="1:7" ht="24.95" customHeight="1" x14ac:dyDescent="0.15">
      <c r="A517" s="28" t="s">
        <v>623</v>
      </c>
      <c r="B517" s="28"/>
      <c r="C517" s="28"/>
      <c r="D517" s="28"/>
      <c r="E517" s="28"/>
      <c r="F517" s="28"/>
      <c r="G517" s="12">
        <f>SUM(G509:G516)</f>
        <v>20846697.850000001</v>
      </c>
    </row>
  </sheetData>
  <sheetProtection password="B313" sheet="1" objects="1" scenarios="1"/>
  <mergeCells count="486">
    <mergeCell ref="A517:F517"/>
    <mergeCell ref="B512:C512"/>
    <mergeCell ref="B513:C513"/>
    <mergeCell ref="B514:C514"/>
    <mergeCell ref="B515:C515"/>
    <mergeCell ref="B516:C516"/>
    <mergeCell ref="B507:C507"/>
    <mergeCell ref="B508:C508"/>
    <mergeCell ref="B509:C509"/>
    <mergeCell ref="B510:C510"/>
    <mergeCell ref="B511:C511"/>
    <mergeCell ref="A502:B502"/>
    <mergeCell ref="C502:G502"/>
    <mergeCell ref="A503:B503"/>
    <mergeCell ref="C503:G503"/>
    <mergeCell ref="A505:G505"/>
    <mergeCell ref="B496:C496"/>
    <mergeCell ref="B497:C497"/>
    <mergeCell ref="B498:C498"/>
    <mergeCell ref="B499:C499"/>
    <mergeCell ref="A500:F500"/>
    <mergeCell ref="B491:C491"/>
    <mergeCell ref="B492:C492"/>
    <mergeCell ref="B493:C493"/>
    <mergeCell ref="B494:C494"/>
    <mergeCell ref="B495:C495"/>
    <mergeCell ref="A485:G485"/>
    <mergeCell ref="B487:C487"/>
    <mergeCell ref="B488:C488"/>
    <mergeCell ref="B489:C489"/>
    <mergeCell ref="B490:C490"/>
    <mergeCell ref="B479:C479"/>
    <mergeCell ref="A480:F480"/>
    <mergeCell ref="A482:B482"/>
    <mergeCell ref="C482:G482"/>
    <mergeCell ref="A483:B483"/>
    <mergeCell ref="C483:G483"/>
    <mergeCell ref="A473:B473"/>
    <mergeCell ref="C473:G473"/>
    <mergeCell ref="A475:G475"/>
    <mergeCell ref="B477:C477"/>
    <mergeCell ref="B478:C478"/>
    <mergeCell ref="B468:C468"/>
    <mergeCell ref="B469:C469"/>
    <mergeCell ref="A470:F470"/>
    <mergeCell ref="A472:B472"/>
    <mergeCell ref="C472:G472"/>
    <mergeCell ref="B463:C463"/>
    <mergeCell ref="B464:C464"/>
    <mergeCell ref="B465:C465"/>
    <mergeCell ref="B466:C466"/>
    <mergeCell ref="B467:C467"/>
    <mergeCell ref="B458:C458"/>
    <mergeCell ref="B459:C459"/>
    <mergeCell ref="B460:C460"/>
    <mergeCell ref="B461:C461"/>
    <mergeCell ref="B462:C462"/>
    <mergeCell ref="A453:B453"/>
    <mergeCell ref="C453:G453"/>
    <mergeCell ref="A454:B454"/>
    <mergeCell ref="C454:G454"/>
    <mergeCell ref="A456:G456"/>
    <mergeCell ref="A446:G446"/>
    <mergeCell ref="B448:C448"/>
    <mergeCell ref="B449:C449"/>
    <mergeCell ref="B450:C450"/>
    <mergeCell ref="A451:F451"/>
    <mergeCell ref="A441:F441"/>
    <mergeCell ref="A443:B443"/>
    <mergeCell ref="C443:G443"/>
    <mergeCell ref="A444:B444"/>
    <mergeCell ref="C444:G444"/>
    <mergeCell ref="A435:G435"/>
    <mergeCell ref="B437:C437"/>
    <mergeCell ref="B438:C438"/>
    <mergeCell ref="B439:C439"/>
    <mergeCell ref="B440:C440"/>
    <mergeCell ref="A430:F430"/>
    <mergeCell ref="A432:B432"/>
    <mergeCell ref="C432:G432"/>
    <mergeCell ref="A433:B433"/>
    <mergeCell ref="C433:G433"/>
    <mergeCell ref="B425:C425"/>
    <mergeCell ref="B426:C426"/>
    <mergeCell ref="B427:C427"/>
    <mergeCell ref="B428:C428"/>
    <mergeCell ref="B429:C429"/>
    <mergeCell ref="A419:B419"/>
    <mergeCell ref="C419:G419"/>
    <mergeCell ref="A421:G421"/>
    <mergeCell ref="B423:C423"/>
    <mergeCell ref="B424:C424"/>
    <mergeCell ref="B414:C414"/>
    <mergeCell ref="B415:C415"/>
    <mergeCell ref="A416:F416"/>
    <mergeCell ref="A418:B418"/>
    <mergeCell ref="C418:G418"/>
    <mergeCell ref="B409:C409"/>
    <mergeCell ref="B410:C410"/>
    <mergeCell ref="B411:C411"/>
    <mergeCell ref="B412:C412"/>
    <mergeCell ref="B413:C413"/>
    <mergeCell ref="B404:C404"/>
    <mergeCell ref="B405:C405"/>
    <mergeCell ref="B406:C406"/>
    <mergeCell ref="B407:C407"/>
    <mergeCell ref="B408:C408"/>
    <mergeCell ref="A399:B399"/>
    <mergeCell ref="C399:G399"/>
    <mergeCell ref="A400:B400"/>
    <mergeCell ref="C400:G400"/>
    <mergeCell ref="A402:G402"/>
    <mergeCell ref="A392:G392"/>
    <mergeCell ref="B394:C394"/>
    <mergeCell ref="B395:C395"/>
    <mergeCell ref="B396:C396"/>
    <mergeCell ref="A397:F397"/>
    <mergeCell ref="B386:C386"/>
    <mergeCell ref="A387:F387"/>
    <mergeCell ref="A389:B389"/>
    <mergeCell ref="C389:G389"/>
    <mergeCell ref="A390:B390"/>
    <mergeCell ref="C390:G390"/>
    <mergeCell ref="A380:B380"/>
    <mergeCell ref="C380:G380"/>
    <mergeCell ref="A382:G382"/>
    <mergeCell ref="B384:C384"/>
    <mergeCell ref="B385:C385"/>
    <mergeCell ref="B374:C374"/>
    <mergeCell ref="B375:C375"/>
    <mergeCell ref="B376:C376"/>
    <mergeCell ref="A377:F377"/>
    <mergeCell ref="A379:B379"/>
    <mergeCell ref="C379:G379"/>
    <mergeCell ref="A368:G368"/>
    <mergeCell ref="B370:C370"/>
    <mergeCell ref="B371:C371"/>
    <mergeCell ref="B372:C372"/>
    <mergeCell ref="B373:C373"/>
    <mergeCell ref="B362:C362"/>
    <mergeCell ref="A363:F363"/>
    <mergeCell ref="A365:B365"/>
    <mergeCell ref="C365:G365"/>
    <mergeCell ref="A366:B366"/>
    <mergeCell ref="C366:G366"/>
    <mergeCell ref="A356:B356"/>
    <mergeCell ref="C356:G356"/>
    <mergeCell ref="A358:G358"/>
    <mergeCell ref="B360:C360"/>
    <mergeCell ref="B361:C361"/>
    <mergeCell ref="B350:C350"/>
    <mergeCell ref="B351:C351"/>
    <mergeCell ref="B352:C352"/>
    <mergeCell ref="A353:F353"/>
    <mergeCell ref="A355:B355"/>
    <mergeCell ref="C355:G355"/>
    <mergeCell ref="A345:B345"/>
    <mergeCell ref="C345:G345"/>
    <mergeCell ref="A346:B346"/>
    <mergeCell ref="C346:G346"/>
    <mergeCell ref="A348:G348"/>
    <mergeCell ref="A338:G338"/>
    <mergeCell ref="B340:C340"/>
    <mergeCell ref="B341:C341"/>
    <mergeCell ref="B342:C342"/>
    <mergeCell ref="A343:F343"/>
    <mergeCell ref="B332:C332"/>
    <mergeCell ref="A333:F333"/>
    <mergeCell ref="A335:B335"/>
    <mergeCell ref="C335:G335"/>
    <mergeCell ref="A336:B336"/>
    <mergeCell ref="C336:G336"/>
    <mergeCell ref="A326:B326"/>
    <mergeCell ref="C326:G326"/>
    <mergeCell ref="A328:G328"/>
    <mergeCell ref="B330:C330"/>
    <mergeCell ref="B331:C331"/>
    <mergeCell ref="B320:C320"/>
    <mergeCell ref="B321:C321"/>
    <mergeCell ref="B322:C322"/>
    <mergeCell ref="A323:F323"/>
    <mergeCell ref="A325:B325"/>
    <mergeCell ref="C325:G325"/>
    <mergeCell ref="A315:B315"/>
    <mergeCell ref="C315:G315"/>
    <mergeCell ref="A316:B316"/>
    <mergeCell ref="C316:G316"/>
    <mergeCell ref="A318:G318"/>
    <mergeCell ref="B309:C309"/>
    <mergeCell ref="B310:C310"/>
    <mergeCell ref="B311:C311"/>
    <mergeCell ref="B312:C312"/>
    <mergeCell ref="A313:F313"/>
    <mergeCell ref="A303:G303"/>
    <mergeCell ref="B305:C305"/>
    <mergeCell ref="B306:C306"/>
    <mergeCell ref="B307:C307"/>
    <mergeCell ref="B308:C308"/>
    <mergeCell ref="A298:F298"/>
    <mergeCell ref="A300:B300"/>
    <mergeCell ref="C300:G300"/>
    <mergeCell ref="A301:B301"/>
    <mergeCell ref="C301:G301"/>
    <mergeCell ref="B293:C293"/>
    <mergeCell ref="B294:C294"/>
    <mergeCell ref="B295:C295"/>
    <mergeCell ref="B296:C296"/>
    <mergeCell ref="B297:C297"/>
    <mergeCell ref="B288:C288"/>
    <mergeCell ref="B289:C289"/>
    <mergeCell ref="B290:C290"/>
    <mergeCell ref="B291:C291"/>
    <mergeCell ref="B292:C292"/>
    <mergeCell ref="A282:B282"/>
    <mergeCell ref="C282:G282"/>
    <mergeCell ref="A284:G284"/>
    <mergeCell ref="B286:C286"/>
    <mergeCell ref="B287:C287"/>
    <mergeCell ref="B277:C277"/>
    <mergeCell ref="B278:C278"/>
    <mergeCell ref="A279:F279"/>
    <mergeCell ref="A281:B281"/>
    <mergeCell ref="C281:G281"/>
    <mergeCell ref="A271:G271"/>
    <mergeCell ref="B273:C273"/>
    <mergeCell ref="B274:C274"/>
    <mergeCell ref="B275:C275"/>
    <mergeCell ref="B276:C276"/>
    <mergeCell ref="B265:C265"/>
    <mergeCell ref="A266:F266"/>
    <mergeCell ref="A268:B268"/>
    <mergeCell ref="C268:G268"/>
    <mergeCell ref="A269:B269"/>
    <mergeCell ref="C269:G269"/>
    <mergeCell ref="A259:B259"/>
    <mergeCell ref="C259:G259"/>
    <mergeCell ref="A261:G261"/>
    <mergeCell ref="B263:C263"/>
    <mergeCell ref="B264:C264"/>
    <mergeCell ref="B254:C254"/>
    <mergeCell ref="B255:C255"/>
    <mergeCell ref="A256:F256"/>
    <mergeCell ref="A258:B258"/>
    <mergeCell ref="C258:G258"/>
    <mergeCell ref="A248:B248"/>
    <mergeCell ref="C248:G248"/>
    <mergeCell ref="A250:G250"/>
    <mergeCell ref="B252:C252"/>
    <mergeCell ref="B253:C253"/>
    <mergeCell ref="B242:C242"/>
    <mergeCell ref="B243:C243"/>
    <mergeCell ref="B244:C244"/>
    <mergeCell ref="A245:F245"/>
    <mergeCell ref="A247:B247"/>
    <mergeCell ref="C247:G247"/>
    <mergeCell ref="A236:B236"/>
    <mergeCell ref="C236:G236"/>
    <mergeCell ref="A238:G238"/>
    <mergeCell ref="B240:C240"/>
    <mergeCell ref="B241:C241"/>
    <mergeCell ref="B230:C230"/>
    <mergeCell ref="B231:C231"/>
    <mergeCell ref="B232:C232"/>
    <mergeCell ref="A233:F233"/>
    <mergeCell ref="A235:B235"/>
    <mergeCell ref="C235:G235"/>
    <mergeCell ref="A225:B225"/>
    <mergeCell ref="C225:G225"/>
    <mergeCell ref="A226:B226"/>
    <mergeCell ref="C226:G226"/>
    <mergeCell ref="A228:G228"/>
    <mergeCell ref="B219:C219"/>
    <mergeCell ref="B220:C220"/>
    <mergeCell ref="B221:C221"/>
    <mergeCell ref="B222:C222"/>
    <mergeCell ref="A223:F223"/>
    <mergeCell ref="B214:C214"/>
    <mergeCell ref="B215:C215"/>
    <mergeCell ref="B216:C216"/>
    <mergeCell ref="B217:C217"/>
    <mergeCell ref="B218:C218"/>
    <mergeCell ref="B209:C209"/>
    <mergeCell ref="B210:C210"/>
    <mergeCell ref="B211:C211"/>
    <mergeCell ref="B212:C212"/>
    <mergeCell ref="B213:C213"/>
    <mergeCell ref="B204:C204"/>
    <mergeCell ref="B205:C205"/>
    <mergeCell ref="B206:C206"/>
    <mergeCell ref="B207:C207"/>
    <mergeCell ref="B208:C208"/>
    <mergeCell ref="B199:C199"/>
    <mergeCell ref="B200:C200"/>
    <mergeCell ref="B201:C201"/>
    <mergeCell ref="B202:C202"/>
    <mergeCell ref="B203:C203"/>
    <mergeCell ref="B194:C194"/>
    <mergeCell ref="B195:C195"/>
    <mergeCell ref="B196:C196"/>
    <mergeCell ref="B197:C197"/>
    <mergeCell ref="B198:C198"/>
    <mergeCell ref="B189:C189"/>
    <mergeCell ref="B190:C190"/>
    <mergeCell ref="B191:C191"/>
    <mergeCell ref="B192:C192"/>
    <mergeCell ref="B193:C193"/>
    <mergeCell ref="B184:C184"/>
    <mergeCell ref="B185:C185"/>
    <mergeCell ref="B186:C186"/>
    <mergeCell ref="B187:C187"/>
    <mergeCell ref="B188:C188"/>
    <mergeCell ref="B179:C179"/>
    <mergeCell ref="B180:C180"/>
    <mergeCell ref="B181:C181"/>
    <mergeCell ref="B182:C182"/>
    <mergeCell ref="B183:C183"/>
    <mergeCell ref="B174:C174"/>
    <mergeCell ref="B175:C175"/>
    <mergeCell ref="B176:C176"/>
    <mergeCell ref="B177:C177"/>
    <mergeCell ref="B178:C178"/>
    <mergeCell ref="B169:C169"/>
    <mergeCell ref="B170:C170"/>
    <mergeCell ref="B171:C171"/>
    <mergeCell ref="B172:C172"/>
    <mergeCell ref="B173:C173"/>
    <mergeCell ref="B164:C164"/>
    <mergeCell ref="B165:C165"/>
    <mergeCell ref="B166:C166"/>
    <mergeCell ref="B167:C167"/>
    <mergeCell ref="B168:C168"/>
    <mergeCell ref="B159:C159"/>
    <mergeCell ref="B160:C160"/>
    <mergeCell ref="B161:C161"/>
    <mergeCell ref="B162:C162"/>
    <mergeCell ref="B163:C163"/>
    <mergeCell ref="B154:C154"/>
    <mergeCell ref="B155:C155"/>
    <mergeCell ref="B156:C156"/>
    <mergeCell ref="B157:C157"/>
    <mergeCell ref="B158:C158"/>
    <mergeCell ref="B149:C149"/>
    <mergeCell ref="B150:C150"/>
    <mergeCell ref="B151:C151"/>
    <mergeCell ref="B152:C152"/>
    <mergeCell ref="B153:C153"/>
    <mergeCell ref="B144:C144"/>
    <mergeCell ref="B145:C145"/>
    <mergeCell ref="B146:C146"/>
    <mergeCell ref="B147:C147"/>
    <mergeCell ref="B148:C148"/>
    <mergeCell ref="B139:C139"/>
    <mergeCell ref="B140:C140"/>
    <mergeCell ref="B141:C141"/>
    <mergeCell ref="B142:C142"/>
    <mergeCell ref="B143:C143"/>
    <mergeCell ref="B134:C134"/>
    <mergeCell ref="B135:C135"/>
    <mergeCell ref="B136:C136"/>
    <mergeCell ref="B137:C137"/>
    <mergeCell ref="B138:C138"/>
    <mergeCell ref="B129:C129"/>
    <mergeCell ref="B130:C130"/>
    <mergeCell ref="B131:C131"/>
    <mergeCell ref="B132:C132"/>
    <mergeCell ref="B133:C133"/>
    <mergeCell ref="B124:C124"/>
    <mergeCell ref="B125:C125"/>
    <mergeCell ref="B126:C126"/>
    <mergeCell ref="B127:C127"/>
    <mergeCell ref="B128:C128"/>
    <mergeCell ref="B119:C119"/>
    <mergeCell ref="B120:C120"/>
    <mergeCell ref="B121:C121"/>
    <mergeCell ref="B122:C122"/>
    <mergeCell ref="B123:C123"/>
    <mergeCell ref="A113:G113"/>
    <mergeCell ref="B115:C115"/>
    <mergeCell ref="B116:C116"/>
    <mergeCell ref="B117:C117"/>
    <mergeCell ref="B118:C118"/>
    <mergeCell ref="B107:C107"/>
    <mergeCell ref="A108:F108"/>
    <mergeCell ref="A110:B110"/>
    <mergeCell ref="C110:G110"/>
    <mergeCell ref="A111:B111"/>
    <mergeCell ref="C111:G111"/>
    <mergeCell ref="B102:C102"/>
    <mergeCell ref="B103:C103"/>
    <mergeCell ref="B104:C104"/>
    <mergeCell ref="B105:C105"/>
    <mergeCell ref="B106:C106"/>
    <mergeCell ref="B97:C97"/>
    <mergeCell ref="B98:C98"/>
    <mergeCell ref="B99:C99"/>
    <mergeCell ref="B100:C100"/>
    <mergeCell ref="B101:C101"/>
    <mergeCell ref="A91:B91"/>
    <mergeCell ref="C91:G91"/>
    <mergeCell ref="A93:G93"/>
    <mergeCell ref="B95:C95"/>
    <mergeCell ref="B96:C96"/>
    <mergeCell ref="B86:C86"/>
    <mergeCell ref="B87:C87"/>
    <mergeCell ref="A88:F88"/>
    <mergeCell ref="A90:B90"/>
    <mergeCell ref="C90:G90"/>
    <mergeCell ref="B81:C81"/>
    <mergeCell ref="B82:C82"/>
    <mergeCell ref="B83:C83"/>
    <mergeCell ref="B84:C84"/>
    <mergeCell ref="B85:C85"/>
    <mergeCell ref="B76:C76"/>
    <mergeCell ref="B77:C77"/>
    <mergeCell ref="B78:C78"/>
    <mergeCell ref="B79:C79"/>
    <mergeCell ref="B80:C80"/>
    <mergeCell ref="A70:B70"/>
    <mergeCell ref="C70:G70"/>
    <mergeCell ref="A72:G72"/>
    <mergeCell ref="B74:C74"/>
    <mergeCell ref="B75:C75"/>
    <mergeCell ref="B64:C64"/>
    <mergeCell ref="B65:C65"/>
    <mergeCell ref="B66:C66"/>
    <mergeCell ref="A67:F67"/>
    <mergeCell ref="A69:B69"/>
    <mergeCell ref="C69:G69"/>
    <mergeCell ref="B59:C59"/>
    <mergeCell ref="B60:C60"/>
    <mergeCell ref="B61:C61"/>
    <mergeCell ref="B62:C62"/>
    <mergeCell ref="B63:C63"/>
    <mergeCell ref="B54:C54"/>
    <mergeCell ref="B55:C55"/>
    <mergeCell ref="B56:C56"/>
    <mergeCell ref="B57:C57"/>
    <mergeCell ref="B58:C58"/>
    <mergeCell ref="A49:B49"/>
    <mergeCell ref="C49:G49"/>
    <mergeCell ref="A50:B50"/>
    <mergeCell ref="C50:G50"/>
    <mergeCell ref="A52:G52"/>
    <mergeCell ref="A42:G42"/>
    <mergeCell ref="B44:C44"/>
    <mergeCell ref="B45:C45"/>
    <mergeCell ref="B46:C46"/>
    <mergeCell ref="A47:F47"/>
    <mergeCell ref="B36:C36"/>
    <mergeCell ref="A37:F37"/>
    <mergeCell ref="A39:B39"/>
    <mergeCell ref="C39:G39"/>
    <mergeCell ref="A40:B40"/>
    <mergeCell ref="C40:G40"/>
    <mergeCell ref="B31:C31"/>
    <mergeCell ref="B32:C32"/>
    <mergeCell ref="B33:C33"/>
    <mergeCell ref="B34:C34"/>
    <mergeCell ref="B35:C35"/>
    <mergeCell ref="A25:G25"/>
    <mergeCell ref="B27:C27"/>
    <mergeCell ref="B28:C28"/>
    <mergeCell ref="B29:C29"/>
    <mergeCell ref="B30:C30"/>
    <mergeCell ref="B19:C19"/>
    <mergeCell ref="A20:F20"/>
    <mergeCell ref="A22:B22"/>
    <mergeCell ref="C22:G22"/>
    <mergeCell ref="A23:B23"/>
    <mergeCell ref="C23:G23"/>
    <mergeCell ref="A13:B13"/>
    <mergeCell ref="C13:G13"/>
    <mergeCell ref="A15:G15"/>
    <mergeCell ref="B17:C17"/>
    <mergeCell ref="B18:C18"/>
    <mergeCell ref="B7:C7"/>
    <mergeCell ref="B8:C8"/>
    <mergeCell ref="B9:C9"/>
    <mergeCell ref="A10:F10"/>
    <mergeCell ref="A12:B12"/>
    <mergeCell ref="C12:G12"/>
    <mergeCell ref="A2:B2"/>
    <mergeCell ref="C2:G2"/>
    <mergeCell ref="A3:B3"/>
    <mergeCell ref="C3:G3"/>
    <mergeCell ref="A5:G5"/>
  </mergeCells>
  <phoneticPr fontId="0" type="noConversion"/>
  <pageMargins left="0.4" right="0.4" top="0.4" bottom="0.4" header="0.1" footer="0.1"/>
  <pageSetup paperSize="9" fitToHeight="0" orientation="landscape" verticalDpi="0"/>
  <headerFooter>
    <oddHeader>&amp;R&amp;R&amp;"Verdana,полужирный" &amp;12 &amp;K00-00921019.MNE.35396</oddHeader>
    <oddFooter>&amp;L&amp;L&amp;"Verdana,Полужирный"&amp;K000000&amp;L&amp;"Verdana,Полужирный"&amp;K00-014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50"/>
  <sheetViews>
    <sheetView workbookViewId="0"/>
  </sheetViews>
  <sheetFormatPr defaultRowHeight="10.5" x14ac:dyDescent="0.15"/>
  <cols>
    <col min="1" max="1" width="11.42578125" customWidth="1"/>
    <col min="2" max="2" width="15.28515625" customWidth="1"/>
    <col min="3" max="3" width="57.28515625" customWidth="1"/>
    <col min="4" max="12" width="22.85546875" customWidth="1"/>
  </cols>
  <sheetData>
    <row r="1" spans="1:13" ht="15" customHeight="1" x14ac:dyDescent="0.15"/>
    <row r="2" spans="1:13" ht="24.95" customHeight="1" x14ac:dyDescent="0.15">
      <c r="A2" s="17" t="s">
        <v>945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</row>
    <row r="3" spans="1:13" ht="15" customHeight="1" x14ac:dyDescent="0.15"/>
    <row r="4" spans="1:13" ht="24.95" customHeight="1" x14ac:dyDescent="0.15">
      <c r="A4" s="17" t="s">
        <v>946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</row>
    <row r="5" spans="1:13" ht="24.95" customHeight="1" x14ac:dyDescent="0.15"/>
    <row r="6" spans="1:13" ht="50.1" customHeight="1" x14ac:dyDescent="0.15">
      <c r="A6" s="19" t="s">
        <v>368</v>
      </c>
      <c r="B6" s="19" t="s">
        <v>45</v>
      </c>
      <c r="C6" s="19" t="s">
        <v>947</v>
      </c>
      <c r="D6" s="19" t="s">
        <v>948</v>
      </c>
      <c r="E6" s="19"/>
      <c r="F6" s="19"/>
      <c r="G6" s="19" t="s">
        <v>949</v>
      </c>
      <c r="H6" s="19"/>
      <c r="I6" s="19"/>
      <c r="J6" s="19" t="s">
        <v>950</v>
      </c>
      <c r="K6" s="19"/>
      <c r="L6" s="19"/>
    </row>
    <row r="7" spans="1:13" ht="50.1" customHeight="1" x14ac:dyDescent="0.15">
      <c r="A7" s="19"/>
      <c r="B7" s="19"/>
      <c r="C7" s="19"/>
      <c r="D7" s="6" t="s">
        <v>951</v>
      </c>
      <c r="E7" s="6" t="s">
        <v>952</v>
      </c>
      <c r="F7" s="6" t="s">
        <v>953</v>
      </c>
      <c r="G7" s="6" t="s">
        <v>951</v>
      </c>
      <c r="H7" s="6" t="s">
        <v>952</v>
      </c>
      <c r="I7" s="6" t="s">
        <v>954</v>
      </c>
      <c r="J7" s="6" t="s">
        <v>951</v>
      </c>
      <c r="K7" s="6" t="s">
        <v>952</v>
      </c>
      <c r="L7" s="6" t="s">
        <v>955</v>
      </c>
    </row>
    <row r="8" spans="1:13" ht="24.95" customHeight="1" x14ac:dyDescent="0.15">
      <c r="A8" s="6" t="s">
        <v>373</v>
      </c>
      <c r="B8" s="6" t="s">
        <v>468</v>
      </c>
      <c r="C8" s="6" t="s">
        <v>469</v>
      </c>
      <c r="D8" s="6" t="s">
        <v>470</v>
      </c>
      <c r="E8" s="6" t="s">
        <v>471</v>
      </c>
      <c r="F8" s="6" t="s">
        <v>472</v>
      </c>
      <c r="G8" s="6" t="s">
        <v>473</v>
      </c>
      <c r="H8" s="6" t="s">
        <v>474</v>
      </c>
      <c r="I8" s="6" t="s">
        <v>483</v>
      </c>
      <c r="J8" s="6" t="s">
        <v>485</v>
      </c>
      <c r="K8" s="6" t="s">
        <v>487</v>
      </c>
      <c r="L8" s="6" t="s">
        <v>489</v>
      </c>
    </row>
    <row r="9" spans="1:13" ht="24.95" customHeight="1" x14ac:dyDescent="0.15">
      <c r="A9" s="6" t="s">
        <v>373</v>
      </c>
      <c r="B9" s="6" t="s">
        <v>61</v>
      </c>
      <c r="C9" s="7" t="s">
        <v>956</v>
      </c>
      <c r="D9" s="10">
        <v>290</v>
      </c>
      <c r="E9" s="10">
        <v>38591.381300000001</v>
      </c>
      <c r="F9" s="10">
        <v>11191500.577</v>
      </c>
      <c r="G9" s="10">
        <v>290</v>
      </c>
      <c r="H9" s="10">
        <v>38591.381300000001</v>
      </c>
      <c r="I9" s="10">
        <v>11191500.577</v>
      </c>
      <c r="J9" s="10">
        <v>290</v>
      </c>
      <c r="K9" s="10">
        <v>38591.381300000001</v>
      </c>
      <c r="L9" s="10">
        <v>11191500.577</v>
      </c>
    </row>
    <row r="10" spans="1:13" ht="24.95" customHeight="1" x14ac:dyDescent="0.15">
      <c r="A10" s="6" t="s">
        <v>468</v>
      </c>
      <c r="B10" s="6" t="s">
        <v>61</v>
      </c>
      <c r="C10" s="7" t="s">
        <v>957</v>
      </c>
      <c r="D10" s="10">
        <v>75</v>
      </c>
      <c r="E10" s="10">
        <v>57642.750999999997</v>
      </c>
      <c r="F10" s="10">
        <v>4323206.3250000002</v>
      </c>
      <c r="G10" s="10">
        <v>75</v>
      </c>
      <c r="H10" s="10">
        <v>57642.750999999997</v>
      </c>
      <c r="I10" s="10">
        <v>4323206.3250000002</v>
      </c>
      <c r="J10" s="10">
        <v>75</v>
      </c>
      <c r="K10" s="10">
        <v>57642.750999999997</v>
      </c>
      <c r="L10" s="10">
        <v>4323206.3250000002</v>
      </c>
    </row>
    <row r="11" spans="1:13" ht="24.95" customHeight="1" x14ac:dyDescent="0.15">
      <c r="A11" s="6" t="s">
        <v>469</v>
      </c>
      <c r="B11" s="6" t="s">
        <v>61</v>
      </c>
      <c r="C11" s="7" t="s">
        <v>958</v>
      </c>
      <c r="D11" s="10">
        <v>106</v>
      </c>
      <c r="E11" s="10">
        <v>99056.6</v>
      </c>
      <c r="F11" s="10">
        <v>10499999.6</v>
      </c>
      <c r="G11" s="10">
        <v>106</v>
      </c>
      <c r="H11" s="10">
        <v>99056.6</v>
      </c>
      <c r="I11" s="10">
        <v>10499999.6</v>
      </c>
      <c r="J11" s="10">
        <v>106</v>
      </c>
      <c r="K11" s="10">
        <v>99056.6</v>
      </c>
      <c r="L11" s="10">
        <v>10499999.6</v>
      </c>
    </row>
    <row r="12" spans="1:13" ht="24.95" customHeight="1" x14ac:dyDescent="0.15">
      <c r="A12" s="6" t="s">
        <v>470</v>
      </c>
      <c r="B12" s="6" t="s">
        <v>61</v>
      </c>
      <c r="C12" s="7" t="s">
        <v>959</v>
      </c>
      <c r="D12" s="10">
        <v>70</v>
      </c>
      <c r="E12" s="10">
        <v>40497.050000000003</v>
      </c>
      <c r="F12" s="10">
        <v>2834793.5</v>
      </c>
      <c r="G12" s="10">
        <v>70</v>
      </c>
      <c r="H12" s="10">
        <v>40497.050000000003</v>
      </c>
      <c r="I12" s="10">
        <v>2834793.5</v>
      </c>
      <c r="J12" s="10">
        <v>70</v>
      </c>
      <c r="K12" s="10">
        <v>40497.050000000003</v>
      </c>
      <c r="L12" s="10">
        <v>2834793.5</v>
      </c>
    </row>
    <row r="13" spans="1:13" ht="24.95" customHeight="1" x14ac:dyDescent="0.15">
      <c r="A13" s="29" t="s">
        <v>623</v>
      </c>
      <c r="B13" s="29"/>
      <c r="C13" s="29"/>
      <c r="D13" s="11" t="s">
        <v>366</v>
      </c>
      <c r="E13" s="11" t="s">
        <v>366</v>
      </c>
      <c r="F13" s="11">
        <f>SUM(F9:F12)</f>
        <v>28849500.001999997</v>
      </c>
      <c r="G13" s="11" t="s">
        <v>366</v>
      </c>
      <c r="H13" s="11" t="s">
        <v>366</v>
      </c>
      <c r="I13" s="11">
        <f>SUM(I9:I12)</f>
        <v>28849500.001999997</v>
      </c>
      <c r="J13" s="11" t="s">
        <v>366</v>
      </c>
      <c r="K13" s="11" t="s">
        <v>366</v>
      </c>
      <c r="L13" s="11">
        <f>SUM(L9:L12)</f>
        <v>28849500.001999997</v>
      </c>
    </row>
    <row r="14" spans="1:13" ht="15" customHeight="1" x14ac:dyDescent="0.15"/>
    <row r="15" spans="1:13" ht="24.95" customHeight="1" x14ac:dyDescent="0.15">
      <c r="A15" s="17" t="s">
        <v>960</v>
      </c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</row>
    <row r="16" spans="1:13" ht="15" customHeight="1" x14ac:dyDescent="0.15"/>
    <row r="17" spans="1:12" ht="24.95" customHeight="1" x14ac:dyDescent="0.15">
      <c r="A17" s="17" t="s">
        <v>961</v>
      </c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</row>
    <row r="18" spans="1:12" ht="24.95" customHeight="1" x14ac:dyDescent="0.15"/>
    <row r="19" spans="1:12" ht="50.1" customHeight="1" x14ac:dyDescent="0.15">
      <c r="A19" s="19" t="s">
        <v>368</v>
      </c>
      <c r="B19" s="19" t="s">
        <v>45</v>
      </c>
      <c r="C19" s="19" t="s">
        <v>947</v>
      </c>
      <c r="D19" s="19" t="s">
        <v>948</v>
      </c>
      <c r="E19" s="19"/>
      <c r="F19" s="19"/>
      <c r="G19" s="19" t="s">
        <v>949</v>
      </c>
      <c r="H19" s="19"/>
      <c r="I19" s="19"/>
      <c r="J19" s="19" t="s">
        <v>950</v>
      </c>
      <c r="K19" s="19"/>
      <c r="L19" s="19"/>
    </row>
    <row r="20" spans="1:12" ht="50.1" customHeight="1" x14ac:dyDescent="0.15">
      <c r="A20" s="19"/>
      <c r="B20" s="19"/>
      <c r="C20" s="19"/>
      <c r="D20" s="6" t="s">
        <v>951</v>
      </c>
      <c r="E20" s="6" t="s">
        <v>952</v>
      </c>
      <c r="F20" s="6" t="s">
        <v>953</v>
      </c>
      <c r="G20" s="6" t="s">
        <v>951</v>
      </c>
      <c r="H20" s="6" t="s">
        <v>952</v>
      </c>
      <c r="I20" s="6" t="s">
        <v>954</v>
      </c>
      <c r="J20" s="6" t="s">
        <v>951</v>
      </c>
      <c r="K20" s="6" t="s">
        <v>952</v>
      </c>
      <c r="L20" s="6" t="s">
        <v>955</v>
      </c>
    </row>
    <row r="21" spans="1:12" ht="24.95" customHeight="1" x14ac:dyDescent="0.15">
      <c r="A21" s="6" t="s">
        <v>373</v>
      </c>
      <c r="B21" s="6" t="s">
        <v>468</v>
      </c>
      <c r="C21" s="6" t="s">
        <v>469</v>
      </c>
      <c r="D21" s="6" t="s">
        <v>470</v>
      </c>
      <c r="E21" s="6" t="s">
        <v>471</v>
      </c>
      <c r="F21" s="6" t="s">
        <v>472</v>
      </c>
      <c r="G21" s="6" t="s">
        <v>473</v>
      </c>
      <c r="H21" s="6" t="s">
        <v>474</v>
      </c>
      <c r="I21" s="6" t="s">
        <v>483</v>
      </c>
      <c r="J21" s="6" t="s">
        <v>485</v>
      </c>
      <c r="K21" s="6" t="s">
        <v>487</v>
      </c>
      <c r="L21" s="6" t="s">
        <v>489</v>
      </c>
    </row>
    <row r="22" spans="1:12" ht="24.95" customHeight="1" x14ac:dyDescent="0.15">
      <c r="A22" s="6" t="s">
        <v>373</v>
      </c>
      <c r="B22" s="6" t="s">
        <v>67</v>
      </c>
      <c r="C22" s="7" t="s">
        <v>962</v>
      </c>
      <c r="D22" s="10">
        <v>800</v>
      </c>
      <c r="E22" s="10">
        <v>96122.5764375</v>
      </c>
      <c r="F22" s="10">
        <v>76898061.150000006</v>
      </c>
      <c r="G22" s="10">
        <v>550</v>
      </c>
      <c r="H22" s="10">
        <v>118707.92909000001</v>
      </c>
      <c r="I22" s="10">
        <v>65289360.999499999</v>
      </c>
      <c r="J22" s="10">
        <v>550</v>
      </c>
      <c r="K22" s="10">
        <v>118707.92909000001</v>
      </c>
      <c r="L22" s="10">
        <v>65289360.999499999</v>
      </c>
    </row>
    <row r="23" spans="1:12" ht="24.95" customHeight="1" x14ac:dyDescent="0.15">
      <c r="A23" s="6" t="s">
        <v>468</v>
      </c>
      <c r="B23" s="6" t="s">
        <v>67</v>
      </c>
      <c r="C23" s="7" t="s">
        <v>963</v>
      </c>
      <c r="D23" s="10">
        <v>11</v>
      </c>
      <c r="E23" s="10">
        <v>382224.57</v>
      </c>
      <c r="F23" s="10">
        <v>4204470.2699999996</v>
      </c>
      <c r="G23" s="10">
        <v>10</v>
      </c>
      <c r="H23" s="10">
        <v>365000</v>
      </c>
      <c r="I23" s="10">
        <v>3650000</v>
      </c>
      <c r="J23" s="10">
        <v>10</v>
      </c>
      <c r="K23" s="10">
        <v>365000</v>
      </c>
      <c r="L23" s="10">
        <v>3650000</v>
      </c>
    </row>
    <row r="24" spans="1:12" ht="24.95" customHeight="1" x14ac:dyDescent="0.15">
      <c r="A24" s="6" t="s">
        <v>469</v>
      </c>
      <c r="B24" s="6" t="s">
        <v>67</v>
      </c>
      <c r="C24" s="7" t="s">
        <v>964</v>
      </c>
      <c r="D24" s="10">
        <v>1</v>
      </c>
      <c r="E24" s="10">
        <v>2272772.5099999998</v>
      </c>
      <c r="F24" s="10">
        <v>2272772.5099999998</v>
      </c>
      <c r="G24" s="10">
        <v>1</v>
      </c>
      <c r="H24" s="10">
        <v>2272775</v>
      </c>
      <c r="I24" s="10">
        <v>2272775</v>
      </c>
      <c r="J24" s="10">
        <v>1</v>
      </c>
      <c r="K24" s="10">
        <v>2272775</v>
      </c>
      <c r="L24" s="10">
        <v>2272775</v>
      </c>
    </row>
    <row r="25" spans="1:12" ht="24.95" customHeight="1" x14ac:dyDescent="0.15">
      <c r="A25" s="6" t="s">
        <v>470</v>
      </c>
      <c r="B25" s="6" t="s">
        <v>67</v>
      </c>
      <c r="C25" s="7" t="s">
        <v>965</v>
      </c>
      <c r="D25" s="10">
        <v>1310</v>
      </c>
      <c r="E25" s="10">
        <v>17934.96</v>
      </c>
      <c r="F25" s="10">
        <v>23494797.600000001</v>
      </c>
      <c r="G25" s="10">
        <v>0</v>
      </c>
      <c r="H25" s="10">
        <v>0</v>
      </c>
      <c r="I25" s="10">
        <v>0</v>
      </c>
      <c r="J25" s="10">
        <v>0</v>
      </c>
      <c r="K25" s="10">
        <v>0</v>
      </c>
      <c r="L25" s="10">
        <v>0</v>
      </c>
    </row>
    <row r="26" spans="1:12" ht="24.95" customHeight="1" x14ac:dyDescent="0.15">
      <c r="A26" s="6" t="s">
        <v>471</v>
      </c>
      <c r="B26" s="6" t="s">
        <v>67</v>
      </c>
      <c r="C26" s="7" t="s">
        <v>966</v>
      </c>
      <c r="D26" s="10">
        <v>105</v>
      </c>
      <c r="E26" s="10">
        <v>1124.17</v>
      </c>
      <c r="F26" s="10">
        <v>118037.85</v>
      </c>
      <c r="G26" s="10">
        <v>105</v>
      </c>
      <c r="H26" s="10">
        <v>1124.17</v>
      </c>
      <c r="I26" s="10">
        <v>118037.85</v>
      </c>
      <c r="J26" s="10">
        <v>105</v>
      </c>
      <c r="K26" s="10">
        <v>1124.17</v>
      </c>
      <c r="L26" s="10">
        <v>118037.85</v>
      </c>
    </row>
    <row r="27" spans="1:12" ht="24.95" customHeight="1" x14ac:dyDescent="0.15">
      <c r="A27" s="6" t="s">
        <v>472</v>
      </c>
      <c r="B27" s="6" t="s">
        <v>67</v>
      </c>
      <c r="C27" s="7" t="s">
        <v>967</v>
      </c>
      <c r="D27" s="10">
        <v>980</v>
      </c>
      <c r="E27" s="10">
        <v>19219.861867299998</v>
      </c>
      <c r="F27" s="10">
        <v>18835464.629953999</v>
      </c>
      <c r="G27" s="10">
        <v>980</v>
      </c>
      <c r="H27" s="10">
        <v>19219.859336000001</v>
      </c>
      <c r="I27" s="10">
        <v>18835462.14928</v>
      </c>
      <c r="J27" s="10">
        <v>980</v>
      </c>
      <c r="K27" s="10">
        <v>19219.859336000001</v>
      </c>
      <c r="L27" s="10">
        <v>18835462.14928</v>
      </c>
    </row>
    <row r="28" spans="1:12" ht="24.95" customHeight="1" x14ac:dyDescent="0.15">
      <c r="A28" s="29" t="s">
        <v>623</v>
      </c>
      <c r="B28" s="29"/>
      <c r="C28" s="29"/>
      <c r="D28" s="11" t="s">
        <v>366</v>
      </c>
      <c r="E28" s="11" t="s">
        <v>366</v>
      </c>
      <c r="F28" s="11">
        <f>SUM(F22:F27)</f>
        <v>125823604.00995399</v>
      </c>
      <c r="G28" s="11" t="s">
        <v>366</v>
      </c>
      <c r="H28" s="11" t="s">
        <v>366</v>
      </c>
      <c r="I28" s="11">
        <f>SUM(I22:I27)</f>
        <v>90165635.998779997</v>
      </c>
      <c r="J28" s="11" t="s">
        <v>366</v>
      </c>
      <c r="K28" s="11" t="s">
        <v>366</v>
      </c>
      <c r="L28" s="11">
        <f>SUM(L22:L27)</f>
        <v>90165635.998779997</v>
      </c>
    </row>
    <row r="29" spans="1:12" ht="15" customHeight="1" x14ac:dyDescent="0.15"/>
    <row r="30" spans="1:12" ht="24.95" customHeight="1" x14ac:dyDescent="0.15">
      <c r="A30" s="17" t="s">
        <v>968</v>
      </c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</row>
    <row r="31" spans="1:12" ht="24.95" customHeight="1" x14ac:dyDescent="0.15"/>
    <row r="32" spans="1:12" ht="50.1" customHeight="1" x14ac:dyDescent="0.15">
      <c r="A32" s="19" t="s">
        <v>368</v>
      </c>
      <c r="B32" s="19" t="s">
        <v>45</v>
      </c>
      <c r="C32" s="19" t="s">
        <v>947</v>
      </c>
      <c r="D32" s="19" t="s">
        <v>948</v>
      </c>
      <c r="E32" s="19"/>
      <c r="F32" s="19"/>
      <c r="G32" s="19" t="s">
        <v>949</v>
      </c>
      <c r="H32" s="19"/>
      <c r="I32" s="19"/>
      <c r="J32" s="19" t="s">
        <v>950</v>
      </c>
      <c r="K32" s="19"/>
      <c r="L32" s="19"/>
    </row>
    <row r="33" spans="1:12" ht="50.1" customHeight="1" x14ac:dyDescent="0.15">
      <c r="A33" s="19"/>
      <c r="B33" s="19"/>
      <c r="C33" s="19"/>
      <c r="D33" s="6" t="s">
        <v>951</v>
      </c>
      <c r="E33" s="6" t="s">
        <v>952</v>
      </c>
      <c r="F33" s="6" t="s">
        <v>953</v>
      </c>
      <c r="G33" s="6" t="s">
        <v>951</v>
      </c>
      <c r="H33" s="6" t="s">
        <v>952</v>
      </c>
      <c r="I33" s="6" t="s">
        <v>954</v>
      </c>
      <c r="J33" s="6" t="s">
        <v>951</v>
      </c>
      <c r="K33" s="6" t="s">
        <v>952</v>
      </c>
      <c r="L33" s="6" t="s">
        <v>955</v>
      </c>
    </row>
    <row r="34" spans="1:12" ht="24.95" customHeight="1" x14ac:dyDescent="0.15">
      <c r="A34" s="6" t="s">
        <v>373</v>
      </c>
      <c r="B34" s="6" t="s">
        <v>468</v>
      </c>
      <c r="C34" s="6" t="s">
        <v>469</v>
      </c>
      <c r="D34" s="6" t="s">
        <v>470</v>
      </c>
      <c r="E34" s="6" t="s">
        <v>471</v>
      </c>
      <c r="F34" s="6" t="s">
        <v>472</v>
      </c>
      <c r="G34" s="6" t="s">
        <v>473</v>
      </c>
      <c r="H34" s="6" t="s">
        <v>474</v>
      </c>
      <c r="I34" s="6" t="s">
        <v>483</v>
      </c>
      <c r="J34" s="6" t="s">
        <v>485</v>
      </c>
      <c r="K34" s="6" t="s">
        <v>487</v>
      </c>
      <c r="L34" s="6" t="s">
        <v>489</v>
      </c>
    </row>
    <row r="35" spans="1:12" ht="24.95" customHeight="1" x14ac:dyDescent="0.15">
      <c r="A35" s="6" t="s">
        <v>373</v>
      </c>
      <c r="B35" s="6" t="s">
        <v>67</v>
      </c>
      <c r="C35" s="7" t="s">
        <v>969</v>
      </c>
      <c r="D35" s="10">
        <v>1</v>
      </c>
      <c r="E35" s="10">
        <v>13657000</v>
      </c>
      <c r="F35" s="10">
        <v>13657000</v>
      </c>
      <c r="G35" s="10">
        <v>1</v>
      </c>
      <c r="H35" s="10">
        <v>13657000</v>
      </c>
      <c r="I35" s="10">
        <v>13657000</v>
      </c>
      <c r="J35" s="10">
        <v>1</v>
      </c>
      <c r="K35" s="10">
        <v>13657000</v>
      </c>
      <c r="L35" s="10">
        <v>13657000</v>
      </c>
    </row>
    <row r="36" spans="1:12" ht="24.95" customHeight="1" x14ac:dyDescent="0.15">
      <c r="A36" s="6" t="s">
        <v>468</v>
      </c>
      <c r="B36" s="6" t="s">
        <v>67</v>
      </c>
      <c r="C36" s="7" t="s">
        <v>970</v>
      </c>
      <c r="D36" s="10">
        <v>55.2</v>
      </c>
      <c r="E36" s="10">
        <v>99892.225876500001</v>
      </c>
      <c r="F36" s="10">
        <v>5514050.8683828004</v>
      </c>
      <c r="G36" s="10">
        <v>55.2</v>
      </c>
      <c r="H36" s="10">
        <v>99892.225876500001</v>
      </c>
      <c r="I36" s="10">
        <v>5514050.8683828004</v>
      </c>
      <c r="J36" s="10">
        <v>55.2</v>
      </c>
      <c r="K36" s="10">
        <v>99892.225876500001</v>
      </c>
      <c r="L36" s="10">
        <v>5514050.8683828004</v>
      </c>
    </row>
    <row r="37" spans="1:12" ht="24.95" customHeight="1" x14ac:dyDescent="0.15">
      <c r="A37" s="6" t="s">
        <v>469</v>
      </c>
      <c r="B37" s="6" t="s">
        <v>67</v>
      </c>
      <c r="C37" s="7" t="s">
        <v>971</v>
      </c>
      <c r="D37" s="10">
        <v>156468</v>
      </c>
      <c r="E37" s="10">
        <v>101.01441998</v>
      </c>
      <c r="F37" s="10">
        <v>15805524.26543064</v>
      </c>
      <c r="G37" s="10">
        <v>156468</v>
      </c>
      <c r="H37" s="10">
        <v>101.01441998</v>
      </c>
      <c r="I37" s="10">
        <v>15805524.26543064</v>
      </c>
      <c r="J37" s="10">
        <v>156468</v>
      </c>
      <c r="K37" s="10">
        <v>101.01441998</v>
      </c>
      <c r="L37" s="10">
        <v>15805524.26543064</v>
      </c>
    </row>
    <row r="38" spans="1:12" ht="24.95" customHeight="1" x14ac:dyDescent="0.15">
      <c r="A38" s="6" t="s">
        <v>470</v>
      </c>
      <c r="B38" s="6" t="s">
        <v>67</v>
      </c>
      <c r="C38" s="7" t="s">
        <v>972</v>
      </c>
      <c r="D38" s="10">
        <v>56.4</v>
      </c>
      <c r="E38" s="10">
        <v>120073.5841122</v>
      </c>
      <c r="F38" s="10">
        <v>6772150.1439280799</v>
      </c>
      <c r="G38" s="10">
        <v>56.4</v>
      </c>
      <c r="H38" s="10">
        <v>120073.5841122</v>
      </c>
      <c r="I38" s="10">
        <v>6772150.1439280799</v>
      </c>
      <c r="J38" s="10">
        <v>56.4</v>
      </c>
      <c r="K38" s="10">
        <v>120073.5841122</v>
      </c>
      <c r="L38" s="10">
        <v>6772150.1439280799</v>
      </c>
    </row>
    <row r="39" spans="1:12" ht="24.95" customHeight="1" x14ac:dyDescent="0.15">
      <c r="A39" s="6" t="s">
        <v>471</v>
      </c>
      <c r="B39" s="6" t="s">
        <v>67</v>
      </c>
      <c r="C39" s="7" t="s">
        <v>973</v>
      </c>
      <c r="D39" s="10">
        <v>23.5</v>
      </c>
      <c r="E39" s="10">
        <v>120073.5841122</v>
      </c>
      <c r="F39" s="10">
        <v>2821729.2266366999</v>
      </c>
      <c r="G39" s="10">
        <v>23.5</v>
      </c>
      <c r="H39" s="10">
        <v>120073.5841122</v>
      </c>
      <c r="I39" s="10">
        <v>2821729.2266366999</v>
      </c>
      <c r="J39" s="10">
        <v>23.5</v>
      </c>
      <c r="K39" s="10">
        <v>120073.5841122</v>
      </c>
      <c r="L39" s="10">
        <v>2821729.2266366999</v>
      </c>
    </row>
    <row r="40" spans="1:12" ht="24.95" customHeight="1" x14ac:dyDescent="0.15">
      <c r="A40" s="6" t="s">
        <v>472</v>
      </c>
      <c r="B40" s="6" t="s">
        <v>67</v>
      </c>
      <c r="C40" s="7" t="s">
        <v>974</v>
      </c>
      <c r="D40" s="10">
        <v>48.4</v>
      </c>
      <c r="E40" s="10">
        <v>120073.5841122</v>
      </c>
      <c r="F40" s="10">
        <v>5811561.4710304802</v>
      </c>
      <c r="G40" s="10">
        <v>48.4</v>
      </c>
      <c r="H40" s="10">
        <v>120073.5841122</v>
      </c>
      <c r="I40" s="10">
        <v>5811561.4710304802</v>
      </c>
      <c r="J40" s="10">
        <v>48.4</v>
      </c>
      <c r="K40" s="10">
        <v>120073.5841122</v>
      </c>
      <c r="L40" s="10">
        <v>5811561.4710304802</v>
      </c>
    </row>
    <row r="41" spans="1:12" ht="24.95" customHeight="1" x14ac:dyDescent="0.15">
      <c r="A41" s="6" t="s">
        <v>473</v>
      </c>
      <c r="B41" s="6" t="s">
        <v>67</v>
      </c>
      <c r="C41" s="7" t="s">
        <v>975</v>
      </c>
      <c r="D41" s="10">
        <v>48.3</v>
      </c>
      <c r="E41" s="10">
        <v>120073.5841122</v>
      </c>
      <c r="F41" s="10">
        <v>5799554.1126192603</v>
      </c>
      <c r="G41" s="10">
        <v>48.3</v>
      </c>
      <c r="H41" s="10">
        <v>120073.5841122</v>
      </c>
      <c r="I41" s="10">
        <v>5799554.1126192603</v>
      </c>
      <c r="J41" s="10">
        <v>48.3</v>
      </c>
      <c r="K41" s="10">
        <v>120073.5841122</v>
      </c>
      <c r="L41" s="10">
        <v>5799554.1126192603</v>
      </c>
    </row>
    <row r="42" spans="1:12" ht="24.95" customHeight="1" x14ac:dyDescent="0.15">
      <c r="A42" s="6" t="s">
        <v>474</v>
      </c>
      <c r="B42" s="6" t="s">
        <v>67</v>
      </c>
      <c r="C42" s="7" t="s">
        <v>976</v>
      </c>
      <c r="D42" s="10">
        <v>60.6</v>
      </c>
      <c r="E42" s="10">
        <v>120073.5841122</v>
      </c>
      <c r="F42" s="10">
        <v>7276459.1971993204</v>
      </c>
      <c r="G42" s="10">
        <v>60.6</v>
      </c>
      <c r="H42" s="10">
        <v>120073.5841122</v>
      </c>
      <c r="I42" s="10">
        <v>7276459.1971993204</v>
      </c>
      <c r="J42" s="10">
        <v>60.6</v>
      </c>
      <c r="K42" s="10">
        <v>120073.5841122</v>
      </c>
      <c r="L42" s="10">
        <v>7276459.1971993204</v>
      </c>
    </row>
    <row r="43" spans="1:12" ht="24.95" customHeight="1" x14ac:dyDescent="0.15">
      <c r="A43" s="6" t="s">
        <v>483</v>
      </c>
      <c r="B43" s="6" t="s">
        <v>67</v>
      </c>
      <c r="C43" s="7" t="s">
        <v>977</v>
      </c>
      <c r="D43" s="10">
        <v>61.5</v>
      </c>
      <c r="E43" s="10">
        <v>120073.5841122</v>
      </c>
      <c r="F43" s="10">
        <v>7384525.4229002995</v>
      </c>
      <c r="G43" s="10">
        <v>61.5</v>
      </c>
      <c r="H43" s="10">
        <v>120073.5841122</v>
      </c>
      <c r="I43" s="10">
        <v>7384525.4229002995</v>
      </c>
      <c r="J43" s="10">
        <v>61.5</v>
      </c>
      <c r="K43" s="10">
        <v>120073.5841122</v>
      </c>
      <c r="L43" s="10">
        <v>7384525.4229002995</v>
      </c>
    </row>
    <row r="44" spans="1:12" ht="24.95" customHeight="1" x14ac:dyDescent="0.15">
      <c r="A44" s="6" t="s">
        <v>485</v>
      </c>
      <c r="B44" s="6" t="s">
        <v>67</v>
      </c>
      <c r="C44" s="7" t="s">
        <v>978</v>
      </c>
      <c r="D44" s="10">
        <v>83.3</v>
      </c>
      <c r="E44" s="10">
        <v>120073.5841122</v>
      </c>
      <c r="F44" s="10">
        <v>10002129.55654626</v>
      </c>
      <c r="G44" s="10">
        <v>83.3</v>
      </c>
      <c r="H44" s="10">
        <v>120073.5841122</v>
      </c>
      <c r="I44" s="10">
        <v>10002129.55654626</v>
      </c>
      <c r="J44" s="10">
        <v>83.3</v>
      </c>
      <c r="K44" s="10">
        <v>120073.5841122</v>
      </c>
      <c r="L44" s="10">
        <v>10002129.55654626</v>
      </c>
    </row>
    <row r="45" spans="1:12" ht="24.95" customHeight="1" x14ac:dyDescent="0.15">
      <c r="A45" s="6" t="s">
        <v>487</v>
      </c>
      <c r="B45" s="6" t="s">
        <v>67</v>
      </c>
      <c r="C45" s="7" t="s">
        <v>979</v>
      </c>
      <c r="D45" s="10">
        <v>24.7</v>
      </c>
      <c r="E45" s="10">
        <v>120073.5841122</v>
      </c>
      <c r="F45" s="10">
        <v>2965817.5275713401</v>
      </c>
      <c r="G45" s="10">
        <v>24.7</v>
      </c>
      <c r="H45" s="10">
        <v>120073.5841122</v>
      </c>
      <c r="I45" s="10">
        <v>2965817.5275713401</v>
      </c>
      <c r="J45" s="10">
        <v>24.7</v>
      </c>
      <c r="K45" s="10">
        <v>120073.5841122</v>
      </c>
      <c r="L45" s="10">
        <v>2965817.5275713401</v>
      </c>
    </row>
    <row r="46" spans="1:12" ht="24.95" customHeight="1" x14ac:dyDescent="0.15">
      <c r="A46" s="6" t="s">
        <v>489</v>
      </c>
      <c r="B46" s="6" t="s">
        <v>67</v>
      </c>
      <c r="C46" s="7" t="s">
        <v>980</v>
      </c>
      <c r="D46" s="10">
        <v>25</v>
      </c>
      <c r="E46" s="10">
        <v>120073.5841122</v>
      </c>
      <c r="F46" s="10">
        <v>3001839.6028049998</v>
      </c>
      <c r="G46" s="10">
        <v>25</v>
      </c>
      <c r="H46" s="10">
        <v>120073.5841122</v>
      </c>
      <c r="I46" s="10">
        <v>3001839.6028049998</v>
      </c>
      <c r="J46" s="10">
        <v>25</v>
      </c>
      <c r="K46" s="10">
        <v>120073.5841122</v>
      </c>
      <c r="L46" s="10">
        <v>3001839.6028049998</v>
      </c>
    </row>
    <row r="47" spans="1:12" ht="24.95" customHeight="1" x14ac:dyDescent="0.15">
      <c r="A47" s="6" t="s">
        <v>491</v>
      </c>
      <c r="B47" s="6" t="s">
        <v>67</v>
      </c>
      <c r="C47" s="7" t="s">
        <v>981</v>
      </c>
      <c r="D47" s="10">
        <v>61.4</v>
      </c>
      <c r="E47" s="10">
        <v>120073.5841122</v>
      </c>
      <c r="F47" s="10">
        <v>7372518.0644890796</v>
      </c>
      <c r="G47" s="10">
        <v>61.4</v>
      </c>
      <c r="H47" s="10">
        <v>120073.5841122</v>
      </c>
      <c r="I47" s="10">
        <v>7372518.0644890796</v>
      </c>
      <c r="J47" s="10">
        <v>61.4</v>
      </c>
      <c r="K47" s="10">
        <v>120073.5841122</v>
      </c>
      <c r="L47" s="10">
        <v>7372518.0644890796</v>
      </c>
    </row>
    <row r="48" spans="1:12" ht="24.95" customHeight="1" x14ac:dyDescent="0.15">
      <c r="A48" s="6" t="s">
        <v>493</v>
      </c>
      <c r="B48" s="6" t="s">
        <v>67</v>
      </c>
      <c r="C48" s="7" t="s">
        <v>982</v>
      </c>
      <c r="D48" s="10">
        <v>25</v>
      </c>
      <c r="E48" s="10">
        <v>114013.6355472</v>
      </c>
      <c r="F48" s="10">
        <v>2850340.8886799999</v>
      </c>
      <c r="G48" s="10">
        <v>25</v>
      </c>
      <c r="H48" s="10">
        <v>114013.6355472</v>
      </c>
      <c r="I48" s="10">
        <v>2850340.8886799999</v>
      </c>
      <c r="J48" s="10">
        <v>25</v>
      </c>
      <c r="K48" s="10">
        <v>114013.6355472</v>
      </c>
      <c r="L48" s="10">
        <v>2850340.8886799999</v>
      </c>
    </row>
    <row r="49" spans="1:12" ht="24.95" customHeight="1" x14ac:dyDescent="0.15">
      <c r="A49" s="6" t="s">
        <v>495</v>
      </c>
      <c r="B49" s="6" t="s">
        <v>67</v>
      </c>
      <c r="C49" s="7" t="s">
        <v>983</v>
      </c>
      <c r="D49" s="10">
        <v>48.3</v>
      </c>
      <c r="E49" s="10">
        <v>120073.5841122</v>
      </c>
      <c r="F49" s="10">
        <v>5799554.1126192603</v>
      </c>
      <c r="G49" s="10">
        <v>48.3</v>
      </c>
      <c r="H49" s="10">
        <v>120073.5841122</v>
      </c>
      <c r="I49" s="10">
        <v>5799554.1126192603</v>
      </c>
      <c r="J49" s="10">
        <v>48.3</v>
      </c>
      <c r="K49" s="10">
        <v>120073.5841122</v>
      </c>
      <c r="L49" s="10">
        <v>5799554.1126192603</v>
      </c>
    </row>
    <row r="50" spans="1:12" ht="24.95" customHeight="1" x14ac:dyDescent="0.15">
      <c r="A50" s="6" t="s">
        <v>497</v>
      </c>
      <c r="B50" s="6" t="s">
        <v>67</v>
      </c>
      <c r="C50" s="7" t="s">
        <v>984</v>
      </c>
      <c r="D50" s="10">
        <v>84.6</v>
      </c>
      <c r="E50" s="10">
        <v>120073.5841122</v>
      </c>
      <c r="F50" s="10">
        <v>10158225.215892119</v>
      </c>
      <c r="G50" s="10">
        <v>84.6</v>
      </c>
      <c r="H50" s="10">
        <v>120073.5841122</v>
      </c>
      <c r="I50" s="10">
        <v>10158225.215892119</v>
      </c>
      <c r="J50" s="10">
        <v>84.6</v>
      </c>
      <c r="K50" s="10">
        <v>120073.5841122</v>
      </c>
      <c r="L50" s="10">
        <v>10158225.215892119</v>
      </c>
    </row>
    <row r="51" spans="1:12" ht="24.95" customHeight="1" x14ac:dyDescent="0.15">
      <c r="A51" s="6" t="s">
        <v>499</v>
      </c>
      <c r="B51" s="6" t="s">
        <v>67</v>
      </c>
      <c r="C51" s="7" t="s">
        <v>985</v>
      </c>
      <c r="D51" s="10">
        <v>104.8</v>
      </c>
      <c r="E51" s="10">
        <v>99892.225876500001</v>
      </c>
      <c r="F51" s="10">
        <v>10468705.2718572</v>
      </c>
      <c r="G51" s="10">
        <v>104.8</v>
      </c>
      <c r="H51" s="10">
        <v>99892.225876500001</v>
      </c>
      <c r="I51" s="10">
        <v>10468705.2718572</v>
      </c>
      <c r="J51" s="10">
        <v>104.8</v>
      </c>
      <c r="K51" s="10">
        <v>99892.225876500001</v>
      </c>
      <c r="L51" s="10">
        <v>10468705.2718572</v>
      </c>
    </row>
    <row r="52" spans="1:12" ht="24.95" customHeight="1" x14ac:dyDescent="0.15">
      <c r="A52" s="6" t="s">
        <v>501</v>
      </c>
      <c r="B52" s="6" t="s">
        <v>67</v>
      </c>
      <c r="C52" s="7" t="s">
        <v>986</v>
      </c>
      <c r="D52" s="10">
        <v>32.299999999999997</v>
      </c>
      <c r="E52" s="10">
        <v>94305.991987999994</v>
      </c>
      <c r="F52" s="10">
        <v>3046083.5412124</v>
      </c>
      <c r="G52" s="10">
        <v>32.299999999999997</v>
      </c>
      <c r="H52" s="10">
        <v>94305.991987999994</v>
      </c>
      <c r="I52" s="10">
        <v>3046083.5412124</v>
      </c>
      <c r="J52" s="10">
        <v>32.299999999999997</v>
      </c>
      <c r="K52" s="10">
        <v>94305.991987999994</v>
      </c>
      <c r="L52" s="10">
        <v>3046083.5412124</v>
      </c>
    </row>
    <row r="53" spans="1:12" ht="24.95" customHeight="1" x14ac:dyDescent="0.15">
      <c r="A53" s="6" t="s">
        <v>503</v>
      </c>
      <c r="B53" s="6" t="s">
        <v>67</v>
      </c>
      <c r="C53" s="7" t="s">
        <v>987</v>
      </c>
      <c r="D53" s="10">
        <v>93</v>
      </c>
      <c r="E53" s="10">
        <v>99892.225876500001</v>
      </c>
      <c r="F53" s="10">
        <v>9289977.0065145008</v>
      </c>
      <c r="G53" s="10">
        <v>93</v>
      </c>
      <c r="H53" s="10">
        <v>99892.225876500001</v>
      </c>
      <c r="I53" s="10">
        <v>9289977.0065145008</v>
      </c>
      <c r="J53" s="10">
        <v>93</v>
      </c>
      <c r="K53" s="10">
        <v>99892.225876500001</v>
      </c>
      <c r="L53" s="10">
        <v>9289977.0065145008</v>
      </c>
    </row>
    <row r="54" spans="1:12" ht="24.95" customHeight="1" x14ac:dyDescent="0.15">
      <c r="A54" s="6" t="s">
        <v>505</v>
      </c>
      <c r="B54" s="6" t="s">
        <v>67</v>
      </c>
      <c r="C54" s="7" t="s">
        <v>988</v>
      </c>
      <c r="D54" s="10">
        <v>74.3</v>
      </c>
      <c r="E54" s="10">
        <v>99892.225876500001</v>
      </c>
      <c r="F54" s="10">
        <v>7421992.38262395</v>
      </c>
      <c r="G54" s="10">
        <v>74.3</v>
      </c>
      <c r="H54" s="10">
        <v>99892.225876500001</v>
      </c>
      <c r="I54" s="10">
        <v>7421992.38262395</v>
      </c>
      <c r="J54" s="10">
        <v>74.3</v>
      </c>
      <c r="K54" s="10">
        <v>99892.225876500001</v>
      </c>
      <c r="L54" s="10">
        <v>7421992.38262395</v>
      </c>
    </row>
    <row r="55" spans="1:12" ht="24.95" customHeight="1" x14ac:dyDescent="0.15">
      <c r="A55" s="6" t="s">
        <v>507</v>
      </c>
      <c r="B55" s="6" t="s">
        <v>67</v>
      </c>
      <c r="C55" s="7" t="s">
        <v>989</v>
      </c>
      <c r="D55" s="10">
        <v>84.7</v>
      </c>
      <c r="E55" s="10">
        <v>99892.225876500001</v>
      </c>
      <c r="F55" s="10">
        <v>8460871.5317395497</v>
      </c>
      <c r="G55" s="10">
        <v>84.7</v>
      </c>
      <c r="H55" s="10">
        <v>99892.225876500001</v>
      </c>
      <c r="I55" s="10">
        <v>8460871.5317395497</v>
      </c>
      <c r="J55" s="10">
        <v>84.7</v>
      </c>
      <c r="K55" s="10">
        <v>99892.225876500001</v>
      </c>
      <c r="L55" s="10">
        <v>8460871.5317395497</v>
      </c>
    </row>
    <row r="56" spans="1:12" ht="24.95" customHeight="1" x14ac:dyDescent="0.15">
      <c r="A56" s="6" t="s">
        <v>647</v>
      </c>
      <c r="B56" s="6" t="s">
        <v>67</v>
      </c>
      <c r="C56" s="7" t="s">
        <v>990</v>
      </c>
      <c r="D56" s="10">
        <v>22.3</v>
      </c>
      <c r="E56" s="10">
        <v>94305.991987999994</v>
      </c>
      <c r="F56" s="10">
        <v>2103023.6213324</v>
      </c>
      <c r="G56" s="10">
        <v>22.3</v>
      </c>
      <c r="H56" s="10">
        <v>94305.991987999994</v>
      </c>
      <c r="I56" s="10">
        <v>2103023.6213324</v>
      </c>
      <c r="J56" s="10">
        <v>22.3</v>
      </c>
      <c r="K56" s="10">
        <v>94305.991987999994</v>
      </c>
      <c r="L56" s="10">
        <v>2103023.6213324</v>
      </c>
    </row>
    <row r="57" spans="1:12" ht="24.95" customHeight="1" x14ac:dyDescent="0.15">
      <c r="A57" s="6" t="s">
        <v>626</v>
      </c>
      <c r="B57" s="6" t="s">
        <v>67</v>
      </c>
      <c r="C57" s="7" t="s">
        <v>991</v>
      </c>
      <c r="D57" s="10">
        <v>56.8</v>
      </c>
      <c r="E57" s="10">
        <v>99892.225876500001</v>
      </c>
      <c r="F57" s="10">
        <v>5673878.4297852004</v>
      </c>
      <c r="G57" s="10">
        <v>56.8</v>
      </c>
      <c r="H57" s="10">
        <v>99892.225876500001</v>
      </c>
      <c r="I57" s="10">
        <v>5673878.4297852004</v>
      </c>
      <c r="J57" s="10">
        <v>56.8</v>
      </c>
      <c r="K57" s="10">
        <v>99892.225876500001</v>
      </c>
      <c r="L57" s="10">
        <v>5673878.4297852004</v>
      </c>
    </row>
    <row r="58" spans="1:12" ht="24.95" customHeight="1" x14ac:dyDescent="0.15">
      <c r="A58" s="6" t="s">
        <v>509</v>
      </c>
      <c r="B58" s="6" t="s">
        <v>67</v>
      </c>
      <c r="C58" s="7" t="s">
        <v>992</v>
      </c>
      <c r="D58" s="10">
        <v>33.299999999999997</v>
      </c>
      <c r="E58" s="10">
        <v>94305.991987999994</v>
      </c>
      <c r="F58" s="10">
        <v>3140389.5332004</v>
      </c>
      <c r="G58" s="10">
        <v>33.299999999999997</v>
      </c>
      <c r="H58" s="10">
        <v>94305.991987999994</v>
      </c>
      <c r="I58" s="10">
        <v>3140389.5332004</v>
      </c>
      <c r="J58" s="10">
        <v>33.299999999999997</v>
      </c>
      <c r="K58" s="10">
        <v>94305.991987999994</v>
      </c>
      <c r="L58" s="10">
        <v>3140389.5332004</v>
      </c>
    </row>
    <row r="59" spans="1:12" ht="24.95" customHeight="1" x14ac:dyDescent="0.15">
      <c r="A59" s="6" t="s">
        <v>511</v>
      </c>
      <c r="B59" s="6" t="s">
        <v>67</v>
      </c>
      <c r="C59" s="7" t="s">
        <v>993</v>
      </c>
      <c r="D59" s="10">
        <v>33</v>
      </c>
      <c r="E59" s="10">
        <v>99892.225876500001</v>
      </c>
      <c r="F59" s="10">
        <v>3296443.4539244999</v>
      </c>
      <c r="G59" s="10">
        <v>33</v>
      </c>
      <c r="H59" s="10">
        <v>99892.225876500001</v>
      </c>
      <c r="I59" s="10">
        <v>3296443.4539244999</v>
      </c>
      <c r="J59" s="10">
        <v>33</v>
      </c>
      <c r="K59" s="10">
        <v>99892.225876500001</v>
      </c>
      <c r="L59" s="10">
        <v>3296443.4539244999</v>
      </c>
    </row>
    <row r="60" spans="1:12" ht="24.95" customHeight="1" x14ac:dyDescent="0.15">
      <c r="A60" s="6" t="s">
        <v>513</v>
      </c>
      <c r="B60" s="6" t="s">
        <v>67</v>
      </c>
      <c r="C60" s="7" t="s">
        <v>994</v>
      </c>
      <c r="D60" s="10">
        <v>8.3000000000000007</v>
      </c>
      <c r="E60" s="10">
        <v>99892.225876500001</v>
      </c>
      <c r="F60" s="10">
        <v>829105.47477494995</v>
      </c>
      <c r="G60" s="10">
        <v>8.3000000000000007</v>
      </c>
      <c r="H60" s="10">
        <v>99892.225876500001</v>
      </c>
      <c r="I60" s="10">
        <v>829105.47477494995</v>
      </c>
      <c r="J60" s="10">
        <v>8.3000000000000007</v>
      </c>
      <c r="K60" s="10">
        <v>99892.225876500001</v>
      </c>
      <c r="L60" s="10">
        <v>829105.47477494995</v>
      </c>
    </row>
    <row r="61" spans="1:12" ht="24.95" customHeight="1" x14ac:dyDescent="0.15">
      <c r="A61" s="6" t="s">
        <v>628</v>
      </c>
      <c r="B61" s="6" t="s">
        <v>67</v>
      </c>
      <c r="C61" s="7" t="s">
        <v>995</v>
      </c>
      <c r="D61" s="10">
        <v>57</v>
      </c>
      <c r="E61" s="10">
        <v>99892.225876500001</v>
      </c>
      <c r="F61" s="10">
        <v>5693856.8749604998</v>
      </c>
      <c r="G61" s="10">
        <v>57</v>
      </c>
      <c r="H61" s="10">
        <v>99892.225876500001</v>
      </c>
      <c r="I61" s="10">
        <v>5693856.8749604998</v>
      </c>
      <c r="J61" s="10">
        <v>57</v>
      </c>
      <c r="K61" s="10">
        <v>99892.225876500001</v>
      </c>
      <c r="L61" s="10">
        <v>5693856.8749604998</v>
      </c>
    </row>
    <row r="62" spans="1:12" ht="24.95" customHeight="1" x14ac:dyDescent="0.15">
      <c r="A62" s="6" t="s">
        <v>649</v>
      </c>
      <c r="B62" s="6" t="s">
        <v>67</v>
      </c>
      <c r="C62" s="7" t="s">
        <v>996</v>
      </c>
      <c r="D62" s="10">
        <v>25</v>
      </c>
      <c r="E62" s="10">
        <v>99892.225876500001</v>
      </c>
      <c r="F62" s="10">
        <v>2497305.6469124998</v>
      </c>
      <c r="G62" s="10">
        <v>25</v>
      </c>
      <c r="H62" s="10">
        <v>99892.225876500001</v>
      </c>
      <c r="I62" s="10">
        <v>2497305.6469124998</v>
      </c>
      <c r="J62" s="10">
        <v>25</v>
      </c>
      <c r="K62" s="10">
        <v>99892.225876500001</v>
      </c>
      <c r="L62" s="10">
        <v>2497305.6469124998</v>
      </c>
    </row>
    <row r="63" spans="1:12" ht="24.95" customHeight="1" x14ac:dyDescent="0.15">
      <c r="A63" s="6" t="s">
        <v>515</v>
      </c>
      <c r="B63" s="6" t="s">
        <v>67</v>
      </c>
      <c r="C63" s="7" t="s">
        <v>997</v>
      </c>
      <c r="D63" s="10">
        <v>33.299999999999997</v>
      </c>
      <c r="E63" s="10">
        <v>100201.666203</v>
      </c>
      <c r="F63" s="10">
        <v>3336715.4845599001</v>
      </c>
      <c r="G63" s="10">
        <v>33.299999999999997</v>
      </c>
      <c r="H63" s="10">
        <v>100201.666203</v>
      </c>
      <c r="I63" s="10">
        <v>3336715.4845599001</v>
      </c>
      <c r="J63" s="10">
        <v>33.299999999999997</v>
      </c>
      <c r="K63" s="10">
        <v>100201.666203</v>
      </c>
      <c r="L63" s="10">
        <v>3336715.4845599001</v>
      </c>
    </row>
    <row r="64" spans="1:12" ht="24.95" customHeight="1" x14ac:dyDescent="0.15">
      <c r="A64" s="6" t="s">
        <v>517</v>
      </c>
      <c r="B64" s="6" t="s">
        <v>67</v>
      </c>
      <c r="C64" s="7" t="s">
        <v>998</v>
      </c>
      <c r="D64" s="10">
        <v>94.3</v>
      </c>
      <c r="E64" s="10">
        <v>99892.225876500001</v>
      </c>
      <c r="F64" s="10">
        <v>9419836.9001539499</v>
      </c>
      <c r="G64" s="10">
        <v>94.3</v>
      </c>
      <c r="H64" s="10">
        <v>99892.225876500001</v>
      </c>
      <c r="I64" s="10">
        <v>9419836.9001539499</v>
      </c>
      <c r="J64" s="10">
        <v>94.3</v>
      </c>
      <c r="K64" s="10">
        <v>99892.225876500001</v>
      </c>
      <c r="L64" s="10">
        <v>9419836.9001539499</v>
      </c>
    </row>
    <row r="65" spans="1:12" ht="24.95" customHeight="1" x14ac:dyDescent="0.15">
      <c r="A65" s="6" t="s">
        <v>630</v>
      </c>
      <c r="B65" s="6" t="s">
        <v>67</v>
      </c>
      <c r="C65" s="7" t="s">
        <v>999</v>
      </c>
      <c r="D65" s="10">
        <v>54.3</v>
      </c>
      <c r="E65" s="10">
        <v>99892.225876500001</v>
      </c>
      <c r="F65" s="10">
        <v>5424147.8650939502</v>
      </c>
      <c r="G65" s="10">
        <v>54.3</v>
      </c>
      <c r="H65" s="10">
        <v>99892.225876500001</v>
      </c>
      <c r="I65" s="10">
        <v>5424147.8650939502</v>
      </c>
      <c r="J65" s="10">
        <v>54.3</v>
      </c>
      <c r="K65" s="10">
        <v>99892.225876500001</v>
      </c>
      <c r="L65" s="10">
        <v>5424147.8650939502</v>
      </c>
    </row>
    <row r="66" spans="1:12" ht="24.95" customHeight="1" x14ac:dyDescent="0.15">
      <c r="A66" s="6" t="s">
        <v>519</v>
      </c>
      <c r="B66" s="6" t="s">
        <v>67</v>
      </c>
      <c r="C66" s="7" t="s">
        <v>1000</v>
      </c>
      <c r="D66" s="10">
        <v>30.8</v>
      </c>
      <c r="E66" s="10">
        <v>100201.666203</v>
      </c>
      <c r="F66" s="10">
        <v>3086211.3190524001</v>
      </c>
      <c r="G66" s="10">
        <v>30.8</v>
      </c>
      <c r="H66" s="10">
        <v>100201.666203</v>
      </c>
      <c r="I66" s="10">
        <v>3086211.3190524001</v>
      </c>
      <c r="J66" s="10">
        <v>30.8</v>
      </c>
      <c r="K66" s="10">
        <v>100201.666203</v>
      </c>
      <c r="L66" s="10">
        <v>3086211.3190524001</v>
      </c>
    </row>
    <row r="67" spans="1:12" ht="24.95" customHeight="1" x14ac:dyDescent="0.15">
      <c r="A67" s="6" t="s">
        <v>632</v>
      </c>
      <c r="B67" s="6" t="s">
        <v>67</v>
      </c>
      <c r="C67" s="7" t="s">
        <v>1001</v>
      </c>
      <c r="D67" s="10">
        <v>116.6</v>
      </c>
      <c r="E67" s="10">
        <v>94305.991987999994</v>
      </c>
      <c r="F67" s="10">
        <v>10996078.665800801</v>
      </c>
      <c r="G67" s="10">
        <v>116.6</v>
      </c>
      <c r="H67" s="10">
        <v>94305.991987999994</v>
      </c>
      <c r="I67" s="10">
        <v>10996078.665800801</v>
      </c>
      <c r="J67" s="10">
        <v>116.6</v>
      </c>
      <c r="K67" s="10">
        <v>94305.991987999994</v>
      </c>
      <c r="L67" s="10">
        <v>10996078.665800801</v>
      </c>
    </row>
    <row r="68" spans="1:12" ht="24.95" customHeight="1" x14ac:dyDescent="0.15">
      <c r="A68" s="6" t="s">
        <v>521</v>
      </c>
      <c r="B68" s="6" t="s">
        <v>67</v>
      </c>
      <c r="C68" s="7" t="s">
        <v>1002</v>
      </c>
      <c r="D68" s="10">
        <v>33</v>
      </c>
      <c r="E68" s="10">
        <v>94305.991987999994</v>
      </c>
      <c r="F68" s="10">
        <v>3112097.7356039998</v>
      </c>
      <c r="G68" s="10">
        <v>33</v>
      </c>
      <c r="H68" s="10">
        <v>94305.991987999994</v>
      </c>
      <c r="I68" s="10">
        <v>3112097.7356039998</v>
      </c>
      <c r="J68" s="10">
        <v>33</v>
      </c>
      <c r="K68" s="10">
        <v>94305.991987999994</v>
      </c>
      <c r="L68" s="10">
        <v>3112097.7356039998</v>
      </c>
    </row>
    <row r="69" spans="1:12" ht="24.95" customHeight="1" x14ac:dyDescent="0.15">
      <c r="A69" s="6" t="s">
        <v>634</v>
      </c>
      <c r="B69" s="6" t="s">
        <v>67</v>
      </c>
      <c r="C69" s="7" t="s">
        <v>1003</v>
      </c>
      <c r="D69" s="10">
        <v>33.299999999999997</v>
      </c>
      <c r="E69" s="10">
        <v>94305.991987999994</v>
      </c>
      <c r="F69" s="10">
        <v>3140389.5332004</v>
      </c>
      <c r="G69" s="10">
        <v>33.299999999999997</v>
      </c>
      <c r="H69" s="10">
        <v>94305.991987999994</v>
      </c>
      <c r="I69" s="10">
        <v>3140389.5332004</v>
      </c>
      <c r="J69" s="10">
        <v>33.299999999999997</v>
      </c>
      <c r="K69" s="10">
        <v>94305.991987999994</v>
      </c>
      <c r="L69" s="10">
        <v>3140389.5332004</v>
      </c>
    </row>
    <row r="70" spans="1:12" ht="24.95" customHeight="1" x14ac:dyDescent="0.15">
      <c r="A70" s="6" t="s">
        <v>523</v>
      </c>
      <c r="B70" s="6" t="s">
        <v>67</v>
      </c>
      <c r="C70" s="7" t="s">
        <v>1004</v>
      </c>
      <c r="D70" s="10">
        <v>57.3</v>
      </c>
      <c r="E70" s="10">
        <v>94305.991987999994</v>
      </c>
      <c r="F70" s="10">
        <v>5403733.3409123998</v>
      </c>
      <c r="G70" s="10">
        <v>57.3</v>
      </c>
      <c r="H70" s="10">
        <v>94305.991987999994</v>
      </c>
      <c r="I70" s="10">
        <v>5403733.3409123998</v>
      </c>
      <c r="J70" s="10">
        <v>57.3</v>
      </c>
      <c r="K70" s="10">
        <v>94305.991987999994</v>
      </c>
      <c r="L70" s="10">
        <v>5403733.3409123998</v>
      </c>
    </row>
    <row r="71" spans="1:12" ht="24.95" customHeight="1" x14ac:dyDescent="0.15">
      <c r="A71" s="6" t="s">
        <v>525</v>
      </c>
      <c r="B71" s="6" t="s">
        <v>67</v>
      </c>
      <c r="C71" s="7" t="s">
        <v>1005</v>
      </c>
      <c r="D71" s="10">
        <v>90.7</v>
      </c>
      <c r="E71" s="10">
        <v>99892.225876500001</v>
      </c>
      <c r="F71" s="10">
        <v>9060224.8869985491</v>
      </c>
      <c r="G71" s="10">
        <v>90.7</v>
      </c>
      <c r="H71" s="10">
        <v>99892.225876500001</v>
      </c>
      <c r="I71" s="10">
        <v>9060224.8869985491</v>
      </c>
      <c r="J71" s="10">
        <v>90.7</v>
      </c>
      <c r="K71" s="10">
        <v>99892.225876500001</v>
      </c>
      <c r="L71" s="10">
        <v>9060224.8869985491</v>
      </c>
    </row>
    <row r="72" spans="1:12" ht="24.95" customHeight="1" x14ac:dyDescent="0.15">
      <c r="A72" s="6" t="s">
        <v>527</v>
      </c>
      <c r="B72" s="6" t="s">
        <v>67</v>
      </c>
      <c r="C72" s="7" t="s">
        <v>1006</v>
      </c>
      <c r="D72" s="10">
        <v>57.7</v>
      </c>
      <c r="E72" s="10">
        <v>99892.225876500001</v>
      </c>
      <c r="F72" s="10">
        <v>5763781.4330740497</v>
      </c>
      <c r="G72" s="10">
        <v>57.7</v>
      </c>
      <c r="H72" s="10">
        <v>99892.225876500001</v>
      </c>
      <c r="I72" s="10">
        <v>5763781.4330740497</v>
      </c>
      <c r="J72" s="10">
        <v>57.7</v>
      </c>
      <c r="K72" s="10">
        <v>99892.225876500001</v>
      </c>
      <c r="L72" s="10">
        <v>5763781.4330740497</v>
      </c>
    </row>
    <row r="73" spans="1:12" ht="24.95" customHeight="1" x14ac:dyDescent="0.15">
      <c r="A73" s="6" t="s">
        <v>529</v>
      </c>
      <c r="B73" s="6" t="s">
        <v>67</v>
      </c>
      <c r="C73" s="7" t="s">
        <v>1007</v>
      </c>
      <c r="D73" s="10">
        <v>0</v>
      </c>
      <c r="E73" s="10">
        <v>99892.225876500001</v>
      </c>
      <c r="F73" s="10">
        <v>0</v>
      </c>
      <c r="G73" s="10">
        <v>0</v>
      </c>
      <c r="H73" s="10">
        <v>99892.225876500001</v>
      </c>
      <c r="I73" s="10">
        <v>0</v>
      </c>
      <c r="J73" s="10">
        <v>0</v>
      </c>
      <c r="K73" s="10">
        <v>99892.225876500001</v>
      </c>
      <c r="L73" s="10">
        <v>0</v>
      </c>
    </row>
    <row r="74" spans="1:12" ht="24.95" customHeight="1" x14ac:dyDescent="0.15">
      <c r="A74" s="6" t="s">
        <v>636</v>
      </c>
      <c r="B74" s="6" t="s">
        <v>67</v>
      </c>
      <c r="C74" s="7" t="s">
        <v>1008</v>
      </c>
      <c r="D74" s="10">
        <v>8.3000000000000007</v>
      </c>
      <c r="E74" s="10">
        <v>99892.225876500001</v>
      </c>
      <c r="F74" s="10">
        <v>829105.47477494995</v>
      </c>
      <c r="G74" s="10">
        <v>8.3000000000000007</v>
      </c>
      <c r="H74" s="10">
        <v>99892.225876500001</v>
      </c>
      <c r="I74" s="10">
        <v>829105.47477494995</v>
      </c>
      <c r="J74" s="10">
        <v>8.3000000000000007</v>
      </c>
      <c r="K74" s="10">
        <v>99892.225876500001</v>
      </c>
      <c r="L74" s="10">
        <v>829105.47477494995</v>
      </c>
    </row>
    <row r="75" spans="1:12" ht="24.95" customHeight="1" x14ac:dyDescent="0.15">
      <c r="A75" s="6" t="s">
        <v>638</v>
      </c>
      <c r="B75" s="6" t="s">
        <v>67</v>
      </c>
      <c r="C75" s="7" t="s">
        <v>1009</v>
      </c>
      <c r="D75" s="10">
        <v>63.5</v>
      </c>
      <c r="E75" s="10">
        <v>99892.225876500001</v>
      </c>
      <c r="F75" s="10">
        <v>6343156.3431577496</v>
      </c>
      <c r="G75" s="10">
        <v>63.5</v>
      </c>
      <c r="H75" s="10">
        <v>99892.225876500001</v>
      </c>
      <c r="I75" s="10">
        <v>6343156.3431577496</v>
      </c>
      <c r="J75" s="10">
        <v>63.5</v>
      </c>
      <c r="K75" s="10">
        <v>99892.225876500001</v>
      </c>
      <c r="L75" s="10">
        <v>6343156.3431577496</v>
      </c>
    </row>
    <row r="76" spans="1:12" ht="24.95" customHeight="1" x14ac:dyDescent="0.15">
      <c r="A76" s="6" t="s">
        <v>640</v>
      </c>
      <c r="B76" s="6" t="s">
        <v>67</v>
      </c>
      <c r="C76" s="7" t="s">
        <v>1010</v>
      </c>
      <c r="D76" s="10">
        <v>95.8</v>
      </c>
      <c r="E76" s="10">
        <v>99892.225876500001</v>
      </c>
      <c r="F76" s="10">
        <v>9569675.2389687002</v>
      </c>
      <c r="G76" s="10">
        <v>95.8</v>
      </c>
      <c r="H76" s="10">
        <v>99892.225876500001</v>
      </c>
      <c r="I76" s="10">
        <v>9569675.2389687002</v>
      </c>
      <c r="J76" s="10">
        <v>95.8</v>
      </c>
      <c r="K76" s="10">
        <v>99892.225876500001</v>
      </c>
      <c r="L76" s="10">
        <v>9569675.2389687002</v>
      </c>
    </row>
    <row r="77" spans="1:12" ht="24.95" customHeight="1" x14ac:dyDescent="0.15">
      <c r="A77" s="6" t="s">
        <v>531</v>
      </c>
      <c r="B77" s="6" t="s">
        <v>67</v>
      </c>
      <c r="C77" s="7" t="s">
        <v>1011</v>
      </c>
      <c r="D77" s="10">
        <v>9</v>
      </c>
      <c r="E77" s="10">
        <v>99892.225876500001</v>
      </c>
      <c r="F77" s="10">
        <v>899030.03288850002</v>
      </c>
      <c r="G77" s="10">
        <v>9</v>
      </c>
      <c r="H77" s="10">
        <v>99892.225876500001</v>
      </c>
      <c r="I77" s="10">
        <v>899030.03288850002</v>
      </c>
      <c r="J77" s="10">
        <v>9</v>
      </c>
      <c r="K77" s="10">
        <v>99892.225876500001</v>
      </c>
      <c r="L77" s="10">
        <v>899030.03288850002</v>
      </c>
    </row>
    <row r="78" spans="1:12" ht="24.95" customHeight="1" x14ac:dyDescent="0.15">
      <c r="A78" s="6" t="s">
        <v>533</v>
      </c>
      <c r="B78" s="6" t="s">
        <v>67</v>
      </c>
      <c r="C78" s="7" t="s">
        <v>1012</v>
      </c>
      <c r="D78" s="10">
        <v>57.3</v>
      </c>
      <c r="E78" s="10">
        <v>99892.225876500001</v>
      </c>
      <c r="F78" s="10">
        <v>5723824.5427234499</v>
      </c>
      <c r="G78" s="10">
        <v>57.3</v>
      </c>
      <c r="H78" s="10">
        <v>99892.225876500001</v>
      </c>
      <c r="I78" s="10">
        <v>5723824.5427234499</v>
      </c>
      <c r="J78" s="10">
        <v>57.3</v>
      </c>
      <c r="K78" s="10">
        <v>99892.225876500001</v>
      </c>
      <c r="L78" s="10">
        <v>5723824.5427234499</v>
      </c>
    </row>
    <row r="79" spans="1:12" ht="24.95" customHeight="1" x14ac:dyDescent="0.15">
      <c r="A79" s="6" t="s">
        <v>642</v>
      </c>
      <c r="B79" s="6" t="s">
        <v>67</v>
      </c>
      <c r="C79" s="7" t="s">
        <v>1013</v>
      </c>
      <c r="D79" s="10">
        <v>65.3</v>
      </c>
      <c r="E79" s="10">
        <v>94305.991987999994</v>
      </c>
      <c r="F79" s="10">
        <v>6158181.2768163998</v>
      </c>
      <c r="G79" s="10">
        <v>65.3</v>
      </c>
      <c r="H79" s="10">
        <v>94305.991987999994</v>
      </c>
      <c r="I79" s="10">
        <v>6158181.2768163998</v>
      </c>
      <c r="J79" s="10">
        <v>65.3</v>
      </c>
      <c r="K79" s="10">
        <v>94305.991987999994</v>
      </c>
      <c r="L79" s="10">
        <v>6158181.2768163998</v>
      </c>
    </row>
    <row r="80" spans="1:12" ht="24.95" customHeight="1" x14ac:dyDescent="0.15">
      <c r="A80" s="6" t="s">
        <v>535</v>
      </c>
      <c r="B80" s="6" t="s">
        <v>67</v>
      </c>
      <c r="C80" s="7" t="s">
        <v>1014</v>
      </c>
      <c r="D80" s="10">
        <v>129.6</v>
      </c>
      <c r="E80" s="10">
        <v>99892.225876500001</v>
      </c>
      <c r="F80" s="10">
        <v>12946032.473594399</v>
      </c>
      <c r="G80" s="10">
        <v>129.6</v>
      </c>
      <c r="H80" s="10">
        <v>99892.225876500001</v>
      </c>
      <c r="I80" s="10">
        <v>12946032.473594399</v>
      </c>
      <c r="J80" s="10">
        <v>129.6</v>
      </c>
      <c r="K80" s="10">
        <v>99892.225876500001</v>
      </c>
      <c r="L80" s="10">
        <v>12946032.473594399</v>
      </c>
    </row>
    <row r="81" spans="1:12" ht="24.95" customHeight="1" x14ac:dyDescent="0.15">
      <c r="A81" s="6" t="s">
        <v>537</v>
      </c>
      <c r="B81" s="6" t="s">
        <v>67</v>
      </c>
      <c r="C81" s="7" t="s">
        <v>1015</v>
      </c>
      <c r="D81" s="10">
        <v>80.7</v>
      </c>
      <c r="E81" s="10">
        <v>99892.225876500001</v>
      </c>
      <c r="F81" s="10">
        <v>8061302.6282335501</v>
      </c>
      <c r="G81" s="10">
        <v>80.7</v>
      </c>
      <c r="H81" s="10">
        <v>99892.225876500001</v>
      </c>
      <c r="I81" s="10">
        <v>8061302.6282335501</v>
      </c>
      <c r="J81" s="10">
        <v>80.7</v>
      </c>
      <c r="K81" s="10">
        <v>99892.225876500001</v>
      </c>
      <c r="L81" s="10">
        <v>8061302.6282335501</v>
      </c>
    </row>
    <row r="82" spans="1:12" ht="24.95" customHeight="1" x14ac:dyDescent="0.15">
      <c r="A82" s="6" t="s">
        <v>539</v>
      </c>
      <c r="B82" s="6" t="s">
        <v>67</v>
      </c>
      <c r="C82" s="7" t="s">
        <v>1016</v>
      </c>
      <c r="D82" s="10">
        <v>33.1</v>
      </c>
      <c r="E82" s="10">
        <v>99892.225876500001</v>
      </c>
      <c r="F82" s="10">
        <v>3306432.6765121501</v>
      </c>
      <c r="G82" s="10">
        <v>33.1</v>
      </c>
      <c r="H82" s="10">
        <v>99892.225876500001</v>
      </c>
      <c r="I82" s="10">
        <v>3306432.6765121501</v>
      </c>
      <c r="J82" s="10">
        <v>33.1</v>
      </c>
      <c r="K82" s="10">
        <v>99892.225876500001</v>
      </c>
      <c r="L82" s="10">
        <v>3306432.6765121501</v>
      </c>
    </row>
    <row r="83" spans="1:12" ht="24.95" customHeight="1" x14ac:dyDescent="0.15">
      <c r="A83" s="6" t="s">
        <v>541</v>
      </c>
      <c r="B83" s="6" t="s">
        <v>67</v>
      </c>
      <c r="C83" s="7" t="s">
        <v>1017</v>
      </c>
      <c r="D83" s="10">
        <v>8.3001860000000001</v>
      </c>
      <c r="E83" s="10">
        <v>99892.225876500001</v>
      </c>
      <c r="F83" s="10">
        <v>829124.05472896295</v>
      </c>
      <c r="G83" s="10">
        <v>8.3001860000000001</v>
      </c>
      <c r="H83" s="10">
        <v>99892.225876500001</v>
      </c>
      <c r="I83" s="10">
        <v>829124.05472896295</v>
      </c>
      <c r="J83" s="10">
        <v>8.3001860000000001</v>
      </c>
      <c r="K83" s="10">
        <v>99892.225876500001</v>
      </c>
      <c r="L83" s="10">
        <v>829124.05472896295</v>
      </c>
    </row>
    <row r="84" spans="1:12" ht="24.95" customHeight="1" x14ac:dyDescent="0.15">
      <c r="A84" s="6" t="s">
        <v>543</v>
      </c>
      <c r="B84" s="6" t="s">
        <v>67</v>
      </c>
      <c r="C84" s="7" t="s">
        <v>1018</v>
      </c>
      <c r="D84" s="10">
        <v>45.4</v>
      </c>
      <c r="E84" s="10">
        <v>99892.225876500001</v>
      </c>
      <c r="F84" s="10">
        <v>4535107.0547930999</v>
      </c>
      <c r="G84" s="10">
        <v>45.4</v>
      </c>
      <c r="H84" s="10">
        <v>99892.225876500001</v>
      </c>
      <c r="I84" s="10">
        <v>4535107.0547930999</v>
      </c>
      <c r="J84" s="10">
        <v>45.4</v>
      </c>
      <c r="K84" s="10">
        <v>99892.225876500001</v>
      </c>
      <c r="L84" s="10">
        <v>4535107.0547930999</v>
      </c>
    </row>
    <row r="85" spans="1:12" ht="24.95" customHeight="1" x14ac:dyDescent="0.15">
      <c r="A85" s="6" t="s">
        <v>545</v>
      </c>
      <c r="B85" s="6" t="s">
        <v>67</v>
      </c>
      <c r="C85" s="7" t="s">
        <v>1019</v>
      </c>
      <c r="D85" s="10">
        <v>57.3</v>
      </c>
      <c r="E85" s="10">
        <v>99892.225876500001</v>
      </c>
      <c r="F85" s="10">
        <v>5723824.5427234499</v>
      </c>
      <c r="G85" s="10">
        <v>57.3</v>
      </c>
      <c r="H85" s="10">
        <v>99892.225876500001</v>
      </c>
      <c r="I85" s="10">
        <v>5723824.5427234499</v>
      </c>
      <c r="J85" s="10">
        <v>57.3</v>
      </c>
      <c r="K85" s="10">
        <v>99892.225876500001</v>
      </c>
      <c r="L85" s="10">
        <v>5723824.5427234499</v>
      </c>
    </row>
    <row r="86" spans="1:12" ht="24.95" customHeight="1" x14ac:dyDescent="0.15">
      <c r="A86" s="6" t="s">
        <v>547</v>
      </c>
      <c r="B86" s="6" t="s">
        <v>67</v>
      </c>
      <c r="C86" s="7" t="s">
        <v>1020</v>
      </c>
      <c r="D86" s="10">
        <v>120.3</v>
      </c>
      <c r="E86" s="10">
        <v>99892.225876500001</v>
      </c>
      <c r="F86" s="10">
        <v>12017034.772942949</v>
      </c>
      <c r="G86" s="10">
        <v>120.3</v>
      </c>
      <c r="H86" s="10">
        <v>99892.225876500001</v>
      </c>
      <c r="I86" s="10">
        <v>12017034.772942949</v>
      </c>
      <c r="J86" s="10">
        <v>120.3</v>
      </c>
      <c r="K86" s="10">
        <v>99892.225876500001</v>
      </c>
      <c r="L86" s="10">
        <v>12017034.772942949</v>
      </c>
    </row>
    <row r="87" spans="1:12" ht="24.95" customHeight="1" x14ac:dyDescent="0.15">
      <c r="A87" s="6" t="s">
        <v>549</v>
      </c>
      <c r="B87" s="6" t="s">
        <v>67</v>
      </c>
      <c r="C87" s="7" t="s">
        <v>1021</v>
      </c>
      <c r="D87" s="10">
        <v>138.1</v>
      </c>
      <c r="E87" s="10">
        <v>99892.225876500001</v>
      </c>
      <c r="F87" s="10">
        <v>13795116.39354465</v>
      </c>
      <c r="G87" s="10">
        <v>138.1</v>
      </c>
      <c r="H87" s="10">
        <v>99892.225876500001</v>
      </c>
      <c r="I87" s="10">
        <v>13795116.39354465</v>
      </c>
      <c r="J87" s="10">
        <v>138.1</v>
      </c>
      <c r="K87" s="10">
        <v>99892.225876500001</v>
      </c>
      <c r="L87" s="10">
        <v>13795116.39354465</v>
      </c>
    </row>
    <row r="88" spans="1:12" ht="24.95" customHeight="1" x14ac:dyDescent="0.15">
      <c r="A88" s="6" t="s">
        <v>551</v>
      </c>
      <c r="B88" s="6" t="s">
        <v>67</v>
      </c>
      <c r="C88" s="7" t="s">
        <v>1022</v>
      </c>
      <c r="D88" s="10">
        <v>56.8</v>
      </c>
      <c r="E88" s="10">
        <v>99892.225876500001</v>
      </c>
      <c r="F88" s="10">
        <v>5673878.4297852004</v>
      </c>
      <c r="G88" s="10">
        <v>56.8</v>
      </c>
      <c r="H88" s="10">
        <v>99892.225876500001</v>
      </c>
      <c r="I88" s="10">
        <v>5673878.4297852004</v>
      </c>
      <c r="J88" s="10">
        <v>56.8</v>
      </c>
      <c r="K88" s="10">
        <v>99892.225876500001</v>
      </c>
      <c r="L88" s="10">
        <v>5673878.4297852004</v>
      </c>
    </row>
    <row r="89" spans="1:12" ht="24.95" customHeight="1" x14ac:dyDescent="0.15">
      <c r="A89" s="6" t="s">
        <v>553</v>
      </c>
      <c r="B89" s="6" t="s">
        <v>67</v>
      </c>
      <c r="C89" s="7" t="s">
        <v>1023</v>
      </c>
      <c r="D89" s="10">
        <v>8.33</v>
      </c>
      <c r="E89" s="10">
        <v>99892.225876500001</v>
      </c>
      <c r="F89" s="10">
        <v>832102.24155124498</v>
      </c>
      <c r="G89" s="10">
        <v>8.33</v>
      </c>
      <c r="H89" s="10">
        <v>99892.225876500001</v>
      </c>
      <c r="I89" s="10">
        <v>832102.24155124498</v>
      </c>
      <c r="J89" s="10">
        <v>8.33</v>
      </c>
      <c r="K89" s="10">
        <v>99892.225876500001</v>
      </c>
      <c r="L89" s="10">
        <v>832102.24155124498</v>
      </c>
    </row>
    <row r="90" spans="1:12" ht="24.95" customHeight="1" x14ac:dyDescent="0.15">
      <c r="A90" s="6" t="s">
        <v>644</v>
      </c>
      <c r="B90" s="6" t="s">
        <v>67</v>
      </c>
      <c r="C90" s="7" t="s">
        <v>1024</v>
      </c>
      <c r="D90" s="10">
        <v>563.6</v>
      </c>
      <c r="E90" s="10">
        <v>99892.225876500001</v>
      </c>
      <c r="F90" s="10">
        <v>56299258.503995404</v>
      </c>
      <c r="G90" s="10">
        <v>563.6</v>
      </c>
      <c r="H90" s="10">
        <v>99892.225876500001</v>
      </c>
      <c r="I90" s="10">
        <v>56299258.503995404</v>
      </c>
      <c r="J90" s="10">
        <v>563.6</v>
      </c>
      <c r="K90" s="10">
        <v>99892.225876500001</v>
      </c>
      <c r="L90" s="10">
        <v>56299258.503995404</v>
      </c>
    </row>
    <row r="91" spans="1:12" ht="24.95" customHeight="1" x14ac:dyDescent="0.15">
      <c r="A91" s="6" t="s">
        <v>555</v>
      </c>
      <c r="B91" s="6" t="s">
        <v>67</v>
      </c>
      <c r="C91" s="7" t="s">
        <v>1025</v>
      </c>
      <c r="D91" s="10">
        <v>1</v>
      </c>
      <c r="E91" s="10">
        <v>0</v>
      </c>
      <c r="F91" s="10">
        <v>0</v>
      </c>
      <c r="G91" s="10">
        <v>1</v>
      </c>
      <c r="H91" s="10">
        <v>0</v>
      </c>
      <c r="I91" s="10">
        <v>0</v>
      </c>
      <c r="J91" s="10">
        <v>1</v>
      </c>
      <c r="K91" s="10">
        <v>0</v>
      </c>
      <c r="L91" s="10">
        <v>0</v>
      </c>
    </row>
    <row r="92" spans="1:12" ht="24.95" customHeight="1" x14ac:dyDescent="0.15">
      <c r="A92" s="29" t="s">
        <v>623</v>
      </c>
      <c r="B92" s="29"/>
      <c r="C92" s="29"/>
      <c r="D92" s="11" t="s">
        <v>366</v>
      </c>
      <c r="E92" s="11" t="s">
        <v>366</v>
      </c>
      <c r="F92" s="11">
        <f>SUM(F35:F91)</f>
        <v>387200016.29175401</v>
      </c>
      <c r="G92" s="11" t="s">
        <v>366</v>
      </c>
      <c r="H92" s="11" t="s">
        <v>366</v>
      </c>
      <c r="I92" s="11">
        <f>SUM(I35:I91)</f>
        <v>387200016.29175401</v>
      </c>
      <c r="J92" s="11" t="s">
        <v>366</v>
      </c>
      <c r="K92" s="11" t="s">
        <v>366</v>
      </c>
      <c r="L92" s="11">
        <f>SUM(L35:L91)</f>
        <v>387200016.29175401</v>
      </c>
    </row>
    <row r="93" spans="1:12" ht="15" customHeight="1" x14ac:dyDescent="0.15"/>
    <row r="94" spans="1:12" ht="24.95" customHeight="1" x14ac:dyDescent="0.15">
      <c r="A94" s="17" t="s">
        <v>1026</v>
      </c>
      <c r="B94" s="17"/>
      <c r="C94" s="17"/>
      <c r="D94" s="17"/>
      <c r="E94" s="17"/>
      <c r="F94" s="17"/>
      <c r="G94" s="17"/>
      <c r="H94" s="17"/>
      <c r="I94" s="17"/>
      <c r="J94" s="17"/>
      <c r="K94" s="17"/>
      <c r="L94" s="17"/>
    </row>
    <row r="95" spans="1:12" ht="24.95" customHeight="1" x14ac:dyDescent="0.15"/>
    <row r="96" spans="1:12" ht="50.1" customHeight="1" x14ac:dyDescent="0.15">
      <c r="A96" s="19" t="s">
        <v>368</v>
      </c>
      <c r="B96" s="19" t="s">
        <v>45</v>
      </c>
      <c r="C96" s="19" t="s">
        <v>947</v>
      </c>
      <c r="D96" s="19" t="s">
        <v>948</v>
      </c>
      <c r="E96" s="19"/>
      <c r="F96" s="19"/>
      <c r="G96" s="19" t="s">
        <v>949</v>
      </c>
      <c r="H96" s="19"/>
      <c r="I96" s="19"/>
      <c r="J96" s="19" t="s">
        <v>950</v>
      </c>
      <c r="K96" s="19"/>
      <c r="L96" s="19"/>
    </row>
    <row r="97" spans="1:13" ht="50.1" customHeight="1" x14ac:dyDescent="0.15">
      <c r="A97" s="19"/>
      <c r="B97" s="19"/>
      <c r="C97" s="19"/>
      <c r="D97" s="6" t="s">
        <v>951</v>
      </c>
      <c r="E97" s="6" t="s">
        <v>952</v>
      </c>
      <c r="F97" s="6" t="s">
        <v>953</v>
      </c>
      <c r="G97" s="6" t="s">
        <v>951</v>
      </c>
      <c r="H97" s="6" t="s">
        <v>952</v>
      </c>
      <c r="I97" s="6" t="s">
        <v>954</v>
      </c>
      <c r="J97" s="6" t="s">
        <v>951</v>
      </c>
      <c r="K97" s="6" t="s">
        <v>952</v>
      </c>
      <c r="L97" s="6" t="s">
        <v>955</v>
      </c>
    </row>
    <row r="98" spans="1:13" ht="24.95" customHeight="1" x14ac:dyDescent="0.15">
      <c r="A98" s="6" t="s">
        <v>373</v>
      </c>
      <c r="B98" s="6" t="s">
        <v>468</v>
      </c>
      <c r="C98" s="6" t="s">
        <v>469</v>
      </c>
      <c r="D98" s="6" t="s">
        <v>470</v>
      </c>
      <c r="E98" s="6" t="s">
        <v>471</v>
      </c>
      <c r="F98" s="6" t="s">
        <v>472</v>
      </c>
      <c r="G98" s="6" t="s">
        <v>473</v>
      </c>
      <c r="H98" s="6" t="s">
        <v>474</v>
      </c>
      <c r="I98" s="6" t="s">
        <v>483</v>
      </c>
      <c r="J98" s="6" t="s">
        <v>485</v>
      </c>
      <c r="K98" s="6" t="s">
        <v>487</v>
      </c>
      <c r="L98" s="6" t="s">
        <v>489</v>
      </c>
    </row>
    <row r="99" spans="1:13" x14ac:dyDescent="0.15">
      <c r="A99" s="6" t="s">
        <v>366</v>
      </c>
      <c r="B99" s="6" t="s">
        <v>366</v>
      </c>
      <c r="C99" s="6" t="s">
        <v>366</v>
      </c>
      <c r="D99" s="6" t="s">
        <v>366</v>
      </c>
      <c r="E99" s="6" t="s">
        <v>366</v>
      </c>
      <c r="F99" s="6" t="s">
        <v>366</v>
      </c>
      <c r="G99" s="6" t="s">
        <v>366</v>
      </c>
      <c r="H99" s="6" t="s">
        <v>366</v>
      </c>
      <c r="I99" s="6" t="s">
        <v>366</v>
      </c>
      <c r="J99" s="6" t="s">
        <v>366</v>
      </c>
      <c r="K99" s="6" t="s">
        <v>366</v>
      </c>
      <c r="L99" s="6" t="s">
        <v>366</v>
      </c>
    </row>
    <row r="100" spans="1:13" ht="15" customHeight="1" x14ac:dyDescent="0.15"/>
    <row r="101" spans="1:13" ht="24.95" customHeight="1" x14ac:dyDescent="0.15">
      <c r="A101" s="17" t="s">
        <v>1027</v>
      </c>
      <c r="B101" s="17"/>
      <c r="C101" s="17"/>
      <c r="D101" s="17"/>
      <c r="E101" s="17"/>
      <c r="F101" s="17"/>
      <c r="G101" s="17"/>
      <c r="H101" s="17"/>
      <c r="I101" s="17"/>
      <c r="J101" s="17"/>
      <c r="K101" s="17"/>
      <c r="L101" s="17"/>
      <c r="M101" s="17"/>
    </row>
    <row r="102" spans="1:13" ht="15" customHeight="1" x14ac:dyDescent="0.15"/>
    <row r="103" spans="1:13" ht="24.95" customHeight="1" x14ac:dyDescent="0.15">
      <c r="A103" s="17" t="s">
        <v>1028</v>
      </c>
      <c r="B103" s="17"/>
      <c r="C103" s="17"/>
      <c r="D103" s="17"/>
      <c r="E103" s="17"/>
      <c r="F103" s="17"/>
    </row>
    <row r="104" spans="1:13" ht="24.95" customHeight="1" x14ac:dyDescent="0.15"/>
    <row r="105" spans="1:13" ht="50.1" customHeight="1" x14ac:dyDescent="0.15">
      <c r="A105" s="19" t="s">
        <v>368</v>
      </c>
      <c r="B105" s="19" t="s">
        <v>45</v>
      </c>
      <c r="C105" s="19" t="s">
        <v>947</v>
      </c>
      <c r="D105" s="6" t="s">
        <v>948</v>
      </c>
      <c r="E105" s="6" t="s">
        <v>949</v>
      </c>
      <c r="F105" s="6" t="s">
        <v>950</v>
      </c>
    </row>
    <row r="106" spans="1:13" ht="50.1" customHeight="1" x14ac:dyDescent="0.15">
      <c r="A106" s="19"/>
      <c r="B106" s="19"/>
      <c r="C106" s="19"/>
      <c r="D106" s="6" t="s">
        <v>1029</v>
      </c>
      <c r="E106" s="6" t="s">
        <v>1029</v>
      </c>
      <c r="F106" s="6" t="s">
        <v>1029</v>
      </c>
    </row>
    <row r="107" spans="1:13" ht="24.95" customHeight="1" x14ac:dyDescent="0.15">
      <c r="A107" s="6" t="s">
        <v>373</v>
      </c>
      <c r="B107" s="6" t="s">
        <v>468</v>
      </c>
      <c r="C107" s="6" t="s">
        <v>469</v>
      </c>
      <c r="D107" s="6" t="s">
        <v>470</v>
      </c>
      <c r="E107" s="6" t="s">
        <v>471</v>
      </c>
      <c r="F107" s="6" t="s">
        <v>472</v>
      </c>
    </row>
    <row r="108" spans="1:13" x14ac:dyDescent="0.15">
      <c r="A108" s="6" t="s">
        <v>366</v>
      </c>
      <c r="B108" s="6" t="s">
        <v>366</v>
      </c>
      <c r="C108" s="6" t="s">
        <v>366</v>
      </c>
      <c r="D108" s="6" t="s">
        <v>366</v>
      </c>
      <c r="E108" s="6" t="s">
        <v>366</v>
      </c>
      <c r="F108" s="6" t="s">
        <v>366</v>
      </c>
    </row>
    <row r="109" spans="1:13" ht="15" customHeight="1" x14ac:dyDescent="0.15"/>
    <row r="110" spans="1:13" ht="24.95" customHeight="1" x14ac:dyDescent="0.15">
      <c r="A110" s="17" t="s">
        <v>1030</v>
      </c>
      <c r="B110" s="17"/>
      <c r="C110" s="17"/>
      <c r="D110" s="17"/>
      <c r="E110" s="17"/>
      <c r="F110" s="17"/>
      <c r="G110" s="17"/>
      <c r="H110" s="17"/>
      <c r="I110" s="17"/>
      <c r="J110" s="17"/>
      <c r="K110" s="17"/>
      <c r="L110" s="17"/>
      <c r="M110" s="17"/>
    </row>
    <row r="111" spans="1:13" ht="15" customHeight="1" x14ac:dyDescent="0.15"/>
    <row r="112" spans="1:13" ht="24.95" customHeight="1" x14ac:dyDescent="0.15">
      <c r="A112" s="17" t="s">
        <v>1031</v>
      </c>
      <c r="B112" s="17"/>
      <c r="C112" s="17"/>
      <c r="D112" s="17"/>
      <c r="E112" s="17"/>
      <c r="F112" s="17"/>
    </row>
    <row r="113" spans="1:6" ht="24.95" customHeight="1" x14ac:dyDescent="0.15"/>
    <row r="114" spans="1:6" ht="50.1" customHeight="1" x14ac:dyDescent="0.15">
      <c r="A114" s="19" t="s">
        <v>368</v>
      </c>
      <c r="B114" s="19" t="s">
        <v>45</v>
      </c>
      <c r="C114" s="19" t="s">
        <v>947</v>
      </c>
      <c r="D114" s="6" t="s">
        <v>948</v>
      </c>
      <c r="E114" s="6" t="s">
        <v>949</v>
      </c>
      <c r="F114" s="6" t="s">
        <v>950</v>
      </c>
    </row>
    <row r="115" spans="1:6" ht="50.1" customHeight="1" x14ac:dyDescent="0.15">
      <c r="A115" s="19"/>
      <c r="B115" s="19"/>
      <c r="C115" s="19"/>
      <c r="D115" s="6" t="s">
        <v>1029</v>
      </c>
      <c r="E115" s="6" t="s">
        <v>1029</v>
      </c>
      <c r="F115" s="6" t="s">
        <v>1029</v>
      </c>
    </row>
    <row r="116" spans="1:6" ht="24.95" customHeight="1" x14ac:dyDescent="0.15">
      <c r="A116" s="6" t="s">
        <v>373</v>
      </c>
      <c r="B116" s="6" t="s">
        <v>468</v>
      </c>
      <c r="C116" s="6" t="s">
        <v>469</v>
      </c>
      <c r="D116" s="6" t="s">
        <v>470</v>
      </c>
      <c r="E116" s="6" t="s">
        <v>471</v>
      </c>
      <c r="F116" s="6" t="s">
        <v>472</v>
      </c>
    </row>
    <row r="117" spans="1:6" ht="24.95" customHeight="1" x14ac:dyDescent="0.15">
      <c r="A117" s="6" t="s">
        <v>373</v>
      </c>
      <c r="B117" s="6" t="s">
        <v>79</v>
      </c>
      <c r="C117" s="7" t="s">
        <v>1032</v>
      </c>
      <c r="D117" s="10">
        <v>64000</v>
      </c>
      <c r="E117" s="10">
        <v>0</v>
      </c>
      <c r="F117" s="10">
        <v>0</v>
      </c>
    </row>
    <row r="118" spans="1:6" ht="24.95" customHeight="1" x14ac:dyDescent="0.15">
      <c r="A118" s="6" t="s">
        <v>468</v>
      </c>
      <c r="B118" s="6" t="s">
        <v>79</v>
      </c>
      <c r="C118" s="7" t="s">
        <v>1033</v>
      </c>
      <c r="D118" s="10">
        <v>49307754.509999998</v>
      </c>
      <c r="E118" s="10">
        <v>0</v>
      </c>
      <c r="F118" s="10">
        <v>0</v>
      </c>
    </row>
    <row r="119" spans="1:6" ht="24.95" customHeight="1" x14ac:dyDescent="0.15">
      <c r="A119" s="6" t="s">
        <v>469</v>
      </c>
      <c r="B119" s="6" t="s">
        <v>79</v>
      </c>
      <c r="C119" s="7" t="s">
        <v>1034</v>
      </c>
      <c r="D119" s="10">
        <v>-478014.66</v>
      </c>
      <c r="E119" s="10">
        <v>0</v>
      </c>
      <c r="F119" s="10">
        <v>0</v>
      </c>
    </row>
    <row r="120" spans="1:6" ht="24.95" customHeight="1" x14ac:dyDescent="0.15">
      <c r="A120" s="6" t="s">
        <v>470</v>
      </c>
      <c r="B120" s="6" t="s">
        <v>79</v>
      </c>
      <c r="C120" s="7" t="s">
        <v>1035</v>
      </c>
      <c r="D120" s="10">
        <v>250000</v>
      </c>
      <c r="E120" s="10">
        <v>0</v>
      </c>
      <c r="F120" s="10">
        <v>0</v>
      </c>
    </row>
    <row r="121" spans="1:6" ht="24.95" customHeight="1" x14ac:dyDescent="0.15">
      <c r="A121" s="6" t="s">
        <v>471</v>
      </c>
      <c r="B121" s="6" t="s">
        <v>79</v>
      </c>
      <c r="C121" s="7" t="s">
        <v>1036</v>
      </c>
      <c r="D121" s="10">
        <v>1550000</v>
      </c>
      <c r="E121" s="10">
        <v>0</v>
      </c>
      <c r="F121" s="10">
        <v>0</v>
      </c>
    </row>
    <row r="122" spans="1:6" ht="24.95" customHeight="1" x14ac:dyDescent="0.15">
      <c r="A122" s="6" t="s">
        <v>472</v>
      </c>
      <c r="B122" s="6" t="s">
        <v>79</v>
      </c>
      <c r="C122" s="7" t="s">
        <v>1037</v>
      </c>
      <c r="D122" s="10">
        <v>2160000</v>
      </c>
      <c r="E122" s="10">
        <v>492984</v>
      </c>
      <c r="F122" s="10">
        <v>0</v>
      </c>
    </row>
    <row r="123" spans="1:6" ht="24.95" customHeight="1" x14ac:dyDescent="0.15">
      <c r="A123" s="6" t="s">
        <v>473</v>
      </c>
      <c r="B123" s="6" t="s">
        <v>79</v>
      </c>
      <c r="C123" s="7" t="s">
        <v>1038</v>
      </c>
      <c r="D123" s="10">
        <v>19380000</v>
      </c>
      <c r="E123" s="10">
        <v>0</v>
      </c>
      <c r="F123" s="10">
        <v>0</v>
      </c>
    </row>
    <row r="124" spans="1:6" ht="24.95" customHeight="1" x14ac:dyDescent="0.15">
      <c r="A124" s="6" t="s">
        <v>474</v>
      </c>
      <c r="B124" s="6" t="s">
        <v>79</v>
      </c>
      <c r="C124" s="7" t="s">
        <v>1039</v>
      </c>
      <c r="D124" s="10">
        <v>10554000</v>
      </c>
      <c r="E124" s="10">
        <v>0</v>
      </c>
      <c r="F124" s="10">
        <v>0</v>
      </c>
    </row>
    <row r="125" spans="1:6" ht="24.95" customHeight="1" x14ac:dyDescent="0.15">
      <c r="A125" s="6" t="s">
        <v>483</v>
      </c>
      <c r="B125" s="6" t="s">
        <v>79</v>
      </c>
      <c r="C125" s="7" t="s">
        <v>1040</v>
      </c>
      <c r="D125" s="10">
        <v>92529000</v>
      </c>
      <c r="E125" s="10">
        <v>0</v>
      </c>
      <c r="F125" s="10">
        <v>0</v>
      </c>
    </row>
    <row r="126" spans="1:6" ht="24.95" customHeight="1" x14ac:dyDescent="0.15">
      <c r="A126" s="6" t="s">
        <v>485</v>
      </c>
      <c r="B126" s="6" t="s">
        <v>79</v>
      </c>
      <c r="C126" s="7" t="s">
        <v>1041</v>
      </c>
      <c r="D126" s="10">
        <v>4972000</v>
      </c>
      <c r="E126" s="10">
        <v>0</v>
      </c>
      <c r="F126" s="10">
        <v>0</v>
      </c>
    </row>
    <row r="127" spans="1:6" ht="24.95" customHeight="1" x14ac:dyDescent="0.15">
      <c r="A127" s="6" t="s">
        <v>487</v>
      </c>
      <c r="B127" s="6" t="s">
        <v>79</v>
      </c>
      <c r="C127" s="7" t="s">
        <v>1042</v>
      </c>
      <c r="D127" s="10">
        <v>2547950</v>
      </c>
      <c r="E127" s="10">
        <v>0</v>
      </c>
      <c r="F127" s="10">
        <v>0</v>
      </c>
    </row>
    <row r="128" spans="1:6" ht="24.95" customHeight="1" x14ac:dyDescent="0.15">
      <c r="A128" s="6" t="s">
        <v>489</v>
      </c>
      <c r="B128" s="6" t="s">
        <v>79</v>
      </c>
      <c r="C128" s="7" t="s">
        <v>1043</v>
      </c>
      <c r="D128" s="10">
        <v>1800000</v>
      </c>
      <c r="E128" s="10">
        <v>0</v>
      </c>
      <c r="F128" s="10">
        <v>0</v>
      </c>
    </row>
    <row r="129" spans="1:13" ht="24.95" customHeight="1" x14ac:dyDescent="0.15">
      <c r="A129" s="6" t="s">
        <v>491</v>
      </c>
      <c r="B129" s="6" t="s">
        <v>79</v>
      </c>
      <c r="C129" s="7" t="s">
        <v>1044</v>
      </c>
      <c r="D129" s="10">
        <v>580000</v>
      </c>
      <c r="E129" s="10">
        <v>0</v>
      </c>
      <c r="F129" s="10">
        <v>0</v>
      </c>
    </row>
    <row r="130" spans="1:13" ht="24.95" customHeight="1" x14ac:dyDescent="0.15">
      <c r="A130" s="6" t="s">
        <v>493</v>
      </c>
      <c r="B130" s="6" t="s">
        <v>79</v>
      </c>
      <c r="C130" s="7" t="s">
        <v>1045</v>
      </c>
      <c r="D130" s="10">
        <v>4530960</v>
      </c>
      <c r="E130" s="10">
        <v>0</v>
      </c>
      <c r="F130" s="10">
        <v>0</v>
      </c>
    </row>
    <row r="131" spans="1:13" ht="24.95" customHeight="1" x14ac:dyDescent="0.15">
      <c r="A131" s="6" t="s">
        <v>495</v>
      </c>
      <c r="B131" s="6" t="s">
        <v>79</v>
      </c>
      <c r="C131" s="7" t="s">
        <v>1046</v>
      </c>
      <c r="D131" s="10">
        <v>1500000</v>
      </c>
      <c r="E131" s="10">
        <v>0</v>
      </c>
      <c r="F131" s="10">
        <v>0</v>
      </c>
    </row>
    <row r="132" spans="1:13" ht="24.95" customHeight="1" x14ac:dyDescent="0.15">
      <c r="A132" s="29" t="s">
        <v>623</v>
      </c>
      <c r="B132" s="29"/>
      <c r="C132" s="29"/>
      <c r="D132" s="11">
        <f>SUM(D117:D131)</f>
        <v>191247649.84999999</v>
      </c>
      <c r="E132" s="11">
        <f>SUM(E117:E131)</f>
        <v>492984</v>
      </c>
      <c r="F132" s="11">
        <f>SUM(F117:F131)</f>
        <v>0</v>
      </c>
    </row>
    <row r="133" spans="1:13" ht="15" customHeight="1" x14ac:dyDescent="0.15"/>
    <row r="134" spans="1:13" ht="24.95" customHeight="1" x14ac:dyDescent="0.15">
      <c r="A134" s="17" t="s">
        <v>1047</v>
      </c>
      <c r="B134" s="17"/>
      <c r="C134" s="17"/>
      <c r="D134" s="17"/>
      <c r="E134" s="17"/>
      <c r="F134" s="17"/>
      <c r="G134" s="17"/>
      <c r="H134" s="17"/>
      <c r="I134" s="17"/>
      <c r="J134" s="17"/>
      <c r="K134" s="17"/>
      <c r="L134" s="17"/>
      <c r="M134" s="17"/>
    </row>
    <row r="135" spans="1:13" ht="15" customHeight="1" x14ac:dyDescent="0.15"/>
    <row r="136" spans="1:13" ht="24.95" customHeight="1" x14ac:dyDescent="0.15">
      <c r="A136" s="17" t="s">
        <v>1048</v>
      </c>
      <c r="B136" s="17"/>
      <c r="C136" s="17"/>
      <c r="D136" s="17"/>
      <c r="E136" s="17"/>
      <c r="F136" s="17"/>
    </row>
    <row r="137" spans="1:13" ht="24.95" customHeight="1" x14ac:dyDescent="0.15"/>
    <row r="138" spans="1:13" ht="50.1" customHeight="1" x14ac:dyDescent="0.15">
      <c r="A138" s="19" t="s">
        <v>368</v>
      </c>
      <c r="B138" s="19" t="s">
        <v>45</v>
      </c>
      <c r="C138" s="19" t="s">
        <v>947</v>
      </c>
      <c r="D138" s="6" t="s">
        <v>948</v>
      </c>
      <c r="E138" s="6" t="s">
        <v>949</v>
      </c>
      <c r="F138" s="6" t="s">
        <v>950</v>
      </c>
    </row>
    <row r="139" spans="1:13" ht="50.1" customHeight="1" x14ac:dyDescent="0.15">
      <c r="A139" s="19"/>
      <c r="B139" s="19"/>
      <c r="C139" s="19"/>
      <c r="D139" s="6" t="s">
        <v>1029</v>
      </c>
      <c r="E139" s="6" t="s">
        <v>1029</v>
      </c>
      <c r="F139" s="6" t="s">
        <v>1029</v>
      </c>
    </row>
    <row r="140" spans="1:13" ht="24.95" customHeight="1" x14ac:dyDescent="0.15">
      <c r="A140" s="6" t="s">
        <v>373</v>
      </c>
      <c r="B140" s="6" t="s">
        <v>468</v>
      </c>
      <c r="C140" s="6" t="s">
        <v>469</v>
      </c>
      <c r="D140" s="6" t="s">
        <v>470</v>
      </c>
      <c r="E140" s="6" t="s">
        <v>471</v>
      </c>
      <c r="F140" s="6" t="s">
        <v>472</v>
      </c>
    </row>
    <row r="141" spans="1:13" x14ac:dyDescent="0.15">
      <c r="A141" s="6" t="s">
        <v>366</v>
      </c>
      <c r="B141" s="6" t="s">
        <v>366</v>
      </c>
      <c r="C141" s="6" t="s">
        <v>366</v>
      </c>
      <c r="D141" s="6" t="s">
        <v>366</v>
      </c>
      <c r="E141" s="6" t="s">
        <v>366</v>
      </c>
      <c r="F141" s="6" t="s">
        <v>366</v>
      </c>
    </row>
    <row r="142" spans="1:13" ht="15" customHeight="1" x14ac:dyDescent="0.15"/>
    <row r="143" spans="1:13" ht="24.95" customHeight="1" x14ac:dyDescent="0.15">
      <c r="A143" s="17" t="s">
        <v>1049</v>
      </c>
      <c r="B143" s="17"/>
      <c r="C143" s="17"/>
      <c r="D143" s="17"/>
      <c r="E143" s="17"/>
      <c r="F143" s="17"/>
      <c r="G143" s="17"/>
      <c r="H143" s="17"/>
      <c r="I143" s="17"/>
      <c r="J143" s="17"/>
      <c r="K143" s="17"/>
      <c r="L143" s="17"/>
    </row>
    <row r="144" spans="1:13" ht="24.95" customHeight="1" x14ac:dyDescent="0.15"/>
    <row r="145" spans="1:12" ht="50.1" customHeight="1" x14ac:dyDescent="0.15">
      <c r="A145" s="19" t="s">
        <v>368</v>
      </c>
      <c r="B145" s="19" t="s">
        <v>45</v>
      </c>
      <c r="C145" s="19" t="s">
        <v>947</v>
      </c>
      <c r="D145" s="19" t="s">
        <v>948</v>
      </c>
      <c r="E145" s="19"/>
      <c r="F145" s="19"/>
      <c r="G145" s="19" t="s">
        <v>949</v>
      </c>
      <c r="H145" s="19"/>
      <c r="I145" s="19"/>
      <c r="J145" s="19" t="s">
        <v>950</v>
      </c>
      <c r="K145" s="19"/>
      <c r="L145" s="19"/>
    </row>
    <row r="146" spans="1:12" ht="50.1" customHeight="1" x14ac:dyDescent="0.15">
      <c r="A146" s="19"/>
      <c r="B146" s="19"/>
      <c r="C146" s="19"/>
      <c r="D146" s="6" t="s">
        <v>1050</v>
      </c>
      <c r="E146" s="6" t="s">
        <v>1051</v>
      </c>
      <c r="F146" s="6" t="s">
        <v>1052</v>
      </c>
      <c r="G146" s="6" t="s">
        <v>1050</v>
      </c>
      <c r="H146" s="6" t="s">
        <v>1051</v>
      </c>
      <c r="I146" s="6" t="s">
        <v>1053</v>
      </c>
      <c r="J146" s="6" t="s">
        <v>1050</v>
      </c>
      <c r="K146" s="6" t="s">
        <v>1051</v>
      </c>
      <c r="L146" s="6" t="s">
        <v>1054</v>
      </c>
    </row>
    <row r="147" spans="1:12" ht="24.95" customHeight="1" x14ac:dyDescent="0.15">
      <c r="A147" s="6" t="s">
        <v>373</v>
      </c>
      <c r="B147" s="6" t="s">
        <v>468</v>
      </c>
      <c r="C147" s="6" t="s">
        <v>469</v>
      </c>
      <c r="D147" s="6" t="s">
        <v>470</v>
      </c>
      <c r="E147" s="6" t="s">
        <v>471</v>
      </c>
      <c r="F147" s="6" t="s">
        <v>472</v>
      </c>
      <c r="G147" s="6" t="s">
        <v>473</v>
      </c>
      <c r="H147" s="6" t="s">
        <v>474</v>
      </c>
      <c r="I147" s="6" t="s">
        <v>483</v>
      </c>
      <c r="J147" s="6" t="s">
        <v>485</v>
      </c>
      <c r="K147" s="6" t="s">
        <v>487</v>
      </c>
      <c r="L147" s="6" t="s">
        <v>489</v>
      </c>
    </row>
    <row r="148" spans="1:12" ht="24.95" customHeight="1" x14ac:dyDescent="0.15">
      <c r="A148" s="6" t="s">
        <v>373</v>
      </c>
      <c r="B148" s="6" t="s">
        <v>1055</v>
      </c>
      <c r="C148" s="7" t="s">
        <v>963</v>
      </c>
      <c r="D148" s="10">
        <v>-3579470.26</v>
      </c>
      <c r="E148" s="10">
        <v>0.2</v>
      </c>
      <c r="F148" s="10">
        <v>-715894.05200000003</v>
      </c>
      <c r="G148" s="10">
        <v>-4204470.26</v>
      </c>
      <c r="H148" s="10">
        <v>0.2</v>
      </c>
      <c r="I148" s="10">
        <v>-840894.05200000003</v>
      </c>
      <c r="J148" s="10">
        <v>-4204470.26</v>
      </c>
      <c r="K148" s="10">
        <v>0.2</v>
      </c>
      <c r="L148" s="10">
        <v>-840894.05200000003</v>
      </c>
    </row>
    <row r="149" spans="1:12" ht="24.95" customHeight="1" x14ac:dyDescent="0.15">
      <c r="A149" s="6" t="s">
        <v>468</v>
      </c>
      <c r="B149" s="6" t="s">
        <v>1055</v>
      </c>
      <c r="C149" s="7" t="s">
        <v>1056</v>
      </c>
      <c r="D149" s="10">
        <v>-3920529.74</v>
      </c>
      <c r="E149" s="10">
        <v>0.2</v>
      </c>
      <c r="F149" s="10">
        <v>-784105.94799999997</v>
      </c>
      <c r="G149" s="10">
        <v>-4545529.74</v>
      </c>
      <c r="H149" s="10">
        <v>0.2</v>
      </c>
      <c r="I149" s="10">
        <v>-909105.94799999997</v>
      </c>
      <c r="J149" s="10">
        <v>-4545529.74</v>
      </c>
      <c r="K149" s="10">
        <v>0.2</v>
      </c>
      <c r="L149" s="10">
        <v>-909105.94799999997</v>
      </c>
    </row>
    <row r="150" spans="1:12" ht="24.95" customHeight="1" x14ac:dyDescent="0.15">
      <c r="A150" s="29" t="s">
        <v>623</v>
      </c>
      <c r="B150" s="29"/>
      <c r="C150" s="29"/>
      <c r="D150" s="11" t="s">
        <v>366</v>
      </c>
      <c r="E150" s="11" t="s">
        <v>366</v>
      </c>
      <c r="F150" s="11">
        <f>SUM(F148:F149)</f>
        <v>-1500000</v>
      </c>
      <c r="G150" s="11" t="s">
        <v>366</v>
      </c>
      <c r="H150" s="11" t="s">
        <v>366</v>
      </c>
      <c r="I150" s="11">
        <f>SUM(I148:I149)</f>
        <v>-1750000</v>
      </c>
      <c r="J150" s="11" t="s">
        <v>366</v>
      </c>
      <c r="K150" s="11" t="s">
        <v>366</v>
      </c>
      <c r="L150" s="11">
        <f>SUM(L148:L149)</f>
        <v>-1750000</v>
      </c>
    </row>
  </sheetData>
  <sheetProtection password="B313" sheet="1" objects="1" scenarios="1"/>
  <mergeCells count="57">
    <mergeCell ref="A150:C150"/>
    <mergeCell ref="A143:L143"/>
    <mergeCell ref="A145:A146"/>
    <mergeCell ref="B145:B146"/>
    <mergeCell ref="C145:C146"/>
    <mergeCell ref="D145:F145"/>
    <mergeCell ref="G145:I145"/>
    <mergeCell ref="J145:L145"/>
    <mergeCell ref="A132:C132"/>
    <mergeCell ref="A134:M134"/>
    <mergeCell ref="A136:F136"/>
    <mergeCell ref="A138:A139"/>
    <mergeCell ref="B138:B139"/>
    <mergeCell ref="C138:C139"/>
    <mergeCell ref="A110:M110"/>
    <mergeCell ref="A112:F112"/>
    <mergeCell ref="A114:A115"/>
    <mergeCell ref="B114:B115"/>
    <mergeCell ref="C114:C115"/>
    <mergeCell ref="A101:M101"/>
    <mergeCell ref="A103:F103"/>
    <mergeCell ref="A105:A106"/>
    <mergeCell ref="B105:B106"/>
    <mergeCell ref="C105:C106"/>
    <mergeCell ref="A92:C92"/>
    <mergeCell ref="A94:L94"/>
    <mergeCell ref="A96:A97"/>
    <mergeCell ref="B96:B97"/>
    <mergeCell ref="C96:C97"/>
    <mergeCell ref="D96:F96"/>
    <mergeCell ref="G96:I96"/>
    <mergeCell ref="J96:L96"/>
    <mergeCell ref="A28:C28"/>
    <mergeCell ref="A30:L30"/>
    <mergeCell ref="A32:A33"/>
    <mergeCell ref="B32:B33"/>
    <mergeCell ref="C32:C33"/>
    <mergeCell ref="D32:F32"/>
    <mergeCell ref="G32:I32"/>
    <mergeCell ref="J32:L32"/>
    <mergeCell ref="A13:C13"/>
    <mergeCell ref="A15:M15"/>
    <mergeCell ref="A17:L17"/>
    <mergeCell ref="A19:A20"/>
    <mergeCell ref="B19:B20"/>
    <mergeCell ref="C19:C20"/>
    <mergeCell ref="D19:F19"/>
    <mergeCell ref="G19:I19"/>
    <mergeCell ref="J19:L19"/>
    <mergeCell ref="A2:M2"/>
    <mergeCell ref="A4:L4"/>
    <mergeCell ref="A6:A7"/>
    <mergeCell ref="B6:B7"/>
    <mergeCell ref="C6:C7"/>
    <mergeCell ref="D6:F6"/>
    <mergeCell ref="G6:I6"/>
    <mergeCell ref="J6:L6"/>
  </mergeCells>
  <phoneticPr fontId="0" type="noConversion"/>
  <pageMargins left="0.4" right="0.4" top="0.4" bottom="0.4" header="0.1" footer="0.1"/>
  <pageSetup paperSize="9" fitToHeight="0" orientation="landscape" verticalDpi="0"/>
  <headerFooter>
    <oddHeader>&amp;R&amp;R&amp;"Verdana,полужирный" &amp;12 &amp;K00-00921019.MNE.35396</oddHeader>
    <oddFooter>&amp;L&amp;L&amp;"Verdana,Полужирный"&amp;K000000&amp;L&amp;"Verdana,Полужирный"&amp;K00-014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18"/>
  <sheetViews>
    <sheetView workbookViewId="0"/>
  </sheetViews>
  <sheetFormatPr defaultRowHeight="10.5" x14ac:dyDescent="0.15"/>
  <cols>
    <col min="1" max="1" width="57.28515625" customWidth="1"/>
    <col min="2" max="2" width="9.5703125" customWidth="1"/>
    <col min="3" max="3" width="15.28515625" customWidth="1"/>
    <col min="4" max="16" width="22.85546875" customWidth="1"/>
  </cols>
  <sheetData>
    <row r="1" spans="1:16" ht="15" customHeight="1" x14ac:dyDescent="0.15"/>
    <row r="2" spans="1:16" ht="24.95" customHeight="1" x14ac:dyDescent="0.15">
      <c r="A2" s="18" t="s">
        <v>1057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</row>
    <row r="3" spans="1:16" ht="15" customHeight="1" x14ac:dyDescent="0.15"/>
    <row r="4" spans="1:16" ht="24.95" customHeight="1" x14ac:dyDescent="0.15">
      <c r="A4" s="19" t="s">
        <v>43</v>
      </c>
      <c r="B4" s="19" t="s">
        <v>44</v>
      </c>
      <c r="C4" s="19" t="s">
        <v>45</v>
      </c>
      <c r="D4" s="19" t="s">
        <v>1058</v>
      </c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</row>
    <row r="5" spans="1:16" ht="24.95" customHeight="1" x14ac:dyDescent="0.15">
      <c r="A5" s="19"/>
      <c r="B5" s="19"/>
      <c r="C5" s="19"/>
      <c r="D5" s="19" t="s">
        <v>1059</v>
      </c>
      <c r="E5" s="19"/>
      <c r="F5" s="19"/>
      <c r="G5" s="19"/>
      <c r="H5" s="19"/>
      <c r="I5" s="19"/>
      <c r="J5" s="19"/>
      <c r="K5" s="19"/>
      <c r="L5" s="19"/>
      <c r="M5" s="19"/>
      <c r="N5" s="19"/>
      <c r="O5" s="19" t="s">
        <v>1060</v>
      </c>
      <c r="P5" s="19"/>
    </row>
    <row r="6" spans="1:16" ht="24.95" customHeight="1" x14ac:dyDescent="0.15">
      <c r="A6" s="19"/>
      <c r="B6" s="19"/>
      <c r="C6" s="19"/>
      <c r="D6" s="19" t="s">
        <v>463</v>
      </c>
      <c r="E6" s="19" t="s">
        <v>464</v>
      </c>
      <c r="F6" s="19"/>
      <c r="G6" s="19"/>
      <c r="H6" s="19"/>
      <c r="I6" s="19"/>
      <c r="J6" s="19"/>
      <c r="K6" s="19"/>
      <c r="L6" s="19"/>
      <c r="M6" s="19"/>
      <c r="N6" s="19"/>
      <c r="O6" s="6" t="s">
        <v>1061</v>
      </c>
      <c r="P6" s="6" t="s">
        <v>1062</v>
      </c>
    </row>
    <row r="7" spans="1:16" ht="69.95" customHeight="1" x14ac:dyDescent="0.15">
      <c r="A7" s="19"/>
      <c r="B7" s="19"/>
      <c r="C7" s="19"/>
      <c r="D7" s="19"/>
      <c r="E7" s="19" t="s">
        <v>1063</v>
      </c>
      <c r="F7" s="19"/>
      <c r="G7" s="19" t="s">
        <v>1064</v>
      </c>
      <c r="H7" s="19"/>
      <c r="I7" s="19" t="s">
        <v>1065</v>
      </c>
      <c r="J7" s="19" t="s">
        <v>1066</v>
      </c>
      <c r="K7" s="19"/>
      <c r="L7" s="19" t="s">
        <v>1067</v>
      </c>
      <c r="M7" s="19"/>
      <c r="N7" s="19"/>
      <c r="O7" s="19" t="s">
        <v>463</v>
      </c>
      <c r="P7" s="19" t="s">
        <v>463</v>
      </c>
    </row>
    <row r="8" spans="1:16" ht="39.950000000000003" customHeight="1" x14ac:dyDescent="0.15">
      <c r="A8" s="19"/>
      <c r="B8" s="19"/>
      <c r="C8" s="19"/>
      <c r="D8" s="19"/>
      <c r="E8" s="6" t="s">
        <v>463</v>
      </c>
      <c r="F8" s="6" t="s">
        <v>1068</v>
      </c>
      <c r="G8" s="6" t="s">
        <v>463</v>
      </c>
      <c r="H8" s="6" t="s">
        <v>1068</v>
      </c>
      <c r="I8" s="19"/>
      <c r="J8" s="6" t="s">
        <v>463</v>
      </c>
      <c r="K8" s="6" t="s">
        <v>1068</v>
      </c>
      <c r="L8" s="6" t="s">
        <v>463</v>
      </c>
      <c r="M8" s="6" t="s">
        <v>1069</v>
      </c>
      <c r="N8" s="6" t="s">
        <v>1068</v>
      </c>
      <c r="O8" s="19"/>
      <c r="P8" s="19"/>
    </row>
    <row r="9" spans="1:16" ht="20.100000000000001" customHeight="1" x14ac:dyDescent="0.15">
      <c r="A9" s="6">
        <v>1</v>
      </c>
      <c r="B9" s="6">
        <v>2</v>
      </c>
      <c r="C9" s="6">
        <v>3</v>
      </c>
      <c r="D9" s="6">
        <v>4</v>
      </c>
      <c r="E9" s="6">
        <v>5</v>
      </c>
      <c r="F9" s="6">
        <v>6</v>
      </c>
      <c r="G9" s="6">
        <v>7</v>
      </c>
      <c r="H9" s="6">
        <v>8</v>
      </c>
      <c r="I9" s="6">
        <v>9</v>
      </c>
      <c r="J9" s="6">
        <v>10</v>
      </c>
      <c r="K9" s="6">
        <v>11</v>
      </c>
      <c r="L9" s="6">
        <v>12</v>
      </c>
      <c r="M9" s="6">
        <v>13</v>
      </c>
      <c r="N9" s="6">
        <v>14</v>
      </c>
      <c r="O9" s="6">
        <v>15</v>
      </c>
      <c r="P9" s="6">
        <v>16</v>
      </c>
    </row>
    <row r="10" spans="1:16" ht="24.95" customHeight="1" x14ac:dyDescent="0.15">
      <c r="A10" s="7" t="s">
        <v>52</v>
      </c>
      <c r="B10" s="6" t="s">
        <v>53</v>
      </c>
      <c r="C10" s="6" t="s">
        <v>54</v>
      </c>
      <c r="D10" s="10">
        <v>39548720.219999999</v>
      </c>
      <c r="E10" s="10">
        <v>16795642.079999998</v>
      </c>
      <c r="F10" s="10" t="s">
        <v>366</v>
      </c>
      <c r="G10" s="10">
        <v>19084596.620000001</v>
      </c>
      <c r="H10" s="10" t="s">
        <v>366</v>
      </c>
      <c r="I10" s="10" t="s">
        <v>366</v>
      </c>
      <c r="J10" s="10" t="s">
        <v>366</v>
      </c>
      <c r="K10" s="10" t="s">
        <v>366</v>
      </c>
      <c r="L10" s="10">
        <v>3668481.52</v>
      </c>
      <c r="M10" s="10" t="s">
        <v>366</v>
      </c>
      <c r="N10" s="10" t="s">
        <v>366</v>
      </c>
      <c r="O10" s="10">
        <v>0</v>
      </c>
      <c r="P10" s="10">
        <v>0</v>
      </c>
    </row>
    <row r="11" spans="1:16" ht="24.95" customHeight="1" x14ac:dyDescent="0.15">
      <c r="A11" s="7" t="s">
        <v>55</v>
      </c>
      <c r="B11" s="6" t="s">
        <v>56</v>
      </c>
      <c r="C11" s="6" t="s">
        <v>54</v>
      </c>
      <c r="D11" s="10">
        <f>IF(ISNUMBER(D10),D10,0)+IF(ISNUMBER(D12),D12,0)+IF(ISNUMBER(D112),D112,0)-IF(ISNUMBER(D29),D29,0)-IF(ISNUMBER(D116),D116,0)</f>
        <v>-5.2154064178466797E-8</v>
      </c>
      <c r="E11" s="10">
        <f>IF(ISNUMBER(E10),E10,0)+IF(ISNUMBER(E12),E12,0)+IF(ISNUMBER(E112),E112,0)-IF(ISNUMBER(E29),E29,0)-IF(ISNUMBER(E116),E116,0)</f>
        <v>0</v>
      </c>
      <c r="F11" s="10" t="s">
        <v>366</v>
      </c>
      <c r="G11" s="10">
        <f>IF(ISNUMBER(G10),G10,0)+IF(ISNUMBER(G12),G12,0)+IF(ISNUMBER(G112),G112,0)-IF(ISNUMBER(G29),G29,0)-IF(ISNUMBER(G116),G116,0)</f>
        <v>0</v>
      </c>
      <c r="H11" s="10" t="s">
        <v>366</v>
      </c>
      <c r="I11" s="10">
        <f>IF(ISNUMBER(I10),I10,0)+IF(ISNUMBER(I12),I12,0)+IF(ISNUMBER(I112),I112,0)-IF(ISNUMBER(I29),I29,0)-IF(ISNUMBER(I116),I116,0)</f>
        <v>0</v>
      </c>
      <c r="J11" s="10">
        <f>IF(ISNUMBER(J10),J10,0)+IF(ISNUMBER(J12),J12,0)+IF(ISNUMBER(J112),J112,0)-IF(ISNUMBER(J29),J29,0)-IF(ISNUMBER(J116),J116,0)</f>
        <v>0</v>
      </c>
      <c r="K11" s="10" t="s">
        <v>366</v>
      </c>
      <c r="L11" s="10">
        <f>IF(ISNUMBER(L10),L10,0)+IF(ISNUMBER(L12),L12,0)+IF(ISNUMBER(L112),L112,0)-IF(ISNUMBER(L29),L29,0)-IF(ISNUMBER(L116),L116,0)</f>
        <v>2.9802322387695313E-8</v>
      </c>
      <c r="M11" s="10">
        <f>IF(ISNUMBER(M10),M10,0)+IF(ISNUMBER(M12),M12,0)+IF(ISNUMBER(M112),M112,0)-IF(ISNUMBER(M29),M29,0)-IF(ISNUMBER(M116),M116,0)</f>
        <v>0</v>
      </c>
      <c r="N11" s="10" t="s">
        <v>366</v>
      </c>
      <c r="O11" s="10">
        <f>IF(ISNUMBER(O10),O10,0)+IF(ISNUMBER(O12),O12,0)+IF(ISNUMBER(O112),O112,0)-IF(ISNUMBER(O29),O29,0)-IF(ISNUMBER(O116),O116,0)</f>
        <v>0</v>
      </c>
      <c r="P11" s="10">
        <f>IF(ISNUMBER(P10),P10,0)+IF(ISNUMBER(P12),P12,0)+IF(ISNUMBER(P112),P112,0)-IF(ISNUMBER(P29),P29,0)-IF(ISNUMBER(P116),P116,0)</f>
        <v>0</v>
      </c>
    </row>
    <row r="12" spans="1:16" ht="24.95" customHeight="1" x14ac:dyDescent="0.15">
      <c r="A12" s="7" t="s">
        <v>57</v>
      </c>
      <c r="B12" s="6" t="s">
        <v>58</v>
      </c>
      <c r="C12" s="6" t="s">
        <v>54</v>
      </c>
      <c r="D12" s="10">
        <v>733120770.14999998</v>
      </c>
      <c r="E12" s="10">
        <v>387200016.29000002</v>
      </c>
      <c r="F12" s="10" t="s">
        <v>366</v>
      </c>
      <c r="G12" s="10">
        <v>140853910</v>
      </c>
      <c r="H12" s="10" t="s">
        <v>366</v>
      </c>
      <c r="I12" s="10" t="s">
        <v>366</v>
      </c>
      <c r="J12" s="10" t="s">
        <v>366</v>
      </c>
      <c r="K12" s="10" t="s">
        <v>366</v>
      </c>
      <c r="L12" s="10">
        <v>205066843.86000001</v>
      </c>
      <c r="M12" s="10" t="s">
        <v>366</v>
      </c>
      <c r="N12" s="10" t="s">
        <v>366</v>
      </c>
      <c r="O12" s="10">
        <v>506708136.29000002</v>
      </c>
      <c r="P12" s="10">
        <v>506215152.29000002</v>
      </c>
    </row>
    <row r="13" spans="1:16" ht="38.1" customHeight="1" x14ac:dyDescent="0.15">
      <c r="A13" s="7" t="s">
        <v>59</v>
      </c>
      <c r="B13" s="6" t="s">
        <v>60</v>
      </c>
      <c r="C13" s="6" t="s">
        <v>61</v>
      </c>
      <c r="D13" s="10">
        <v>28849500</v>
      </c>
      <c r="E13" s="10" t="s">
        <v>366</v>
      </c>
      <c r="F13" s="10" t="s">
        <v>366</v>
      </c>
      <c r="G13" s="10" t="s">
        <v>366</v>
      </c>
      <c r="H13" s="10" t="s">
        <v>366</v>
      </c>
      <c r="I13" s="10" t="s">
        <v>366</v>
      </c>
      <c r="J13" s="10" t="s">
        <v>366</v>
      </c>
      <c r="K13" s="10" t="s">
        <v>366</v>
      </c>
      <c r="L13" s="10">
        <v>28849500</v>
      </c>
      <c r="M13" s="10" t="s">
        <v>366</v>
      </c>
      <c r="N13" s="10" t="s">
        <v>366</v>
      </c>
      <c r="O13" s="10">
        <v>28849500</v>
      </c>
      <c r="P13" s="10">
        <v>28849500</v>
      </c>
    </row>
    <row r="14" spans="1:16" ht="24.95" customHeight="1" x14ac:dyDescent="0.15">
      <c r="A14" s="7" t="s">
        <v>62</v>
      </c>
      <c r="B14" s="6" t="s">
        <v>63</v>
      </c>
      <c r="C14" s="6" t="s">
        <v>61</v>
      </c>
      <c r="D14" s="10" t="s">
        <v>366</v>
      </c>
      <c r="E14" s="10" t="s">
        <v>366</v>
      </c>
      <c r="F14" s="10" t="s">
        <v>366</v>
      </c>
      <c r="G14" s="10" t="s">
        <v>366</v>
      </c>
      <c r="H14" s="10" t="s">
        <v>366</v>
      </c>
      <c r="I14" s="10" t="s">
        <v>366</v>
      </c>
      <c r="J14" s="10" t="s">
        <v>366</v>
      </c>
      <c r="K14" s="10" t="s">
        <v>366</v>
      </c>
      <c r="L14" s="10" t="s">
        <v>366</v>
      </c>
      <c r="M14" s="10" t="s">
        <v>366</v>
      </c>
      <c r="N14" s="10" t="s">
        <v>366</v>
      </c>
      <c r="O14" s="10">
        <v>0</v>
      </c>
      <c r="P14" s="10">
        <v>0</v>
      </c>
    </row>
    <row r="15" spans="1:16" ht="50.1" customHeight="1" x14ac:dyDescent="0.15">
      <c r="A15" s="7" t="s">
        <v>65</v>
      </c>
      <c r="B15" s="6" t="s">
        <v>66</v>
      </c>
      <c r="C15" s="6" t="s">
        <v>67</v>
      </c>
      <c r="D15" s="10">
        <v>513023620.30000001</v>
      </c>
      <c r="E15" s="10">
        <v>387200016.29000002</v>
      </c>
      <c r="F15" s="10" t="s">
        <v>366</v>
      </c>
      <c r="G15" s="10" t="s">
        <v>366</v>
      </c>
      <c r="H15" s="10" t="s">
        <v>366</v>
      </c>
      <c r="I15" s="10" t="s">
        <v>366</v>
      </c>
      <c r="J15" s="10" t="s">
        <v>366</v>
      </c>
      <c r="K15" s="10" t="s">
        <v>366</v>
      </c>
      <c r="L15" s="10">
        <v>125823604.01000001</v>
      </c>
      <c r="M15" s="10" t="s">
        <v>366</v>
      </c>
      <c r="N15" s="10" t="s">
        <v>366</v>
      </c>
      <c r="O15" s="10">
        <v>477365652.29000002</v>
      </c>
      <c r="P15" s="10">
        <v>477365652.29000002</v>
      </c>
    </row>
    <row r="16" spans="1:16" ht="87.95" customHeight="1" x14ac:dyDescent="0.15">
      <c r="A16" s="7" t="s">
        <v>68</v>
      </c>
      <c r="B16" s="6" t="s">
        <v>69</v>
      </c>
      <c r="C16" s="6" t="s">
        <v>67</v>
      </c>
      <c r="D16" s="10">
        <v>387200016.29000002</v>
      </c>
      <c r="E16" s="10">
        <v>387200016.29000002</v>
      </c>
      <c r="F16" s="10" t="s">
        <v>366</v>
      </c>
      <c r="G16" s="10" t="s">
        <v>366</v>
      </c>
      <c r="H16" s="10" t="s">
        <v>366</v>
      </c>
      <c r="I16" s="10" t="s">
        <v>366</v>
      </c>
      <c r="J16" s="10" t="s">
        <v>366</v>
      </c>
      <c r="K16" s="10" t="s">
        <v>366</v>
      </c>
      <c r="L16" s="10" t="s">
        <v>366</v>
      </c>
      <c r="M16" s="10" t="s">
        <v>366</v>
      </c>
      <c r="N16" s="10" t="s">
        <v>366</v>
      </c>
      <c r="O16" s="10">
        <v>387200016.29000002</v>
      </c>
      <c r="P16" s="10">
        <v>387200016.29000002</v>
      </c>
    </row>
    <row r="17" spans="1:16" ht="50.1" customHeight="1" x14ac:dyDescent="0.15">
      <c r="A17" s="7" t="s">
        <v>71</v>
      </c>
      <c r="B17" s="6" t="s">
        <v>72</v>
      </c>
      <c r="C17" s="6" t="s">
        <v>73</v>
      </c>
      <c r="D17" s="10" t="s">
        <v>366</v>
      </c>
      <c r="E17" s="10" t="s">
        <v>366</v>
      </c>
      <c r="F17" s="10" t="s">
        <v>366</v>
      </c>
      <c r="G17" s="10" t="s">
        <v>366</v>
      </c>
      <c r="H17" s="10" t="s">
        <v>366</v>
      </c>
      <c r="I17" s="10" t="s">
        <v>366</v>
      </c>
      <c r="J17" s="10" t="s">
        <v>366</v>
      </c>
      <c r="K17" s="10" t="s">
        <v>366</v>
      </c>
      <c r="L17" s="10" t="s">
        <v>366</v>
      </c>
      <c r="M17" s="10" t="s">
        <v>366</v>
      </c>
      <c r="N17" s="10" t="s">
        <v>366</v>
      </c>
      <c r="O17" s="10">
        <v>0</v>
      </c>
      <c r="P17" s="10">
        <v>0</v>
      </c>
    </row>
    <row r="18" spans="1:16" ht="38.1" customHeight="1" x14ac:dyDescent="0.15">
      <c r="A18" s="7" t="s">
        <v>74</v>
      </c>
      <c r="B18" s="6" t="s">
        <v>75</v>
      </c>
      <c r="C18" s="6" t="s">
        <v>73</v>
      </c>
      <c r="D18" s="10" t="s">
        <v>366</v>
      </c>
      <c r="E18" s="10" t="s">
        <v>366</v>
      </c>
      <c r="F18" s="10" t="s">
        <v>366</v>
      </c>
      <c r="G18" s="10" t="s">
        <v>366</v>
      </c>
      <c r="H18" s="10" t="s">
        <v>366</v>
      </c>
      <c r="I18" s="10" t="s">
        <v>366</v>
      </c>
      <c r="J18" s="10" t="s">
        <v>366</v>
      </c>
      <c r="K18" s="10" t="s">
        <v>366</v>
      </c>
      <c r="L18" s="10" t="s">
        <v>366</v>
      </c>
      <c r="M18" s="10" t="s">
        <v>366</v>
      </c>
      <c r="N18" s="10" t="s">
        <v>366</v>
      </c>
      <c r="O18" s="10">
        <v>0</v>
      </c>
      <c r="P18" s="10">
        <v>0</v>
      </c>
    </row>
    <row r="19" spans="1:16" ht="24.95" customHeight="1" x14ac:dyDescent="0.15">
      <c r="A19" s="7" t="s">
        <v>77</v>
      </c>
      <c r="B19" s="6" t="s">
        <v>78</v>
      </c>
      <c r="C19" s="6" t="s">
        <v>79</v>
      </c>
      <c r="D19" s="10">
        <v>191247649.84999999</v>
      </c>
      <c r="E19" s="10" t="s">
        <v>366</v>
      </c>
      <c r="F19" s="10" t="s">
        <v>366</v>
      </c>
      <c r="G19" s="10">
        <v>140853910</v>
      </c>
      <c r="H19" s="10" t="s">
        <v>366</v>
      </c>
      <c r="I19" s="10" t="s">
        <v>366</v>
      </c>
      <c r="J19" s="10" t="s">
        <v>366</v>
      </c>
      <c r="K19" s="10" t="s">
        <v>366</v>
      </c>
      <c r="L19" s="10">
        <v>50393739.850000001</v>
      </c>
      <c r="M19" s="10" t="s">
        <v>366</v>
      </c>
      <c r="N19" s="10" t="s">
        <v>366</v>
      </c>
      <c r="O19" s="10">
        <v>492984</v>
      </c>
      <c r="P19" s="10">
        <v>0</v>
      </c>
    </row>
    <row r="20" spans="1:16" ht="38.1" customHeight="1" x14ac:dyDescent="0.15">
      <c r="A20" s="7" t="s">
        <v>80</v>
      </c>
      <c r="B20" s="6" t="s">
        <v>81</v>
      </c>
      <c r="C20" s="6" t="s">
        <v>79</v>
      </c>
      <c r="D20" s="10">
        <v>140853910</v>
      </c>
      <c r="E20" s="10" t="s">
        <v>366</v>
      </c>
      <c r="F20" s="10" t="s">
        <v>366</v>
      </c>
      <c r="G20" s="10">
        <v>140853910</v>
      </c>
      <c r="H20" s="10" t="s">
        <v>366</v>
      </c>
      <c r="I20" s="10" t="s">
        <v>366</v>
      </c>
      <c r="J20" s="10" t="s">
        <v>366</v>
      </c>
      <c r="K20" s="10" t="s">
        <v>366</v>
      </c>
      <c r="L20" s="10" t="s">
        <v>366</v>
      </c>
      <c r="M20" s="10" t="s">
        <v>366</v>
      </c>
      <c r="N20" s="10" t="s">
        <v>366</v>
      </c>
      <c r="O20" s="10">
        <v>492984</v>
      </c>
      <c r="P20" s="10">
        <v>0</v>
      </c>
    </row>
    <row r="21" spans="1:16" ht="24.95" customHeight="1" x14ac:dyDescent="0.15">
      <c r="A21" s="7" t="s">
        <v>82</v>
      </c>
      <c r="B21" s="6" t="s">
        <v>83</v>
      </c>
      <c r="C21" s="6" t="s">
        <v>79</v>
      </c>
      <c r="D21" s="10" t="s">
        <v>366</v>
      </c>
      <c r="E21" s="10" t="s">
        <v>366</v>
      </c>
      <c r="F21" s="10" t="s">
        <v>366</v>
      </c>
      <c r="G21" s="10" t="s">
        <v>366</v>
      </c>
      <c r="H21" s="10" t="s">
        <v>366</v>
      </c>
      <c r="I21" s="10" t="s">
        <v>366</v>
      </c>
      <c r="J21" s="10" t="s">
        <v>366</v>
      </c>
      <c r="K21" s="10" t="s">
        <v>366</v>
      </c>
      <c r="L21" s="10" t="s">
        <v>366</v>
      </c>
      <c r="M21" s="10" t="s">
        <v>366</v>
      </c>
      <c r="N21" s="10" t="s">
        <v>366</v>
      </c>
      <c r="O21" s="10">
        <v>0</v>
      </c>
      <c r="P21" s="10">
        <v>0</v>
      </c>
    </row>
    <row r="22" spans="1:16" ht="24.95" customHeight="1" x14ac:dyDescent="0.15">
      <c r="A22" s="7" t="s">
        <v>84</v>
      </c>
      <c r="B22" s="6" t="s">
        <v>85</v>
      </c>
      <c r="C22" s="6" t="s">
        <v>79</v>
      </c>
      <c r="D22" s="10">
        <v>50393739.850000001</v>
      </c>
      <c r="E22" s="10" t="s">
        <v>366</v>
      </c>
      <c r="F22" s="10" t="s">
        <v>366</v>
      </c>
      <c r="G22" s="10" t="s">
        <v>366</v>
      </c>
      <c r="H22" s="10" t="s">
        <v>366</v>
      </c>
      <c r="I22" s="10" t="s">
        <v>366</v>
      </c>
      <c r="J22" s="10" t="s">
        <v>366</v>
      </c>
      <c r="K22" s="10" t="s">
        <v>366</v>
      </c>
      <c r="L22" s="10">
        <v>50393739.850000001</v>
      </c>
      <c r="M22" s="10" t="s">
        <v>366</v>
      </c>
      <c r="N22" s="10" t="s">
        <v>366</v>
      </c>
      <c r="O22" s="10">
        <v>0</v>
      </c>
      <c r="P22" s="10">
        <v>0</v>
      </c>
    </row>
    <row r="23" spans="1:16" ht="24.95" customHeight="1" x14ac:dyDescent="0.15">
      <c r="A23" s="7" t="s">
        <v>86</v>
      </c>
      <c r="B23" s="6" t="s">
        <v>87</v>
      </c>
      <c r="C23" s="6" t="s">
        <v>79</v>
      </c>
      <c r="D23" s="10" t="s">
        <v>366</v>
      </c>
      <c r="E23" s="10" t="s">
        <v>366</v>
      </c>
      <c r="F23" s="10" t="s">
        <v>366</v>
      </c>
      <c r="G23" s="10" t="s">
        <v>366</v>
      </c>
      <c r="H23" s="10" t="s">
        <v>366</v>
      </c>
      <c r="I23" s="10" t="s">
        <v>366</v>
      </c>
      <c r="J23" s="10" t="s">
        <v>366</v>
      </c>
      <c r="K23" s="10" t="s">
        <v>366</v>
      </c>
      <c r="L23" s="10" t="s">
        <v>366</v>
      </c>
      <c r="M23" s="10" t="s">
        <v>366</v>
      </c>
      <c r="N23" s="10" t="s">
        <v>366</v>
      </c>
      <c r="O23" s="10">
        <v>0</v>
      </c>
      <c r="P23" s="10">
        <v>0</v>
      </c>
    </row>
    <row r="24" spans="1:16" ht="24.95" customHeight="1" x14ac:dyDescent="0.15">
      <c r="A24" s="7" t="s">
        <v>88</v>
      </c>
      <c r="B24" s="6" t="s">
        <v>89</v>
      </c>
      <c r="C24" s="6" t="s">
        <v>90</v>
      </c>
      <c r="D24" s="10">
        <v>0</v>
      </c>
      <c r="E24" s="10" t="s">
        <v>366</v>
      </c>
      <c r="F24" s="10" t="s">
        <v>366</v>
      </c>
      <c r="G24" s="10" t="s">
        <v>366</v>
      </c>
      <c r="H24" s="10" t="s">
        <v>366</v>
      </c>
      <c r="I24" s="10" t="s">
        <v>366</v>
      </c>
      <c r="J24" s="10" t="s">
        <v>366</v>
      </c>
      <c r="K24" s="10" t="s">
        <v>366</v>
      </c>
      <c r="L24" s="10">
        <v>0</v>
      </c>
      <c r="M24" s="10" t="s">
        <v>366</v>
      </c>
      <c r="N24" s="10" t="s">
        <v>366</v>
      </c>
      <c r="O24" s="10">
        <v>0</v>
      </c>
      <c r="P24" s="10">
        <v>0</v>
      </c>
    </row>
    <row r="25" spans="1:16" ht="24.95" customHeight="1" x14ac:dyDescent="0.15">
      <c r="A25" s="7" t="s">
        <v>91</v>
      </c>
      <c r="B25" s="6" t="s">
        <v>92</v>
      </c>
      <c r="C25" s="6" t="s">
        <v>90</v>
      </c>
      <c r="D25" s="10" t="s">
        <v>366</v>
      </c>
      <c r="E25" s="10" t="s">
        <v>366</v>
      </c>
      <c r="F25" s="10" t="s">
        <v>366</v>
      </c>
      <c r="G25" s="10" t="s">
        <v>366</v>
      </c>
      <c r="H25" s="10" t="s">
        <v>366</v>
      </c>
      <c r="I25" s="10" t="s">
        <v>366</v>
      </c>
      <c r="J25" s="10" t="s">
        <v>366</v>
      </c>
      <c r="K25" s="10" t="s">
        <v>366</v>
      </c>
      <c r="L25" s="10" t="s">
        <v>366</v>
      </c>
      <c r="M25" s="10" t="s">
        <v>366</v>
      </c>
      <c r="N25" s="10" t="s">
        <v>366</v>
      </c>
      <c r="O25" s="10">
        <v>0</v>
      </c>
      <c r="P25" s="10">
        <v>0</v>
      </c>
    </row>
    <row r="26" spans="1:16" ht="24.95" customHeight="1" x14ac:dyDescent="0.15">
      <c r="A26" s="7" t="s">
        <v>93</v>
      </c>
      <c r="B26" s="6" t="s">
        <v>94</v>
      </c>
      <c r="C26" s="6" t="s">
        <v>95</v>
      </c>
      <c r="D26" s="10" t="s">
        <v>366</v>
      </c>
      <c r="E26" s="10" t="s">
        <v>366</v>
      </c>
      <c r="F26" s="10" t="s">
        <v>366</v>
      </c>
      <c r="G26" s="10" t="s">
        <v>366</v>
      </c>
      <c r="H26" s="10" t="s">
        <v>366</v>
      </c>
      <c r="I26" s="10" t="s">
        <v>366</v>
      </c>
      <c r="J26" s="10" t="s">
        <v>366</v>
      </c>
      <c r="K26" s="10" t="s">
        <v>366</v>
      </c>
      <c r="L26" s="10" t="s">
        <v>366</v>
      </c>
      <c r="M26" s="10" t="s">
        <v>366</v>
      </c>
      <c r="N26" s="10" t="s">
        <v>366</v>
      </c>
      <c r="O26" s="10">
        <v>0</v>
      </c>
      <c r="P26" s="10">
        <v>0</v>
      </c>
    </row>
    <row r="27" spans="1:16" ht="24.95" customHeight="1" x14ac:dyDescent="0.15">
      <c r="A27" s="7" t="s">
        <v>96</v>
      </c>
      <c r="B27" s="6" t="s">
        <v>97</v>
      </c>
      <c r="C27" s="6" t="s">
        <v>54</v>
      </c>
      <c r="D27" s="10" t="s">
        <v>366</v>
      </c>
      <c r="E27" s="10" t="s">
        <v>366</v>
      </c>
      <c r="F27" s="10" t="s">
        <v>366</v>
      </c>
      <c r="G27" s="10" t="s">
        <v>366</v>
      </c>
      <c r="H27" s="10" t="s">
        <v>366</v>
      </c>
      <c r="I27" s="10" t="s">
        <v>366</v>
      </c>
      <c r="J27" s="10" t="s">
        <v>366</v>
      </c>
      <c r="K27" s="10" t="s">
        <v>366</v>
      </c>
      <c r="L27" s="10" t="s">
        <v>366</v>
      </c>
      <c r="M27" s="10" t="s">
        <v>366</v>
      </c>
      <c r="N27" s="10" t="s">
        <v>366</v>
      </c>
      <c r="O27" s="10">
        <v>0</v>
      </c>
      <c r="P27" s="10">
        <v>0</v>
      </c>
    </row>
    <row r="28" spans="1:16" ht="50.1" customHeight="1" x14ac:dyDescent="0.15">
      <c r="A28" s="7" t="s">
        <v>98</v>
      </c>
      <c r="B28" s="6" t="s">
        <v>99</v>
      </c>
      <c r="C28" s="6" t="s">
        <v>100</v>
      </c>
      <c r="D28" s="10" t="s">
        <v>366</v>
      </c>
      <c r="E28" s="10" t="s">
        <v>366</v>
      </c>
      <c r="F28" s="10" t="s">
        <v>366</v>
      </c>
      <c r="G28" s="10" t="s">
        <v>366</v>
      </c>
      <c r="H28" s="10" t="s">
        <v>366</v>
      </c>
      <c r="I28" s="10" t="s">
        <v>366</v>
      </c>
      <c r="J28" s="10" t="s">
        <v>366</v>
      </c>
      <c r="K28" s="10" t="s">
        <v>366</v>
      </c>
      <c r="L28" s="10" t="s">
        <v>366</v>
      </c>
      <c r="M28" s="10" t="s">
        <v>366</v>
      </c>
      <c r="N28" s="10" t="s">
        <v>366</v>
      </c>
      <c r="O28" s="10">
        <v>0</v>
      </c>
      <c r="P28" s="10">
        <v>0</v>
      </c>
    </row>
    <row r="29" spans="1:16" ht="24.95" customHeight="1" x14ac:dyDescent="0.15">
      <c r="A29" s="7" t="s">
        <v>101</v>
      </c>
      <c r="B29" s="6" t="s">
        <v>102</v>
      </c>
      <c r="C29" s="6" t="s">
        <v>54</v>
      </c>
      <c r="D29" s="10">
        <v>761857698.94000006</v>
      </c>
      <c r="E29" s="10">
        <v>403995658.37</v>
      </c>
      <c r="F29" s="10" t="s">
        <v>366</v>
      </c>
      <c r="G29" s="10">
        <v>150626715.19</v>
      </c>
      <c r="H29" s="10" t="s">
        <v>366</v>
      </c>
      <c r="I29" s="10" t="s">
        <v>366</v>
      </c>
      <c r="J29" s="10" t="s">
        <v>366</v>
      </c>
      <c r="K29" s="10" t="s">
        <v>366</v>
      </c>
      <c r="L29" s="10">
        <v>207235325.38</v>
      </c>
      <c r="M29" s="10" t="s">
        <v>366</v>
      </c>
      <c r="N29" s="10" t="s">
        <v>366</v>
      </c>
      <c r="O29" s="10">
        <v>504958136.29000002</v>
      </c>
      <c r="P29" s="10">
        <v>504465152.29000002</v>
      </c>
    </row>
    <row r="30" spans="1:16" ht="38.1" customHeight="1" x14ac:dyDescent="0.15">
      <c r="A30" s="7" t="s">
        <v>103</v>
      </c>
      <c r="B30" s="6" t="s">
        <v>104</v>
      </c>
      <c r="C30" s="6" t="s">
        <v>54</v>
      </c>
      <c r="D30" s="10">
        <v>399824470.14999998</v>
      </c>
      <c r="E30" s="10">
        <v>321011812.30000001</v>
      </c>
      <c r="F30" s="10" t="s">
        <v>366</v>
      </c>
      <c r="G30" s="10">
        <v>19948119</v>
      </c>
      <c r="H30" s="10" t="s">
        <v>366</v>
      </c>
      <c r="I30" s="10" t="s">
        <v>366</v>
      </c>
      <c r="J30" s="10" t="s">
        <v>366</v>
      </c>
      <c r="K30" s="10" t="s">
        <v>366</v>
      </c>
      <c r="L30" s="10">
        <v>58864538.850000001</v>
      </c>
      <c r="M30" s="10" t="s">
        <v>366</v>
      </c>
      <c r="N30" s="10" t="s">
        <v>366</v>
      </c>
      <c r="O30" s="10">
        <v>349634661.75</v>
      </c>
      <c r="P30" s="10">
        <v>349634661.75</v>
      </c>
    </row>
    <row r="31" spans="1:16" ht="38.1" customHeight="1" x14ac:dyDescent="0.15">
      <c r="A31" s="7" t="s">
        <v>105</v>
      </c>
      <c r="B31" s="6" t="s">
        <v>106</v>
      </c>
      <c r="C31" s="6" t="s">
        <v>107</v>
      </c>
      <c r="D31" s="10">
        <v>308370331.17000002</v>
      </c>
      <c r="E31" s="10">
        <v>251503544.44</v>
      </c>
      <c r="F31" s="10" t="s">
        <v>366</v>
      </c>
      <c r="G31" s="10">
        <v>13722827</v>
      </c>
      <c r="H31" s="10" t="s">
        <v>366</v>
      </c>
      <c r="I31" s="10" t="s">
        <v>366</v>
      </c>
      <c r="J31" s="10" t="s">
        <v>366</v>
      </c>
      <c r="K31" s="10" t="s">
        <v>366</v>
      </c>
      <c r="L31" s="10">
        <v>43143959.729999997</v>
      </c>
      <c r="M31" s="10" t="s">
        <v>366</v>
      </c>
      <c r="N31" s="10" t="s">
        <v>366</v>
      </c>
      <c r="O31" s="10">
        <v>275116291.36000001</v>
      </c>
      <c r="P31" s="10">
        <v>275116291.36000001</v>
      </c>
    </row>
    <row r="32" spans="1:16" ht="38.1" customHeight="1" x14ac:dyDescent="0.15">
      <c r="A32" s="7" t="s">
        <v>110</v>
      </c>
      <c r="B32" s="6" t="s">
        <v>111</v>
      </c>
      <c r="C32" s="6" t="s">
        <v>107</v>
      </c>
      <c r="D32" s="10">
        <v>191303546.71000001</v>
      </c>
      <c r="E32" s="10">
        <v>157591421.43000001</v>
      </c>
      <c r="F32" s="10" t="s">
        <v>366</v>
      </c>
      <c r="G32" s="10">
        <v>10629727</v>
      </c>
      <c r="H32" s="10" t="s">
        <v>366</v>
      </c>
      <c r="I32" s="10" t="s">
        <v>366</v>
      </c>
      <c r="J32" s="10" t="s">
        <v>366</v>
      </c>
      <c r="K32" s="10" t="s">
        <v>366</v>
      </c>
      <c r="L32" s="10">
        <v>23082398.280000001</v>
      </c>
      <c r="M32" s="10" t="s">
        <v>366</v>
      </c>
      <c r="N32" s="10" t="s">
        <v>366</v>
      </c>
      <c r="O32" s="10">
        <v>173142322.58000001</v>
      </c>
      <c r="P32" s="10">
        <v>173142322.58000001</v>
      </c>
    </row>
    <row r="33" spans="1:16" ht="24.95" customHeight="1" x14ac:dyDescent="0.15">
      <c r="A33" s="7" t="s">
        <v>112</v>
      </c>
      <c r="B33" s="6" t="s">
        <v>113</v>
      </c>
      <c r="C33" s="6" t="s">
        <v>107</v>
      </c>
      <c r="D33" s="10">
        <v>150370889.74000001</v>
      </c>
      <c r="E33" s="10">
        <v>130608404.45999999</v>
      </c>
      <c r="F33" s="10" t="s">
        <v>366</v>
      </c>
      <c r="G33" s="10">
        <v>1678465</v>
      </c>
      <c r="H33" s="10" t="s">
        <v>366</v>
      </c>
      <c r="I33" s="10" t="s">
        <v>366</v>
      </c>
      <c r="J33" s="10" t="s">
        <v>366</v>
      </c>
      <c r="K33" s="10" t="s">
        <v>366</v>
      </c>
      <c r="L33" s="10">
        <v>18084020.280000001</v>
      </c>
      <c r="M33" s="10" t="s">
        <v>366</v>
      </c>
      <c r="N33" s="10" t="s">
        <v>366</v>
      </c>
      <c r="O33" s="10">
        <v>141160927.61000001</v>
      </c>
      <c r="P33" s="10">
        <v>141160927.61000001</v>
      </c>
    </row>
    <row r="34" spans="1:16" ht="24.95" customHeight="1" x14ac:dyDescent="0.15">
      <c r="A34" s="7" t="s">
        <v>114</v>
      </c>
      <c r="B34" s="6" t="s">
        <v>115</v>
      </c>
      <c r="C34" s="6" t="s">
        <v>107</v>
      </c>
      <c r="D34" s="10">
        <v>40932656.969999999</v>
      </c>
      <c r="E34" s="10">
        <v>26983016.969999999</v>
      </c>
      <c r="F34" s="10" t="s">
        <v>366</v>
      </c>
      <c r="G34" s="10">
        <v>8951262</v>
      </c>
      <c r="H34" s="10" t="s">
        <v>366</v>
      </c>
      <c r="I34" s="10" t="s">
        <v>366</v>
      </c>
      <c r="J34" s="10" t="s">
        <v>366</v>
      </c>
      <c r="K34" s="10" t="s">
        <v>366</v>
      </c>
      <c r="L34" s="10">
        <v>4998378</v>
      </c>
      <c r="M34" s="10" t="s">
        <v>366</v>
      </c>
      <c r="N34" s="10" t="s">
        <v>366</v>
      </c>
      <c r="O34" s="10">
        <v>31981394.969999999</v>
      </c>
      <c r="P34" s="10">
        <v>31981394.969999999</v>
      </c>
    </row>
    <row r="35" spans="1:16" ht="24.95" customHeight="1" x14ac:dyDescent="0.15">
      <c r="A35" s="7" t="s">
        <v>116</v>
      </c>
      <c r="B35" s="6" t="s">
        <v>117</v>
      </c>
      <c r="C35" s="6" t="s">
        <v>107</v>
      </c>
      <c r="D35" s="10">
        <v>117066784.45999999</v>
      </c>
      <c r="E35" s="10">
        <v>93912123.010000005</v>
      </c>
      <c r="F35" s="10" t="s">
        <v>366</v>
      </c>
      <c r="G35" s="10">
        <v>3093100</v>
      </c>
      <c r="H35" s="10" t="s">
        <v>366</v>
      </c>
      <c r="I35" s="10" t="s">
        <v>366</v>
      </c>
      <c r="J35" s="10" t="s">
        <v>366</v>
      </c>
      <c r="K35" s="10" t="s">
        <v>366</v>
      </c>
      <c r="L35" s="10">
        <v>20061561.449999999</v>
      </c>
      <c r="M35" s="10" t="s">
        <v>366</v>
      </c>
      <c r="N35" s="10" t="s">
        <v>366</v>
      </c>
      <c r="O35" s="10">
        <v>101973968.78</v>
      </c>
      <c r="P35" s="10">
        <v>101973968.78</v>
      </c>
    </row>
    <row r="36" spans="1:16" ht="24.95" customHeight="1" x14ac:dyDescent="0.15">
      <c r="A36" s="7" t="s">
        <v>118</v>
      </c>
      <c r="B36" s="6" t="s">
        <v>119</v>
      </c>
      <c r="C36" s="6" t="s">
        <v>107</v>
      </c>
      <c r="D36" s="10">
        <v>45599775.060000002</v>
      </c>
      <c r="E36" s="10">
        <v>35632095.939999998</v>
      </c>
      <c r="F36" s="10" t="s">
        <v>366</v>
      </c>
      <c r="G36" s="10">
        <v>2129584</v>
      </c>
      <c r="H36" s="10" t="s">
        <v>366</v>
      </c>
      <c r="I36" s="10" t="s">
        <v>366</v>
      </c>
      <c r="J36" s="10" t="s">
        <v>366</v>
      </c>
      <c r="K36" s="10" t="s">
        <v>366</v>
      </c>
      <c r="L36" s="10">
        <v>7838095.1200000001</v>
      </c>
      <c r="M36" s="10" t="s">
        <v>366</v>
      </c>
      <c r="N36" s="10" t="s">
        <v>366</v>
      </c>
      <c r="O36" s="10">
        <v>35374638.5</v>
      </c>
      <c r="P36" s="10">
        <v>35374638.5</v>
      </c>
    </row>
    <row r="37" spans="1:16" ht="24.95" customHeight="1" x14ac:dyDescent="0.15">
      <c r="A37" s="7" t="s">
        <v>120</v>
      </c>
      <c r="B37" s="6" t="s">
        <v>121</v>
      </c>
      <c r="C37" s="6" t="s">
        <v>107</v>
      </c>
      <c r="D37" s="10">
        <v>1076702.33</v>
      </c>
      <c r="E37" s="10" t="s">
        <v>366</v>
      </c>
      <c r="F37" s="10" t="s">
        <v>366</v>
      </c>
      <c r="G37" s="10">
        <v>0</v>
      </c>
      <c r="H37" s="10" t="s">
        <v>366</v>
      </c>
      <c r="I37" s="10" t="s">
        <v>366</v>
      </c>
      <c r="J37" s="10" t="s">
        <v>366</v>
      </c>
      <c r="K37" s="10" t="s">
        <v>366</v>
      </c>
      <c r="L37" s="10">
        <v>1076702.33</v>
      </c>
      <c r="M37" s="10" t="s">
        <v>366</v>
      </c>
      <c r="N37" s="10" t="s">
        <v>366</v>
      </c>
      <c r="O37" s="10">
        <v>0</v>
      </c>
      <c r="P37" s="10">
        <v>0</v>
      </c>
    </row>
    <row r="38" spans="1:16" ht="24.95" customHeight="1" x14ac:dyDescent="0.15">
      <c r="A38" s="7" t="s">
        <v>122</v>
      </c>
      <c r="B38" s="6" t="s">
        <v>123</v>
      </c>
      <c r="C38" s="6" t="s">
        <v>107</v>
      </c>
      <c r="D38" s="10">
        <v>0</v>
      </c>
      <c r="E38" s="10" t="s">
        <v>366</v>
      </c>
      <c r="F38" s="10" t="s">
        <v>366</v>
      </c>
      <c r="G38" s="10">
        <v>0</v>
      </c>
      <c r="H38" s="10" t="s">
        <v>366</v>
      </c>
      <c r="I38" s="10" t="s">
        <v>366</v>
      </c>
      <c r="J38" s="10" t="s">
        <v>366</v>
      </c>
      <c r="K38" s="10" t="s">
        <v>366</v>
      </c>
      <c r="L38" s="10" t="s">
        <v>366</v>
      </c>
      <c r="M38" s="10" t="s">
        <v>366</v>
      </c>
      <c r="N38" s="10" t="s">
        <v>366</v>
      </c>
      <c r="O38" s="10">
        <v>0</v>
      </c>
      <c r="P38" s="10">
        <v>0</v>
      </c>
    </row>
    <row r="39" spans="1:16" ht="24.95" customHeight="1" x14ac:dyDescent="0.15">
      <c r="A39" s="7" t="s">
        <v>124</v>
      </c>
      <c r="B39" s="6" t="s">
        <v>125</v>
      </c>
      <c r="C39" s="6" t="s">
        <v>107</v>
      </c>
      <c r="D39" s="10">
        <v>1076702.33</v>
      </c>
      <c r="E39" s="10" t="s">
        <v>366</v>
      </c>
      <c r="F39" s="10" t="s">
        <v>366</v>
      </c>
      <c r="G39" s="10">
        <v>0</v>
      </c>
      <c r="H39" s="10" t="s">
        <v>366</v>
      </c>
      <c r="I39" s="10" t="s">
        <v>366</v>
      </c>
      <c r="J39" s="10" t="s">
        <v>366</v>
      </c>
      <c r="K39" s="10" t="s">
        <v>366</v>
      </c>
      <c r="L39" s="10">
        <v>1076702.33</v>
      </c>
      <c r="M39" s="10" t="s">
        <v>366</v>
      </c>
      <c r="N39" s="10" t="s">
        <v>366</v>
      </c>
      <c r="O39" s="10">
        <v>0</v>
      </c>
      <c r="P39" s="10">
        <v>0</v>
      </c>
    </row>
    <row r="40" spans="1:16" ht="24.95" customHeight="1" x14ac:dyDescent="0.15">
      <c r="A40" s="7" t="s">
        <v>126</v>
      </c>
      <c r="B40" s="6" t="s">
        <v>127</v>
      </c>
      <c r="C40" s="6" t="s">
        <v>107</v>
      </c>
      <c r="D40" s="10">
        <v>23270294.039999999</v>
      </c>
      <c r="E40" s="10">
        <v>18648014.039999999</v>
      </c>
      <c r="F40" s="10" t="s">
        <v>366</v>
      </c>
      <c r="G40" s="10">
        <v>963516</v>
      </c>
      <c r="H40" s="10" t="s">
        <v>366</v>
      </c>
      <c r="I40" s="10" t="s">
        <v>366</v>
      </c>
      <c r="J40" s="10" t="s">
        <v>366</v>
      </c>
      <c r="K40" s="10" t="s">
        <v>366</v>
      </c>
      <c r="L40" s="10">
        <v>3658764</v>
      </c>
      <c r="M40" s="10" t="s">
        <v>366</v>
      </c>
      <c r="N40" s="10" t="s">
        <v>366</v>
      </c>
      <c r="O40" s="10">
        <v>19479317.25</v>
      </c>
      <c r="P40" s="10">
        <v>18105369.25</v>
      </c>
    </row>
    <row r="41" spans="1:16" ht="24.95" customHeight="1" x14ac:dyDescent="0.15">
      <c r="A41" s="7" t="s">
        <v>128</v>
      </c>
      <c r="B41" s="6" t="s">
        <v>129</v>
      </c>
      <c r="C41" s="6" t="s">
        <v>107</v>
      </c>
      <c r="D41" s="10">
        <v>45079403.090000004</v>
      </c>
      <c r="E41" s="10">
        <v>37591403.090000004</v>
      </c>
      <c r="F41" s="10" t="s">
        <v>366</v>
      </c>
      <c r="G41" s="10" t="s">
        <v>366</v>
      </c>
      <c r="H41" s="10" t="s">
        <v>366</v>
      </c>
      <c r="I41" s="10" t="s">
        <v>366</v>
      </c>
      <c r="J41" s="10" t="s">
        <v>366</v>
      </c>
      <c r="K41" s="10" t="s">
        <v>366</v>
      </c>
      <c r="L41" s="10">
        <v>7488000</v>
      </c>
      <c r="M41" s="10" t="s">
        <v>366</v>
      </c>
      <c r="N41" s="10" t="s">
        <v>366</v>
      </c>
      <c r="O41" s="10">
        <v>45079403.090000004</v>
      </c>
      <c r="P41" s="10">
        <v>46453351.090000004</v>
      </c>
    </row>
    <row r="42" spans="1:16" ht="24.95" customHeight="1" x14ac:dyDescent="0.15">
      <c r="A42" s="7" t="s">
        <v>130</v>
      </c>
      <c r="B42" s="6" t="s">
        <v>131</v>
      </c>
      <c r="C42" s="6" t="s">
        <v>107</v>
      </c>
      <c r="D42" s="10">
        <v>2040609.94</v>
      </c>
      <c r="E42" s="10">
        <v>2040609.94</v>
      </c>
      <c r="F42" s="10" t="s">
        <v>366</v>
      </c>
      <c r="G42" s="10" t="s">
        <v>366</v>
      </c>
      <c r="H42" s="10" t="s">
        <v>366</v>
      </c>
      <c r="I42" s="10" t="s">
        <v>366</v>
      </c>
      <c r="J42" s="10" t="s">
        <v>366</v>
      </c>
      <c r="K42" s="10" t="s">
        <v>366</v>
      </c>
      <c r="L42" s="10" t="s">
        <v>366</v>
      </c>
      <c r="M42" s="10" t="s">
        <v>366</v>
      </c>
      <c r="N42" s="10" t="s">
        <v>366</v>
      </c>
      <c r="O42" s="10">
        <v>2040609.94</v>
      </c>
      <c r="P42" s="10">
        <v>2040609.94</v>
      </c>
    </row>
    <row r="43" spans="1:16" ht="24.95" customHeight="1" x14ac:dyDescent="0.15">
      <c r="A43" s="7" t="s">
        <v>132</v>
      </c>
      <c r="B43" s="6" t="s">
        <v>133</v>
      </c>
      <c r="C43" s="6" t="s">
        <v>107</v>
      </c>
      <c r="D43" s="10" t="s">
        <v>366</v>
      </c>
      <c r="E43" s="10" t="s">
        <v>366</v>
      </c>
      <c r="F43" s="10" t="s">
        <v>366</v>
      </c>
      <c r="G43" s="10" t="s">
        <v>366</v>
      </c>
      <c r="H43" s="10" t="s">
        <v>366</v>
      </c>
      <c r="I43" s="10" t="s">
        <v>366</v>
      </c>
      <c r="J43" s="10" t="s">
        <v>366</v>
      </c>
      <c r="K43" s="10" t="s">
        <v>366</v>
      </c>
      <c r="L43" s="10" t="s">
        <v>366</v>
      </c>
      <c r="M43" s="10" t="s">
        <v>366</v>
      </c>
      <c r="N43" s="10" t="s">
        <v>366</v>
      </c>
      <c r="O43" s="10">
        <v>0</v>
      </c>
      <c r="P43" s="10">
        <v>0</v>
      </c>
    </row>
    <row r="44" spans="1:16" ht="50.1" customHeight="1" x14ac:dyDescent="0.15">
      <c r="A44" s="7" t="s">
        <v>135</v>
      </c>
      <c r="B44" s="6" t="s">
        <v>136</v>
      </c>
      <c r="C44" s="6" t="s">
        <v>137</v>
      </c>
      <c r="D44" s="10">
        <v>2367321.65</v>
      </c>
      <c r="E44" s="10">
        <v>46217.65</v>
      </c>
      <c r="F44" s="10" t="s">
        <v>366</v>
      </c>
      <c r="G44" s="10">
        <v>2121104</v>
      </c>
      <c r="H44" s="10" t="s">
        <v>366</v>
      </c>
      <c r="I44" s="10" t="s">
        <v>366</v>
      </c>
      <c r="J44" s="10" t="s">
        <v>366</v>
      </c>
      <c r="K44" s="10" t="s">
        <v>366</v>
      </c>
      <c r="L44" s="10">
        <v>200000</v>
      </c>
      <c r="M44" s="10" t="s">
        <v>366</v>
      </c>
      <c r="N44" s="10" t="s">
        <v>366</v>
      </c>
      <c r="O44" s="10">
        <v>346209.4</v>
      </c>
      <c r="P44" s="10">
        <v>346209.4</v>
      </c>
    </row>
    <row r="45" spans="1:16" ht="63" customHeight="1" x14ac:dyDescent="0.15">
      <c r="A45" s="7" t="s">
        <v>138</v>
      </c>
      <c r="B45" s="6" t="s">
        <v>139</v>
      </c>
      <c r="C45" s="6" t="s">
        <v>137</v>
      </c>
      <c r="D45" s="10">
        <v>48217.65</v>
      </c>
      <c r="E45" s="10">
        <v>46217.65</v>
      </c>
      <c r="F45" s="10" t="s">
        <v>366</v>
      </c>
      <c r="G45" s="10">
        <v>0</v>
      </c>
      <c r="H45" s="10" t="s">
        <v>366</v>
      </c>
      <c r="I45" s="10" t="s">
        <v>366</v>
      </c>
      <c r="J45" s="10" t="s">
        <v>366</v>
      </c>
      <c r="K45" s="10" t="s">
        <v>366</v>
      </c>
      <c r="L45" s="10">
        <v>2000</v>
      </c>
      <c r="M45" s="10" t="s">
        <v>366</v>
      </c>
      <c r="N45" s="10" t="s">
        <v>366</v>
      </c>
      <c r="O45" s="10">
        <v>5591.75</v>
      </c>
      <c r="P45" s="10">
        <v>5591.75</v>
      </c>
    </row>
    <row r="46" spans="1:16" ht="24.95" customHeight="1" x14ac:dyDescent="0.15">
      <c r="A46" s="7" t="s">
        <v>142</v>
      </c>
      <c r="B46" s="6" t="s">
        <v>143</v>
      </c>
      <c r="C46" s="6" t="s">
        <v>137</v>
      </c>
      <c r="D46" s="10" t="s">
        <v>366</v>
      </c>
      <c r="E46" s="10" t="s">
        <v>366</v>
      </c>
      <c r="F46" s="10" t="s">
        <v>366</v>
      </c>
      <c r="G46" s="10" t="s">
        <v>366</v>
      </c>
      <c r="H46" s="10" t="s">
        <v>366</v>
      </c>
      <c r="I46" s="10" t="s">
        <v>366</v>
      </c>
      <c r="J46" s="10" t="s">
        <v>366</v>
      </c>
      <c r="K46" s="10" t="s">
        <v>366</v>
      </c>
      <c r="L46" s="10" t="s">
        <v>366</v>
      </c>
      <c r="M46" s="10" t="s">
        <v>366</v>
      </c>
      <c r="N46" s="10" t="s">
        <v>366</v>
      </c>
      <c r="O46" s="10">
        <v>0</v>
      </c>
      <c r="P46" s="10">
        <v>0</v>
      </c>
    </row>
    <row r="47" spans="1:16" ht="75" customHeight="1" x14ac:dyDescent="0.15">
      <c r="A47" s="7" t="s">
        <v>146</v>
      </c>
      <c r="B47" s="6" t="s">
        <v>147</v>
      </c>
      <c r="C47" s="6" t="s">
        <v>137</v>
      </c>
      <c r="D47" s="10">
        <v>2319104</v>
      </c>
      <c r="E47" s="10">
        <v>0</v>
      </c>
      <c r="F47" s="10" t="s">
        <v>366</v>
      </c>
      <c r="G47" s="10">
        <v>2121104</v>
      </c>
      <c r="H47" s="10" t="s">
        <v>366</v>
      </c>
      <c r="I47" s="10" t="s">
        <v>366</v>
      </c>
      <c r="J47" s="10" t="s">
        <v>366</v>
      </c>
      <c r="K47" s="10" t="s">
        <v>366</v>
      </c>
      <c r="L47" s="10">
        <v>198000</v>
      </c>
      <c r="M47" s="10" t="s">
        <v>366</v>
      </c>
      <c r="N47" s="10" t="s">
        <v>366</v>
      </c>
      <c r="O47" s="10">
        <v>340617.65</v>
      </c>
      <c r="P47" s="10">
        <v>340617.65</v>
      </c>
    </row>
    <row r="48" spans="1:16" ht="50.1" customHeight="1" x14ac:dyDescent="0.15">
      <c r="A48" s="7" t="s">
        <v>150</v>
      </c>
      <c r="B48" s="6" t="s">
        <v>151</v>
      </c>
      <c r="C48" s="6" t="s">
        <v>137</v>
      </c>
      <c r="D48" s="10">
        <v>0</v>
      </c>
      <c r="E48" s="10" t="s">
        <v>366</v>
      </c>
      <c r="F48" s="10" t="s">
        <v>366</v>
      </c>
      <c r="G48" s="10" t="s">
        <v>366</v>
      </c>
      <c r="H48" s="10" t="s">
        <v>366</v>
      </c>
      <c r="I48" s="10" t="s">
        <v>366</v>
      </c>
      <c r="J48" s="10" t="s">
        <v>366</v>
      </c>
      <c r="K48" s="10" t="s">
        <v>366</v>
      </c>
      <c r="L48" s="10">
        <v>0</v>
      </c>
      <c r="M48" s="10" t="s">
        <v>366</v>
      </c>
      <c r="N48" s="10" t="s">
        <v>366</v>
      </c>
      <c r="O48" s="10">
        <v>0</v>
      </c>
      <c r="P48" s="10">
        <v>0</v>
      </c>
    </row>
    <row r="49" spans="1:16" ht="24.95" customHeight="1" x14ac:dyDescent="0.15">
      <c r="A49" s="7" t="s">
        <v>153</v>
      </c>
      <c r="B49" s="6" t="s">
        <v>154</v>
      </c>
      <c r="C49" s="6" t="s">
        <v>137</v>
      </c>
      <c r="D49" s="10" t="s">
        <v>366</v>
      </c>
      <c r="E49" s="10" t="s">
        <v>366</v>
      </c>
      <c r="F49" s="10" t="s">
        <v>366</v>
      </c>
      <c r="G49" s="10" t="s">
        <v>366</v>
      </c>
      <c r="H49" s="10" t="s">
        <v>366</v>
      </c>
      <c r="I49" s="10" t="s">
        <v>366</v>
      </c>
      <c r="J49" s="10" t="s">
        <v>366</v>
      </c>
      <c r="K49" s="10" t="s">
        <v>366</v>
      </c>
      <c r="L49" s="10" t="s">
        <v>366</v>
      </c>
      <c r="M49" s="10" t="s">
        <v>366</v>
      </c>
      <c r="N49" s="10" t="s">
        <v>366</v>
      </c>
      <c r="O49" s="10">
        <v>0</v>
      </c>
      <c r="P49" s="10">
        <v>0</v>
      </c>
    </row>
    <row r="50" spans="1:16" ht="50.1" customHeight="1" x14ac:dyDescent="0.15">
      <c r="A50" s="7" t="s">
        <v>156</v>
      </c>
      <c r="B50" s="6" t="s">
        <v>157</v>
      </c>
      <c r="C50" s="6" t="s">
        <v>158</v>
      </c>
      <c r="D50" s="10">
        <v>100000</v>
      </c>
      <c r="E50" s="10" t="s">
        <v>366</v>
      </c>
      <c r="F50" s="10" t="s">
        <v>366</v>
      </c>
      <c r="G50" s="10" t="s">
        <v>366</v>
      </c>
      <c r="H50" s="10" t="s">
        <v>366</v>
      </c>
      <c r="I50" s="10" t="s">
        <v>366</v>
      </c>
      <c r="J50" s="10" t="s">
        <v>366</v>
      </c>
      <c r="K50" s="10" t="s">
        <v>366</v>
      </c>
      <c r="L50" s="10">
        <v>100000</v>
      </c>
      <c r="M50" s="10" t="s">
        <v>366</v>
      </c>
      <c r="N50" s="10" t="s">
        <v>366</v>
      </c>
      <c r="O50" s="10">
        <v>0</v>
      </c>
      <c r="P50" s="10">
        <v>0</v>
      </c>
    </row>
    <row r="51" spans="1:16" ht="63" customHeight="1" x14ac:dyDescent="0.15">
      <c r="A51" s="7" t="s">
        <v>138</v>
      </c>
      <c r="B51" s="6" t="s">
        <v>159</v>
      </c>
      <c r="C51" s="6" t="s">
        <v>158</v>
      </c>
      <c r="D51" s="10" t="s">
        <v>366</v>
      </c>
      <c r="E51" s="10" t="s">
        <v>366</v>
      </c>
      <c r="F51" s="10" t="s">
        <v>366</v>
      </c>
      <c r="G51" s="10" t="s">
        <v>366</v>
      </c>
      <c r="H51" s="10" t="s">
        <v>366</v>
      </c>
      <c r="I51" s="10" t="s">
        <v>366</v>
      </c>
      <c r="J51" s="10" t="s">
        <v>366</v>
      </c>
      <c r="K51" s="10" t="s">
        <v>366</v>
      </c>
      <c r="L51" s="10" t="s">
        <v>366</v>
      </c>
      <c r="M51" s="10" t="s">
        <v>366</v>
      </c>
      <c r="N51" s="10" t="s">
        <v>366</v>
      </c>
      <c r="O51" s="10">
        <v>0</v>
      </c>
      <c r="P51" s="10">
        <v>0</v>
      </c>
    </row>
    <row r="52" spans="1:16" ht="24.95" customHeight="1" x14ac:dyDescent="0.15">
      <c r="A52" s="7" t="s">
        <v>142</v>
      </c>
      <c r="B52" s="6" t="s">
        <v>160</v>
      </c>
      <c r="C52" s="6" t="s">
        <v>158</v>
      </c>
      <c r="D52" s="10" t="s">
        <v>366</v>
      </c>
      <c r="E52" s="10" t="s">
        <v>366</v>
      </c>
      <c r="F52" s="10" t="s">
        <v>366</v>
      </c>
      <c r="G52" s="10" t="s">
        <v>366</v>
      </c>
      <c r="H52" s="10" t="s">
        <v>366</v>
      </c>
      <c r="I52" s="10" t="s">
        <v>366</v>
      </c>
      <c r="J52" s="10" t="s">
        <v>366</v>
      </c>
      <c r="K52" s="10" t="s">
        <v>366</v>
      </c>
      <c r="L52" s="10" t="s">
        <v>366</v>
      </c>
      <c r="M52" s="10" t="s">
        <v>366</v>
      </c>
      <c r="N52" s="10" t="s">
        <v>366</v>
      </c>
      <c r="O52" s="10">
        <v>0</v>
      </c>
      <c r="P52" s="10">
        <v>0</v>
      </c>
    </row>
    <row r="53" spans="1:16" ht="75" customHeight="1" x14ac:dyDescent="0.15">
      <c r="A53" s="7" t="s">
        <v>146</v>
      </c>
      <c r="B53" s="6" t="s">
        <v>161</v>
      </c>
      <c r="C53" s="6" t="s">
        <v>158</v>
      </c>
      <c r="D53" s="10">
        <v>100000</v>
      </c>
      <c r="E53" s="10" t="s">
        <v>366</v>
      </c>
      <c r="F53" s="10" t="s">
        <v>366</v>
      </c>
      <c r="G53" s="10" t="s">
        <v>366</v>
      </c>
      <c r="H53" s="10" t="s">
        <v>366</v>
      </c>
      <c r="I53" s="10" t="s">
        <v>366</v>
      </c>
      <c r="J53" s="10" t="s">
        <v>366</v>
      </c>
      <c r="K53" s="10" t="s">
        <v>366</v>
      </c>
      <c r="L53" s="10">
        <v>100000</v>
      </c>
      <c r="M53" s="10" t="s">
        <v>366</v>
      </c>
      <c r="N53" s="10" t="s">
        <v>366</v>
      </c>
      <c r="O53" s="10">
        <v>0</v>
      </c>
      <c r="P53" s="10">
        <v>0</v>
      </c>
    </row>
    <row r="54" spans="1:16" ht="50.1" customHeight="1" x14ac:dyDescent="0.15">
      <c r="A54" s="7" t="s">
        <v>150</v>
      </c>
      <c r="B54" s="6" t="s">
        <v>162</v>
      </c>
      <c r="C54" s="6" t="s">
        <v>158</v>
      </c>
      <c r="D54" s="10" t="s">
        <v>366</v>
      </c>
      <c r="E54" s="10" t="s">
        <v>366</v>
      </c>
      <c r="F54" s="10" t="s">
        <v>366</v>
      </c>
      <c r="G54" s="10" t="s">
        <v>366</v>
      </c>
      <c r="H54" s="10" t="s">
        <v>366</v>
      </c>
      <c r="I54" s="10" t="s">
        <v>366</v>
      </c>
      <c r="J54" s="10" t="s">
        <v>366</v>
      </c>
      <c r="K54" s="10" t="s">
        <v>366</v>
      </c>
      <c r="L54" s="10" t="s">
        <v>366</v>
      </c>
      <c r="M54" s="10" t="s">
        <v>366</v>
      </c>
      <c r="N54" s="10" t="s">
        <v>366</v>
      </c>
      <c r="O54" s="10">
        <v>0</v>
      </c>
      <c r="P54" s="10">
        <v>0</v>
      </c>
    </row>
    <row r="55" spans="1:16" ht="75" customHeight="1" x14ac:dyDescent="0.15">
      <c r="A55" s="7" t="s">
        <v>164</v>
      </c>
      <c r="B55" s="6" t="s">
        <v>165</v>
      </c>
      <c r="C55" s="6" t="s">
        <v>166</v>
      </c>
      <c r="D55" s="10">
        <v>88986817.329999998</v>
      </c>
      <c r="E55" s="10">
        <v>69462050.209999993</v>
      </c>
      <c r="F55" s="10" t="s">
        <v>366</v>
      </c>
      <c r="G55" s="10">
        <v>4104188</v>
      </c>
      <c r="H55" s="10" t="s">
        <v>366</v>
      </c>
      <c r="I55" s="10" t="s">
        <v>366</v>
      </c>
      <c r="J55" s="10" t="s">
        <v>366</v>
      </c>
      <c r="K55" s="10" t="s">
        <v>366</v>
      </c>
      <c r="L55" s="10">
        <v>15420579.119999999</v>
      </c>
      <c r="M55" s="10" t="s">
        <v>366</v>
      </c>
      <c r="N55" s="10" t="s">
        <v>366</v>
      </c>
      <c r="O55" s="10">
        <v>74172160.989999995</v>
      </c>
      <c r="P55" s="10">
        <v>74172160.989999995</v>
      </c>
    </row>
    <row r="56" spans="1:16" ht="38.1" customHeight="1" x14ac:dyDescent="0.15">
      <c r="A56" s="7" t="s">
        <v>167</v>
      </c>
      <c r="B56" s="6" t="s">
        <v>168</v>
      </c>
      <c r="C56" s="6" t="s">
        <v>166</v>
      </c>
      <c r="D56" s="10">
        <v>88986817.329999998</v>
      </c>
      <c r="E56" s="10">
        <v>69462050.209999993</v>
      </c>
      <c r="F56" s="10" t="s">
        <v>366</v>
      </c>
      <c r="G56" s="10">
        <v>4104188</v>
      </c>
      <c r="H56" s="10" t="s">
        <v>366</v>
      </c>
      <c r="I56" s="10" t="s">
        <v>366</v>
      </c>
      <c r="J56" s="10" t="s">
        <v>366</v>
      </c>
      <c r="K56" s="10" t="s">
        <v>366</v>
      </c>
      <c r="L56" s="10">
        <v>15420579.119999999</v>
      </c>
      <c r="M56" s="10" t="s">
        <v>366</v>
      </c>
      <c r="N56" s="10" t="s">
        <v>366</v>
      </c>
      <c r="O56" s="10">
        <v>74172160.989999995</v>
      </c>
      <c r="P56" s="10">
        <v>74172160.989999995</v>
      </c>
    </row>
    <row r="57" spans="1:16" ht="24.95" customHeight="1" x14ac:dyDescent="0.15">
      <c r="A57" s="7" t="s">
        <v>171</v>
      </c>
      <c r="B57" s="6" t="s">
        <v>172</v>
      </c>
      <c r="C57" s="6" t="s">
        <v>166</v>
      </c>
      <c r="D57" s="10" t="s">
        <v>366</v>
      </c>
      <c r="E57" s="10" t="s">
        <v>366</v>
      </c>
      <c r="F57" s="10" t="s">
        <v>366</v>
      </c>
      <c r="G57" s="10" t="s">
        <v>366</v>
      </c>
      <c r="H57" s="10" t="s">
        <v>366</v>
      </c>
      <c r="I57" s="10" t="s">
        <v>366</v>
      </c>
      <c r="J57" s="10" t="s">
        <v>366</v>
      </c>
      <c r="K57" s="10" t="s">
        <v>366</v>
      </c>
      <c r="L57" s="10" t="s">
        <v>366</v>
      </c>
      <c r="M57" s="10" t="s">
        <v>366</v>
      </c>
      <c r="N57" s="10" t="s">
        <v>366</v>
      </c>
      <c r="O57" s="10">
        <v>0</v>
      </c>
      <c r="P57" s="10">
        <v>0</v>
      </c>
    </row>
    <row r="58" spans="1:16" ht="24.95" customHeight="1" x14ac:dyDescent="0.15">
      <c r="A58" s="7" t="s">
        <v>173</v>
      </c>
      <c r="B58" s="6" t="s">
        <v>174</v>
      </c>
      <c r="C58" s="6" t="s">
        <v>175</v>
      </c>
      <c r="D58" s="10">
        <v>164000</v>
      </c>
      <c r="E58" s="10" t="s">
        <v>366</v>
      </c>
      <c r="F58" s="10" t="s">
        <v>366</v>
      </c>
      <c r="G58" s="10" t="s">
        <v>366</v>
      </c>
      <c r="H58" s="10" t="s">
        <v>366</v>
      </c>
      <c r="I58" s="10" t="s">
        <v>366</v>
      </c>
      <c r="J58" s="10" t="s">
        <v>366</v>
      </c>
      <c r="K58" s="10" t="s">
        <v>366</v>
      </c>
      <c r="L58" s="10">
        <v>164000</v>
      </c>
      <c r="M58" s="10" t="s">
        <v>366</v>
      </c>
      <c r="N58" s="10" t="s">
        <v>366</v>
      </c>
      <c r="O58" s="10">
        <v>100000</v>
      </c>
      <c r="P58" s="10">
        <v>100000</v>
      </c>
    </row>
    <row r="59" spans="1:16" ht="63" customHeight="1" x14ac:dyDescent="0.15">
      <c r="A59" s="7" t="s">
        <v>176</v>
      </c>
      <c r="B59" s="6" t="s">
        <v>177</v>
      </c>
      <c r="C59" s="6" t="s">
        <v>178</v>
      </c>
      <c r="D59" s="10">
        <v>100000</v>
      </c>
      <c r="E59" s="10" t="s">
        <v>366</v>
      </c>
      <c r="F59" s="10" t="s">
        <v>366</v>
      </c>
      <c r="G59" s="10" t="s">
        <v>366</v>
      </c>
      <c r="H59" s="10" t="s">
        <v>366</v>
      </c>
      <c r="I59" s="10" t="s">
        <v>366</v>
      </c>
      <c r="J59" s="10" t="s">
        <v>366</v>
      </c>
      <c r="K59" s="10" t="s">
        <v>366</v>
      </c>
      <c r="L59" s="10">
        <v>100000</v>
      </c>
      <c r="M59" s="10" t="s">
        <v>366</v>
      </c>
      <c r="N59" s="10" t="s">
        <v>366</v>
      </c>
      <c r="O59" s="10">
        <v>100000</v>
      </c>
      <c r="P59" s="10">
        <v>100000</v>
      </c>
    </row>
    <row r="60" spans="1:16" ht="63" customHeight="1" x14ac:dyDescent="0.15">
      <c r="A60" s="7" t="s">
        <v>179</v>
      </c>
      <c r="B60" s="6" t="s">
        <v>180</v>
      </c>
      <c r="C60" s="6" t="s">
        <v>181</v>
      </c>
      <c r="D60" s="10">
        <v>100000</v>
      </c>
      <c r="E60" s="10" t="s">
        <v>366</v>
      </c>
      <c r="F60" s="10" t="s">
        <v>366</v>
      </c>
      <c r="G60" s="10" t="s">
        <v>366</v>
      </c>
      <c r="H60" s="10" t="s">
        <v>366</v>
      </c>
      <c r="I60" s="10" t="s">
        <v>366</v>
      </c>
      <c r="J60" s="10" t="s">
        <v>366</v>
      </c>
      <c r="K60" s="10" t="s">
        <v>366</v>
      </c>
      <c r="L60" s="10">
        <v>100000</v>
      </c>
      <c r="M60" s="10" t="s">
        <v>366</v>
      </c>
      <c r="N60" s="10" t="s">
        <v>366</v>
      </c>
      <c r="O60" s="10">
        <v>100000</v>
      </c>
      <c r="P60" s="10">
        <v>100000</v>
      </c>
    </row>
    <row r="61" spans="1:16" ht="50.1" customHeight="1" x14ac:dyDescent="0.15">
      <c r="A61" s="7" t="s">
        <v>182</v>
      </c>
      <c r="B61" s="6" t="s">
        <v>183</v>
      </c>
      <c r="C61" s="6" t="s">
        <v>184</v>
      </c>
      <c r="D61" s="10">
        <v>64000</v>
      </c>
      <c r="E61" s="10" t="s">
        <v>366</v>
      </c>
      <c r="F61" s="10" t="s">
        <v>366</v>
      </c>
      <c r="G61" s="10" t="s">
        <v>366</v>
      </c>
      <c r="H61" s="10" t="s">
        <v>366</v>
      </c>
      <c r="I61" s="10" t="s">
        <v>366</v>
      </c>
      <c r="J61" s="10" t="s">
        <v>366</v>
      </c>
      <c r="K61" s="10" t="s">
        <v>366</v>
      </c>
      <c r="L61" s="10">
        <v>64000</v>
      </c>
      <c r="M61" s="10" t="s">
        <v>366</v>
      </c>
      <c r="N61" s="10" t="s">
        <v>366</v>
      </c>
      <c r="O61" s="10">
        <v>0</v>
      </c>
      <c r="P61" s="10">
        <v>0</v>
      </c>
    </row>
    <row r="62" spans="1:16" ht="99.95" customHeight="1" x14ac:dyDescent="0.15">
      <c r="A62" s="7" t="s">
        <v>187</v>
      </c>
      <c r="B62" s="6" t="s">
        <v>188</v>
      </c>
      <c r="C62" s="6" t="s">
        <v>189</v>
      </c>
      <c r="D62" s="10" t="s">
        <v>366</v>
      </c>
      <c r="E62" s="10" t="s">
        <v>366</v>
      </c>
      <c r="F62" s="10" t="s">
        <v>366</v>
      </c>
      <c r="G62" s="10" t="s">
        <v>366</v>
      </c>
      <c r="H62" s="10" t="s">
        <v>366</v>
      </c>
      <c r="I62" s="10" t="s">
        <v>366</v>
      </c>
      <c r="J62" s="10" t="s">
        <v>366</v>
      </c>
      <c r="K62" s="10" t="s">
        <v>366</v>
      </c>
      <c r="L62" s="10" t="s">
        <v>366</v>
      </c>
      <c r="M62" s="10" t="s">
        <v>366</v>
      </c>
      <c r="N62" s="10" t="s">
        <v>366</v>
      </c>
      <c r="O62" s="10">
        <v>0</v>
      </c>
      <c r="P62" s="10">
        <v>0</v>
      </c>
    </row>
    <row r="63" spans="1:16" ht="24.95" customHeight="1" x14ac:dyDescent="0.15">
      <c r="A63" s="7" t="s">
        <v>191</v>
      </c>
      <c r="B63" s="6" t="s">
        <v>192</v>
      </c>
      <c r="C63" s="6" t="s">
        <v>193</v>
      </c>
      <c r="D63" s="10" t="s">
        <v>366</v>
      </c>
      <c r="E63" s="10" t="s">
        <v>366</v>
      </c>
      <c r="F63" s="10" t="s">
        <v>366</v>
      </c>
      <c r="G63" s="10" t="s">
        <v>366</v>
      </c>
      <c r="H63" s="10" t="s">
        <v>366</v>
      </c>
      <c r="I63" s="10" t="s">
        <v>366</v>
      </c>
      <c r="J63" s="10" t="s">
        <v>366</v>
      </c>
      <c r="K63" s="10" t="s">
        <v>366</v>
      </c>
      <c r="L63" s="10" t="s">
        <v>366</v>
      </c>
      <c r="M63" s="10" t="s">
        <v>366</v>
      </c>
      <c r="N63" s="10" t="s">
        <v>366</v>
      </c>
      <c r="O63" s="10">
        <v>0</v>
      </c>
      <c r="P63" s="10">
        <v>0</v>
      </c>
    </row>
    <row r="64" spans="1:16" ht="24.95" customHeight="1" x14ac:dyDescent="0.15">
      <c r="A64" s="7" t="s">
        <v>194</v>
      </c>
      <c r="B64" s="6" t="s">
        <v>195</v>
      </c>
      <c r="C64" s="6" t="s">
        <v>196</v>
      </c>
      <c r="D64" s="10">
        <v>15435623.5</v>
      </c>
      <c r="E64" s="10">
        <v>10530000</v>
      </c>
      <c r="F64" s="10" t="s">
        <v>366</v>
      </c>
      <c r="G64" s="10" t="s">
        <v>366</v>
      </c>
      <c r="H64" s="10" t="s">
        <v>366</v>
      </c>
      <c r="I64" s="10" t="s">
        <v>366</v>
      </c>
      <c r="J64" s="10" t="s">
        <v>366</v>
      </c>
      <c r="K64" s="10" t="s">
        <v>366</v>
      </c>
      <c r="L64" s="10">
        <v>4905623.5</v>
      </c>
      <c r="M64" s="10" t="s">
        <v>366</v>
      </c>
      <c r="N64" s="10" t="s">
        <v>366</v>
      </c>
      <c r="O64" s="10">
        <v>11401861.390000001</v>
      </c>
      <c r="P64" s="10">
        <v>11401861.390000001</v>
      </c>
    </row>
    <row r="65" spans="1:16" ht="38.1" customHeight="1" x14ac:dyDescent="0.15">
      <c r="A65" s="7" t="s">
        <v>197</v>
      </c>
      <c r="B65" s="6" t="s">
        <v>198</v>
      </c>
      <c r="C65" s="6" t="s">
        <v>199</v>
      </c>
      <c r="D65" s="10">
        <v>9897451</v>
      </c>
      <c r="E65" s="10">
        <v>9897451</v>
      </c>
      <c r="F65" s="10" t="s">
        <v>366</v>
      </c>
      <c r="G65" s="10" t="s">
        <v>366</v>
      </c>
      <c r="H65" s="10" t="s">
        <v>366</v>
      </c>
      <c r="I65" s="10" t="s">
        <v>366</v>
      </c>
      <c r="J65" s="10" t="s">
        <v>366</v>
      </c>
      <c r="K65" s="10" t="s">
        <v>366</v>
      </c>
      <c r="L65" s="10" t="s">
        <v>366</v>
      </c>
      <c r="M65" s="10" t="s">
        <v>366</v>
      </c>
      <c r="N65" s="10" t="s">
        <v>366</v>
      </c>
      <c r="O65" s="10">
        <v>9662798.4399999995</v>
      </c>
      <c r="P65" s="10">
        <v>9662798.4399999995</v>
      </c>
    </row>
    <row r="66" spans="1:16" ht="75" customHeight="1" x14ac:dyDescent="0.15">
      <c r="A66" s="7" t="s">
        <v>202</v>
      </c>
      <c r="B66" s="6" t="s">
        <v>203</v>
      </c>
      <c r="C66" s="6" t="s">
        <v>204</v>
      </c>
      <c r="D66" s="10">
        <v>655549</v>
      </c>
      <c r="E66" s="10">
        <v>632549</v>
      </c>
      <c r="F66" s="10" t="s">
        <v>366</v>
      </c>
      <c r="G66" s="10" t="s">
        <v>366</v>
      </c>
      <c r="H66" s="10" t="s">
        <v>366</v>
      </c>
      <c r="I66" s="10" t="s">
        <v>366</v>
      </c>
      <c r="J66" s="10" t="s">
        <v>366</v>
      </c>
      <c r="K66" s="10" t="s">
        <v>366</v>
      </c>
      <c r="L66" s="10">
        <v>23000</v>
      </c>
      <c r="M66" s="10" t="s">
        <v>366</v>
      </c>
      <c r="N66" s="10" t="s">
        <v>366</v>
      </c>
      <c r="O66" s="10">
        <v>1003062.95</v>
      </c>
      <c r="P66" s="10">
        <v>1003062.95</v>
      </c>
    </row>
    <row r="67" spans="1:16" ht="50.1" customHeight="1" x14ac:dyDescent="0.15">
      <c r="A67" s="7" t="s">
        <v>205</v>
      </c>
      <c r="B67" s="6" t="s">
        <v>206</v>
      </c>
      <c r="C67" s="6" t="s">
        <v>207</v>
      </c>
      <c r="D67" s="10">
        <v>4882623.5</v>
      </c>
      <c r="E67" s="10">
        <v>0</v>
      </c>
      <c r="F67" s="10" t="s">
        <v>366</v>
      </c>
      <c r="G67" s="10" t="s">
        <v>366</v>
      </c>
      <c r="H67" s="10" t="s">
        <v>366</v>
      </c>
      <c r="I67" s="10" t="s">
        <v>366</v>
      </c>
      <c r="J67" s="10" t="s">
        <v>366</v>
      </c>
      <c r="K67" s="10" t="s">
        <v>366</v>
      </c>
      <c r="L67" s="10">
        <v>4882623.5</v>
      </c>
      <c r="M67" s="10" t="s">
        <v>366</v>
      </c>
      <c r="N67" s="10" t="s">
        <v>366</v>
      </c>
      <c r="O67" s="10">
        <v>736000</v>
      </c>
      <c r="P67" s="10">
        <v>736000</v>
      </c>
    </row>
    <row r="68" spans="1:16" ht="24.95" customHeight="1" x14ac:dyDescent="0.15">
      <c r="A68" s="7" t="s">
        <v>209</v>
      </c>
      <c r="B68" s="6" t="s">
        <v>210</v>
      </c>
      <c r="C68" s="6" t="s">
        <v>54</v>
      </c>
      <c r="D68" s="10" t="s">
        <v>366</v>
      </c>
      <c r="E68" s="10" t="s">
        <v>366</v>
      </c>
      <c r="F68" s="10" t="s">
        <v>366</v>
      </c>
      <c r="G68" s="10" t="s">
        <v>366</v>
      </c>
      <c r="H68" s="10" t="s">
        <v>366</v>
      </c>
      <c r="I68" s="10" t="s">
        <v>366</v>
      </c>
      <c r="J68" s="10" t="s">
        <v>366</v>
      </c>
      <c r="K68" s="10" t="s">
        <v>366</v>
      </c>
      <c r="L68" s="10" t="s">
        <v>366</v>
      </c>
      <c r="M68" s="10" t="s">
        <v>366</v>
      </c>
      <c r="N68" s="10" t="s">
        <v>366</v>
      </c>
      <c r="O68" s="10">
        <v>0</v>
      </c>
      <c r="P68" s="10">
        <v>0</v>
      </c>
    </row>
    <row r="69" spans="1:16" ht="38.1" customHeight="1" x14ac:dyDescent="0.15">
      <c r="A69" s="7" t="s">
        <v>211</v>
      </c>
      <c r="B69" s="6" t="s">
        <v>212</v>
      </c>
      <c r="C69" s="6" t="s">
        <v>213</v>
      </c>
      <c r="D69" s="10" t="s">
        <v>366</v>
      </c>
      <c r="E69" s="10" t="s">
        <v>366</v>
      </c>
      <c r="F69" s="10" t="s">
        <v>366</v>
      </c>
      <c r="G69" s="10" t="s">
        <v>366</v>
      </c>
      <c r="H69" s="10" t="s">
        <v>366</v>
      </c>
      <c r="I69" s="10" t="s">
        <v>366</v>
      </c>
      <c r="J69" s="10" t="s">
        <v>366</v>
      </c>
      <c r="K69" s="10" t="s">
        <v>366</v>
      </c>
      <c r="L69" s="10" t="s">
        <v>366</v>
      </c>
      <c r="M69" s="10" t="s">
        <v>366</v>
      </c>
      <c r="N69" s="10" t="s">
        <v>366</v>
      </c>
      <c r="O69" s="10">
        <v>0</v>
      </c>
      <c r="P69" s="10">
        <v>0</v>
      </c>
    </row>
    <row r="70" spans="1:16" ht="24.95" customHeight="1" x14ac:dyDescent="0.15">
      <c r="A70" s="7" t="s">
        <v>216</v>
      </c>
      <c r="B70" s="6" t="s">
        <v>217</v>
      </c>
      <c r="C70" s="6" t="s">
        <v>218</v>
      </c>
      <c r="D70" s="10" t="s">
        <v>366</v>
      </c>
      <c r="E70" s="10" t="s">
        <v>366</v>
      </c>
      <c r="F70" s="10" t="s">
        <v>366</v>
      </c>
      <c r="G70" s="10" t="s">
        <v>366</v>
      </c>
      <c r="H70" s="10" t="s">
        <v>366</v>
      </c>
      <c r="I70" s="10" t="s">
        <v>366</v>
      </c>
      <c r="J70" s="10" t="s">
        <v>366</v>
      </c>
      <c r="K70" s="10" t="s">
        <v>366</v>
      </c>
      <c r="L70" s="10" t="s">
        <v>366</v>
      </c>
      <c r="M70" s="10" t="s">
        <v>366</v>
      </c>
      <c r="N70" s="10" t="s">
        <v>366</v>
      </c>
      <c r="O70" s="10">
        <v>0</v>
      </c>
      <c r="P70" s="10">
        <v>0</v>
      </c>
    </row>
    <row r="71" spans="1:16" ht="50.1" customHeight="1" x14ac:dyDescent="0.15">
      <c r="A71" s="7" t="s">
        <v>219</v>
      </c>
      <c r="B71" s="6" t="s">
        <v>220</v>
      </c>
      <c r="C71" s="6" t="s">
        <v>221</v>
      </c>
      <c r="D71" s="10" t="s">
        <v>366</v>
      </c>
      <c r="E71" s="10" t="s">
        <v>366</v>
      </c>
      <c r="F71" s="10" t="s">
        <v>366</v>
      </c>
      <c r="G71" s="10" t="s">
        <v>366</v>
      </c>
      <c r="H71" s="10" t="s">
        <v>366</v>
      </c>
      <c r="I71" s="10" t="s">
        <v>366</v>
      </c>
      <c r="J71" s="10" t="s">
        <v>366</v>
      </c>
      <c r="K71" s="10" t="s">
        <v>366</v>
      </c>
      <c r="L71" s="10" t="s">
        <v>366</v>
      </c>
      <c r="M71" s="10" t="s">
        <v>366</v>
      </c>
      <c r="N71" s="10" t="s">
        <v>366</v>
      </c>
      <c r="O71" s="10">
        <v>0</v>
      </c>
      <c r="P71" s="10">
        <v>0</v>
      </c>
    </row>
    <row r="72" spans="1:16" ht="50.1" customHeight="1" x14ac:dyDescent="0.15">
      <c r="A72" s="7" t="s">
        <v>224</v>
      </c>
      <c r="B72" s="6" t="s">
        <v>225</v>
      </c>
      <c r="C72" s="6" t="s">
        <v>226</v>
      </c>
      <c r="D72" s="10" t="s">
        <v>366</v>
      </c>
      <c r="E72" s="10" t="s">
        <v>366</v>
      </c>
      <c r="F72" s="10" t="s">
        <v>366</v>
      </c>
      <c r="G72" s="10" t="s">
        <v>366</v>
      </c>
      <c r="H72" s="10" t="s">
        <v>366</v>
      </c>
      <c r="I72" s="10" t="s">
        <v>366</v>
      </c>
      <c r="J72" s="10" t="s">
        <v>366</v>
      </c>
      <c r="K72" s="10" t="s">
        <v>366</v>
      </c>
      <c r="L72" s="10" t="s">
        <v>366</v>
      </c>
      <c r="M72" s="10" t="s">
        <v>366</v>
      </c>
      <c r="N72" s="10" t="s">
        <v>366</v>
      </c>
      <c r="O72" s="10">
        <v>0</v>
      </c>
      <c r="P72" s="10">
        <v>0</v>
      </c>
    </row>
    <row r="73" spans="1:16" ht="24.95" customHeight="1" x14ac:dyDescent="0.15">
      <c r="A73" s="7" t="s">
        <v>227</v>
      </c>
      <c r="B73" s="6" t="s">
        <v>228</v>
      </c>
      <c r="C73" s="6" t="s">
        <v>229</v>
      </c>
      <c r="D73" s="10" t="s">
        <v>366</v>
      </c>
      <c r="E73" s="10" t="s">
        <v>366</v>
      </c>
      <c r="F73" s="10" t="s">
        <v>366</v>
      </c>
      <c r="G73" s="10" t="s">
        <v>366</v>
      </c>
      <c r="H73" s="10" t="s">
        <v>366</v>
      </c>
      <c r="I73" s="10" t="s">
        <v>366</v>
      </c>
      <c r="J73" s="10" t="s">
        <v>366</v>
      </c>
      <c r="K73" s="10" t="s">
        <v>366</v>
      </c>
      <c r="L73" s="10" t="s">
        <v>366</v>
      </c>
      <c r="M73" s="10" t="s">
        <v>366</v>
      </c>
      <c r="N73" s="10" t="s">
        <v>366</v>
      </c>
      <c r="O73" s="10">
        <v>0</v>
      </c>
      <c r="P73" s="10">
        <v>0</v>
      </c>
    </row>
    <row r="74" spans="1:16" ht="63" customHeight="1" x14ac:dyDescent="0.15">
      <c r="A74" s="7" t="s">
        <v>232</v>
      </c>
      <c r="B74" s="6" t="s">
        <v>233</v>
      </c>
      <c r="C74" s="6" t="s">
        <v>229</v>
      </c>
      <c r="D74" s="10" t="s">
        <v>366</v>
      </c>
      <c r="E74" s="10" t="s">
        <v>366</v>
      </c>
      <c r="F74" s="10" t="s">
        <v>366</v>
      </c>
      <c r="G74" s="10" t="s">
        <v>366</v>
      </c>
      <c r="H74" s="10" t="s">
        <v>366</v>
      </c>
      <c r="I74" s="10" t="s">
        <v>366</v>
      </c>
      <c r="J74" s="10" t="s">
        <v>366</v>
      </c>
      <c r="K74" s="10" t="s">
        <v>366</v>
      </c>
      <c r="L74" s="10" t="s">
        <v>366</v>
      </c>
      <c r="M74" s="10" t="s">
        <v>366</v>
      </c>
      <c r="N74" s="10" t="s">
        <v>366</v>
      </c>
      <c r="O74" s="10">
        <v>0</v>
      </c>
      <c r="P74" s="10">
        <v>0</v>
      </c>
    </row>
    <row r="75" spans="1:16" ht="50.1" customHeight="1" x14ac:dyDescent="0.15">
      <c r="A75" s="7" t="s">
        <v>234</v>
      </c>
      <c r="B75" s="6" t="s">
        <v>235</v>
      </c>
      <c r="C75" s="6" t="s">
        <v>229</v>
      </c>
      <c r="D75" s="10" t="s">
        <v>366</v>
      </c>
      <c r="E75" s="10" t="s">
        <v>366</v>
      </c>
      <c r="F75" s="10" t="s">
        <v>366</v>
      </c>
      <c r="G75" s="10" t="s">
        <v>366</v>
      </c>
      <c r="H75" s="10" t="s">
        <v>366</v>
      </c>
      <c r="I75" s="10" t="s">
        <v>366</v>
      </c>
      <c r="J75" s="10" t="s">
        <v>366</v>
      </c>
      <c r="K75" s="10" t="s">
        <v>366</v>
      </c>
      <c r="L75" s="10" t="s">
        <v>366</v>
      </c>
      <c r="M75" s="10" t="s">
        <v>366</v>
      </c>
      <c r="N75" s="10" t="s">
        <v>366</v>
      </c>
      <c r="O75" s="10">
        <v>0</v>
      </c>
      <c r="P75" s="10">
        <v>0</v>
      </c>
    </row>
    <row r="76" spans="1:16" ht="75" customHeight="1" x14ac:dyDescent="0.15">
      <c r="A76" s="7" t="s">
        <v>237</v>
      </c>
      <c r="B76" s="6" t="s">
        <v>238</v>
      </c>
      <c r="C76" s="6" t="s">
        <v>239</v>
      </c>
      <c r="D76" s="10" t="s">
        <v>366</v>
      </c>
      <c r="E76" s="10" t="s">
        <v>366</v>
      </c>
      <c r="F76" s="10" t="s">
        <v>366</v>
      </c>
      <c r="G76" s="10" t="s">
        <v>366</v>
      </c>
      <c r="H76" s="10" t="s">
        <v>366</v>
      </c>
      <c r="I76" s="10" t="s">
        <v>366</v>
      </c>
      <c r="J76" s="10" t="s">
        <v>366</v>
      </c>
      <c r="K76" s="10" t="s">
        <v>366</v>
      </c>
      <c r="L76" s="10" t="s">
        <v>366</v>
      </c>
      <c r="M76" s="10" t="s">
        <v>366</v>
      </c>
      <c r="N76" s="10" t="s">
        <v>366</v>
      </c>
      <c r="O76" s="10">
        <v>0</v>
      </c>
      <c r="P76" s="10">
        <v>0</v>
      </c>
    </row>
    <row r="77" spans="1:16" ht="63" customHeight="1" x14ac:dyDescent="0.15">
      <c r="A77" s="7" t="s">
        <v>232</v>
      </c>
      <c r="B77" s="6" t="s">
        <v>240</v>
      </c>
      <c r="C77" s="6" t="s">
        <v>239</v>
      </c>
      <c r="D77" s="10" t="s">
        <v>366</v>
      </c>
      <c r="E77" s="10" t="s">
        <v>366</v>
      </c>
      <c r="F77" s="10" t="s">
        <v>366</v>
      </c>
      <c r="G77" s="10" t="s">
        <v>366</v>
      </c>
      <c r="H77" s="10" t="s">
        <v>366</v>
      </c>
      <c r="I77" s="10" t="s">
        <v>366</v>
      </c>
      <c r="J77" s="10" t="s">
        <v>366</v>
      </c>
      <c r="K77" s="10" t="s">
        <v>366</v>
      </c>
      <c r="L77" s="10" t="s">
        <v>366</v>
      </c>
      <c r="M77" s="10" t="s">
        <v>366</v>
      </c>
      <c r="N77" s="10" t="s">
        <v>366</v>
      </c>
      <c r="O77" s="10">
        <v>0</v>
      </c>
      <c r="P77" s="10">
        <v>0</v>
      </c>
    </row>
    <row r="78" spans="1:16" ht="50.1" customHeight="1" x14ac:dyDescent="0.15">
      <c r="A78" s="7" t="s">
        <v>234</v>
      </c>
      <c r="B78" s="6" t="s">
        <v>242</v>
      </c>
      <c r="C78" s="6" t="s">
        <v>239</v>
      </c>
      <c r="D78" s="10" t="s">
        <v>366</v>
      </c>
      <c r="E78" s="10" t="s">
        <v>366</v>
      </c>
      <c r="F78" s="10" t="s">
        <v>366</v>
      </c>
      <c r="G78" s="10" t="s">
        <v>366</v>
      </c>
      <c r="H78" s="10" t="s">
        <v>366</v>
      </c>
      <c r="I78" s="10" t="s">
        <v>366</v>
      </c>
      <c r="J78" s="10" t="s">
        <v>366</v>
      </c>
      <c r="K78" s="10" t="s">
        <v>366</v>
      </c>
      <c r="L78" s="10" t="s">
        <v>366</v>
      </c>
      <c r="M78" s="10" t="s">
        <v>366</v>
      </c>
      <c r="N78" s="10" t="s">
        <v>366</v>
      </c>
      <c r="O78" s="10">
        <v>0</v>
      </c>
      <c r="P78" s="10">
        <v>0</v>
      </c>
    </row>
    <row r="79" spans="1:16" ht="50.1" customHeight="1" x14ac:dyDescent="0.15">
      <c r="A79" s="7" t="s">
        <v>243</v>
      </c>
      <c r="B79" s="6" t="s">
        <v>244</v>
      </c>
      <c r="C79" s="6" t="s">
        <v>95</v>
      </c>
      <c r="D79" s="10">
        <v>30000</v>
      </c>
      <c r="E79" s="10" t="s">
        <v>366</v>
      </c>
      <c r="F79" s="10" t="s">
        <v>366</v>
      </c>
      <c r="G79" s="10" t="s">
        <v>366</v>
      </c>
      <c r="H79" s="10" t="s">
        <v>366</v>
      </c>
      <c r="I79" s="10" t="s">
        <v>366</v>
      </c>
      <c r="J79" s="10" t="s">
        <v>366</v>
      </c>
      <c r="K79" s="10" t="s">
        <v>366</v>
      </c>
      <c r="L79" s="10">
        <v>30000</v>
      </c>
      <c r="M79" s="10" t="s">
        <v>366</v>
      </c>
      <c r="N79" s="10" t="s">
        <v>366</v>
      </c>
      <c r="O79" s="10">
        <v>0</v>
      </c>
      <c r="P79" s="10">
        <v>0</v>
      </c>
    </row>
    <row r="80" spans="1:16" ht="75" customHeight="1" x14ac:dyDescent="0.15">
      <c r="A80" s="7" t="s">
        <v>245</v>
      </c>
      <c r="B80" s="6" t="s">
        <v>246</v>
      </c>
      <c r="C80" s="6" t="s">
        <v>247</v>
      </c>
      <c r="D80" s="10">
        <v>30000</v>
      </c>
      <c r="E80" s="10" t="s">
        <v>366</v>
      </c>
      <c r="F80" s="10" t="s">
        <v>366</v>
      </c>
      <c r="G80" s="10" t="s">
        <v>366</v>
      </c>
      <c r="H80" s="10" t="s">
        <v>366</v>
      </c>
      <c r="I80" s="10" t="s">
        <v>366</v>
      </c>
      <c r="J80" s="10" t="s">
        <v>366</v>
      </c>
      <c r="K80" s="10" t="s">
        <v>366</v>
      </c>
      <c r="L80" s="10">
        <v>30000</v>
      </c>
      <c r="M80" s="10" t="s">
        <v>366</v>
      </c>
      <c r="N80" s="10" t="s">
        <v>366</v>
      </c>
      <c r="O80" s="10">
        <v>0</v>
      </c>
      <c r="P80" s="10">
        <v>0</v>
      </c>
    </row>
    <row r="81" spans="1:16" ht="24.95" customHeight="1" x14ac:dyDescent="0.15">
      <c r="A81" s="7" t="s">
        <v>249</v>
      </c>
      <c r="B81" s="6" t="s">
        <v>250</v>
      </c>
      <c r="C81" s="6" t="s">
        <v>95</v>
      </c>
      <c r="D81" s="10">
        <v>346403605.29000002</v>
      </c>
      <c r="E81" s="10">
        <v>72453846.069999993</v>
      </c>
      <c r="F81" s="10" t="s">
        <v>366</v>
      </c>
      <c r="G81" s="10">
        <v>130678596.19</v>
      </c>
      <c r="H81" s="10" t="s">
        <v>366</v>
      </c>
      <c r="I81" s="10" t="s">
        <v>366</v>
      </c>
      <c r="J81" s="10" t="s">
        <v>366</v>
      </c>
      <c r="K81" s="10" t="s">
        <v>366</v>
      </c>
      <c r="L81" s="10">
        <v>143271163.03</v>
      </c>
      <c r="M81" s="10" t="s">
        <v>366</v>
      </c>
      <c r="N81" s="10" t="s">
        <v>366</v>
      </c>
      <c r="O81" s="10">
        <v>143821613.15000001</v>
      </c>
      <c r="P81" s="10">
        <v>143328629.15000001</v>
      </c>
    </row>
    <row r="82" spans="1:16" ht="63" customHeight="1" x14ac:dyDescent="0.15">
      <c r="A82" s="7" t="s">
        <v>251</v>
      </c>
      <c r="B82" s="6" t="s">
        <v>252</v>
      </c>
      <c r="C82" s="6" t="s">
        <v>214</v>
      </c>
      <c r="D82" s="10" t="s">
        <v>366</v>
      </c>
      <c r="E82" s="10" t="s">
        <v>366</v>
      </c>
      <c r="F82" s="10" t="s">
        <v>366</v>
      </c>
      <c r="G82" s="10" t="s">
        <v>366</v>
      </c>
      <c r="H82" s="10" t="s">
        <v>366</v>
      </c>
      <c r="I82" s="10" t="s">
        <v>366</v>
      </c>
      <c r="J82" s="10" t="s">
        <v>366</v>
      </c>
      <c r="K82" s="10" t="s">
        <v>366</v>
      </c>
      <c r="L82" s="10" t="s">
        <v>366</v>
      </c>
      <c r="M82" s="10" t="s">
        <v>366</v>
      </c>
      <c r="N82" s="10" t="s">
        <v>366</v>
      </c>
      <c r="O82" s="10">
        <v>0</v>
      </c>
      <c r="P82" s="10">
        <v>0</v>
      </c>
    </row>
    <row r="83" spans="1:16" ht="50.1" customHeight="1" x14ac:dyDescent="0.15">
      <c r="A83" s="7" t="s">
        <v>253</v>
      </c>
      <c r="B83" s="6" t="s">
        <v>254</v>
      </c>
      <c r="C83" s="6" t="s">
        <v>255</v>
      </c>
      <c r="D83" s="10" t="s">
        <v>366</v>
      </c>
      <c r="E83" s="10" t="s">
        <v>366</v>
      </c>
      <c r="F83" s="10" t="s">
        <v>366</v>
      </c>
      <c r="G83" s="10" t="s">
        <v>366</v>
      </c>
      <c r="H83" s="10" t="s">
        <v>366</v>
      </c>
      <c r="I83" s="10" t="s">
        <v>366</v>
      </c>
      <c r="J83" s="10" t="s">
        <v>366</v>
      </c>
      <c r="K83" s="10" t="s">
        <v>366</v>
      </c>
      <c r="L83" s="10" t="s">
        <v>366</v>
      </c>
      <c r="M83" s="10" t="s">
        <v>366</v>
      </c>
      <c r="N83" s="10" t="s">
        <v>366</v>
      </c>
      <c r="O83" s="10">
        <v>0</v>
      </c>
      <c r="P83" s="10">
        <v>0</v>
      </c>
    </row>
    <row r="84" spans="1:16" ht="50.1" customHeight="1" x14ac:dyDescent="0.15">
      <c r="A84" s="7" t="s">
        <v>253</v>
      </c>
      <c r="B84" s="6" t="s">
        <v>256</v>
      </c>
      <c r="C84" s="6" t="s">
        <v>255</v>
      </c>
      <c r="D84" s="10" t="s">
        <v>366</v>
      </c>
      <c r="E84" s="10" t="s">
        <v>366</v>
      </c>
      <c r="F84" s="10" t="s">
        <v>366</v>
      </c>
      <c r="G84" s="10" t="s">
        <v>366</v>
      </c>
      <c r="H84" s="10" t="s">
        <v>366</v>
      </c>
      <c r="I84" s="10" t="s">
        <v>366</v>
      </c>
      <c r="J84" s="10" t="s">
        <v>366</v>
      </c>
      <c r="K84" s="10" t="s">
        <v>366</v>
      </c>
      <c r="L84" s="10" t="s">
        <v>366</v>
      </c>
      <c r="M84" s="10" t="s">
        <v>366</v>
      </c>
      <c r="N84" s="10" t="s">
        <v>366</v>
      </c>
      <c r="O84" s="10">
        <v>0</v>
      </c>
      <c r="P84" s="10">
        <v>0</v>
      </c>
    </row>
    <row r="85" spans="1:16" ht="24.95" customHeight="1" x14ac:dyDescent="0.15">
      <c r="A85" s="7" t="s">
        <v>259</v>
      </c>
      <c r="B85" s="6" t="s">
        <v>260</v>
      </c>
      <c r="C85" s="6" t="s">
        <v>255</v>
      </c>
      <c r="D85" s="10" t="s">
        <v>366</v>
      </c>
      <c r="E85" s="10" t="s">
        <v>366</v>
      </c>
      <c r="F85" s="10" t="s">
        <v>366</v>
      </c>
      <c r="G85" s="10" t="s">
        <v>366</v>
      </c>
      <c r="H85" s="10" t="s">
        <v>366</v>
      </c>
      <c r="I85" s="10" t="s">
        <v>366</v>
      </c>
      <c r="J85" s="10" t="s">
        <v>366</v>
      </c>
      <c r="K85" s="10" t="s">
        <v>366</v>
      </c>
      <c r="L85" s="10" t="s">
        <v>366</v>
      </c>
      <c r="M85" s="10" t="s">
        <v>366</v>
      </c>
      <c r="N85" s="10" t="s">
        <v>366</v>
      </c>
      <c r="O85" s="10">
        <v>0</v>
      </c>
      <c r="P85" s="10">
        <v>0</v>
      </c>
    </row>
    <row r="86" spans="1:16" ht="24.95" customHeight="1" x14ac:dyDescent="0.15">
      <c r="A86" s="7" t="s">
        <v>263</v>
      </c>
      <c r="B86" s="6" t="s">
        <v>264</v>
      </c>
      <c r="C86" s="6" t="s">
        <v>255</v>
      </c>
      <c r="D86" s="10" t="s">
        <v>366</v>
      </c>
      <c r="E86" s="10" t="s">
        <v>366</v>
      </c>
      <c r="F86" s="10" t="s">
        <v>366</v>
      </c>
      <c r="G86" s="10" t="s">
        <v>366</v>
      </c>
      <c r="H86" s="10" t="s">
        <v>366</v>
      </c>
      <c r="I86" s="10" t="s">
        <v>366</v>
      </c>
      <c r="J86" s="10" t="s">
        <v>366</v>
      </c>
      <c r="K86" s="10" t="s">
        <v>366</v>
      </c>
      <c r="L86" s="10" t="s">
        <v>366</v>
      </c>
      <c r="M86" s="10" t="s">
        <v>366</v>
      </c>
      <c r="N86" s="10" t="s">
        <v>366</v>
      </c>
      <c r="O86" s="10">
        <v>0</v>
      </c>
      <c r="P86" s="10">
        <v>0</v>
      </c>
    </row>
    <row r="87" spans="1:16" ht="24.95" customHeight="1" x14ac:dyDescent="0.15">
      <c r="A87" s="7" t="s">
        <v>267</v>
      </c>
      <c r="B87" s="6" t="s">
        <v>268</v>
      </c>
      <c r="C87" s="6" t="s">
        <v>269</v>
      </c>
      <c r="D87" s="10">
        <v>346403605.29000002</v>
      </c>
      <c r="E87" s="10">
        <v>72453846.069999993</v>
      </c>
      <c r="F87" s="10" t="s">
        <v>366</v>
      </c>
      <c r="G87" s="10">
        <v>130678596.19</v>
      </c>
      <c r="H87" s="10" t="s">
        <v>366</v>
      </c>
      <c r="I87" s="10" t="s">
        <v>366</v>
      </c>
      <c r="J87" s="10" t="s">
        <v>366</v>
      </c>
      <c r="K87" s="10" t="s">
        <v>366</v>
      </c>
      <c r="L87" s="10">
        <v>143271163.03</v>
      </c>
      <c r="M87" s="10" t="s">
        <v>366</v>
      </c>
      <c r="N87" s="10" t="s">
        <v>366</v>
      </c>
      <c r="O87" s="10">
        <v>143821613.15000001</v>
      </c>
      <c r="P87" s="10">
        <v>143328629.15000001</v>
      </c>
    </row>
    <row r="88" spans="1:16" ht="38.1" customHeight="1" x14ac:dyDescent="0.15">
      <c r="A88" s="7" t="s">
        <v>270</v>
      </c>
      <c r="B88" s="6" t="s">
        <v>271</v>
      </c>
      <c r="C88" s="6" t="s">
        <v>272</v>
      </c>
      <c r="D88" s="10">
        <v>177115077.72999999</v>
      </c>
      <c r="E88" s="10">
        <v>40262743.630000003</v>
      </c>
      <c r="F88" s="10" t="s">
        <v>366</v>
      </c>
      <c r="G88" s="10">
        <v>43624921.859999999</v>
      </c>
      <c r="H88" s="10" t="s">
        <v>366</v>
      </c>
      <c r="I88" s="10" t="s">
        <v>366</v>
      </c>
      <c r="J88" s="10" t="s">
        <v>366</v>
      </c>
      <c r="K88" s="10" t="s">
        <v>366</v>
      </c>
      <c r="L88" s="10">
        <v>93227412.239999995</v>
      </c>
      <c r="M88" s="10" t="s">
        <v>366</v>
      </c>
      <c r="N88" s="10" t="s">
        <v>366</v>
      </c>
      <c r="O88" s="10">
        <v>76708280.870000005</v>
      </c>
      <c r="P88" s="10">
        <v>76215296.870000005</v>
      </c>
    </row>
    <row r="89" spans="1:16" ht="38.1" customHeight="1" x14ac:dyDescent="0.15">
      <c r="A89" s="7" t="s">
        <v>273</v>
      </c>
      <c r="B89" s="6" t="s">
        <v>274</v>
      </c>
      <c r="C89" s="6" t="s">
        <v>272</v>
      </c>
      <c r="D89" s="10">
        <v>4111666.85</v>
      </c>
      <c r="E89" s="10">
        <v>3380155.35</v>
      </c>
      <c r="F89" s="10" t="s">
        <v>366</v>
      </c>
      <c r="G89" s="10" t="s">
        <v>366</v>
      </c>
      <c r="H89" s="10" t="s">
        <v>366</v>
      </c>
      <c r="I89" s="10" t="s">
        <v>366</v>
      </c>
      <c r="J89" s="10" t="s">
        <v>366</v>
      </c>
      <c r="K89" s="10" t="s">
        <v>366</v>
      </c>
      <c r="L89" s="10">
        <v>731511.5</v>
      </c>
      <c r="M89" s="10" t="s">
        <v>366</v>
      </c>
      <c r="N89" s="10" t="s">
        <v>366</v>
      </c>
      <c r="O89" s="10">
        <v>1253650.23</v>
      </c>
      <c r="P89" s="10">
        <v>1253650.23</v>
      </c>
    </row>
    <row r="90" spans="1:16" ht="24.95" customHeight="1" x14ac:dyDescent="0.15">
      <c r="A90" s="7" t="s">
        <v>142</v>
      </c>
      <c r="B90" s="6" t="s">
        <v>277</v>
      </c>
      <c r="C90" s="6" t="s">
        <v>272</v>
      </c>
      <c r="D90" s="10">
        <v>5980379.2999999998</v>
      </c>
      <c r="E90" s="10">
        <v>118800</v>
      </c>
      <c r="F90" s="10" t="s">
        <v>366</v>
      </c>
      <c r="G90" s="10">
        <v>5811579.2999999998</v>
      </c>
      <c r="H90" s="10" t="s">
        <v>366</v>
      </c>
      <c r="I90" s="10" t="s">
        <v>366</v>
      </c>
      <c r="J90" s="10" t="s">
        <v>366</v>
      </c>
      <c r="K90" s="10" t="s">
        <v>366</v>
      </c>
      <c r="L90" s="10">
        <v>50000</v>
      </c>
      <c r="M90" s="10" t="s">
        <v>366</v>
      </c>
      <c r="N90" s="10" t="s">
        <v>366</v>
      </c>
      <c r="O90" s="10">
        <v>50000</v>
      </c>
      <c r="P90" s="10">
        <v>50000</v>
      </c>
    </row>
    <row r="91" spans="1:16" ht="24.95" customHeight="1" x14ac:dyDescent="0.15">
      <c r="A91" s="7" t="s">
        <v>278</v>
      </c>
      <c r="B91" s="6" t="s">
        <v>279</v>
      </c>
      <c r="C91" s="6" t="s">
        <v>272</v>
      </c>
      <c r="D91" s="10">
        <v>15713359.810000001</v>
      </c>
      <c r="E91" s="10">
        <v>5461231.4800000004</v>
      </c>
      <c r="F91" s="10" t="s">
        <v>366</v>
      </c>
      <c r="G91" s="10" t="s">
        <v>366</v>
      </c>
      <c r="H91" s="10" t="s">
        <v>366</v>
      </c>
      <c r="I91" s="10" t="s">
        <v>366</v>
      </c>
      <c r="J91" s="10" t="s">
        <v>366</v>
      </c>
      <c r="K91" s="10" t="s">
        <v>366</v>
      </c>
      <c r="L91" s="10">
        <v>10252128.33</v>
      </c>
      <c r="M91" s="10" t="s">
        <v>366</v>
      </c>
      <c r="N91" s="10" t="s">
        <v>366</v>
      </c>
      <c r="O91" s="10">
        <v>15740539.039999999</v>
      </c>
      <c r="P91" s="10">
        <v>15740539.039999999</v>
      </c>
    </row>
    <row r="92" spans="1:16" ht="24.95" customHeight="1" x14ac:dyDescent="0.15">
      <c r="A92" s="7" t="s">
        <v>282</v>
      </c>
      <c r="B92" s="6" t="s">
        <v>283</v>
      </c>
      <c r="C92" s="6" t="s">
        <v>272</v>
      </c>
      <c r="D92" s="10">
        <v>484000</v>
      </c>
      <c r="E92" s="10" t="s">
        <v>366</v>
      </c>
      <c r="F92" s="10" t="s">
        <v>366</v>
      </c>
      <c r="G92" s="10" t="s">
        <v>366</v>
      </c>
      <c r="H92" s="10" t="s">
        <v>366</v>
      </c>
      <c r="I92" s="10" t="s">
        <v>366</v>
      </c>
      <c r="J92" s="10" t="s">
        <v>366</v>
      </c>
      <c r="K92" s="10" t="s">
        <v>366</v>
      </c>
      <c r="L92" s="10">
        <v>484000</v>
      </c>
      <c r="M92" s="10" t="s">
        <v>366</v>
      </c>
      <c r="N92" s="10" t="s">
        <v>366</v>
      </c>
      <c r="O92" s="10">
        <v>480000</v>
      </c>
      <c r="P92" s="10">
        <v>480000</v>
      </c>
    </row>
    <row r="93" spans="1:16" ht="75" customHeight="1" x14ac:dyDescent="0.15">
      <c r="A93" s="7" t="s">
        <v>286</v>
      </c>
      <c r="B93" s="6" t="s">
        <v>287</v>
      </c>
      <c r="C93" s="6" t="s">
        <v>272</v>
      </c>
      <c r="D93" s="10">
        <v>12717194.16</v>
      </c>
      <c r="E93" s="10">
        <v>11917194.16</v>
      </c>
      <c r="F93" s="10" t="s">
        <v>366</v>
      </c>
      <c r="G93" s="10" t="s">
        <v>366</v>
      </c>
      <c r="H93" s="10" t="s">
        <v>366</v>
      </c>
      <c r="I93" s="10" t="s">
        <v>366</v>
      </c>
      <c r="J93" s="10" t="s">
        <v>366</v>
      </c>
      <c r="K93" s="10" t="s">
        <v>366</v>
      </c>
      <c r="L93" s="10">
        <v>800000</v>
      </c>
      <c r="M93" s="10" t="s">
        <v>366</v>
      </c>
      <c r="N93" s="10" t="s">
        <v>366</v>
      </c>
      <c r="O93" s="10">
        <v>12432775.76</v>
      </c>
      <c r="P93" s="10">
        <v>12432775.76</v>
      </c>
    </row>
    <row r="94" spans="1:16" ht="75" customHeight="1" x14ac:dyDescent="0.15">
      <c r="A94" s="7" t="s">
        <v>146</v>
      </c>
      <c r="B94" s="6" t="s">
        <v>290</v>
      </c>
      <c r="C94" s="6" t="s">
        <v>272</v>
      </c>
      <c r="D94" s="10">
        <v>129867721.45999999</v>
      </c>
      <c r="E94" s="10">
        <v>18325300</v>
      </c>
      <c r="F94" s="10" t="s">
        <v>366</v>
      </c>
      <c r="G94" s="10">
        <v>37813342.560000002</v>
      </c>
      <c r="H94" s="10" t="s">
        <v>366</v>
      </c>
      <c r="I94" s="10" t="s">
        <v>366</v>
      </c>
      <c r="J94" s="10" t="s">
        <v>366</v>
      </c>
      <c r="K94" s="10" t="s">
        <v>366</v>
      </c>
      <c r="L94" s="10">
        <v>73729078.900000006</v>
      </c>
      <c r="M94" s="10" t="s">
        <v>366</v>
      </c>
      <c r="N94" s="10" t="s">
        <v>366</v>
      </c>
      <c r="O94" s="10">
        <v>39744529.630000003</v>
      </c>
      <c r="P94" s="10">
        <v>39251545.630000003</v>
      </c>
    </row>
    <row r="95" spans="1:16" ht="24.95" customHeight="1" x14ac:dyDescent="0.15">
      <c r="A95" s="7" t="s">
        <v>291</v>
      </c>
      <c r="B95" s="6" t="s">
        <v>292</v>
      </c>
      <c r="C95" s="6" t="s">
        <v>272</v>
      </c>
      <c r="D95" s="10">
        <v>205000</v>
      </c>
      <c r="E95" s="10">
        <v>205000</v>
      </c>
      <c r="F95" s="10" t="s">
        <v>366</v>
      </c>
      <c r="G95" s="10" t="s">
        <v>366</v>
      </c>
      <c r="H95" s="10" t="s">
        <v>366</v>
      </c>
      <c r="I95" s="10" t="s">
        <v>366</v>
      </c>
      <c r="J95" s="10" t="s">
        <v>366</v>
      </c>
      <c r="K95" s="10" t="s">
        <v>366</v>
      </c>
      <c r="L95" s="10" t="s">
        <v>366</v>
      </c>
      <c r="M95" s="10" t="s">
        <v>366</v>
      </c>
      <c r="N95" s="10" t="s">
        <v>366</v>
      </c>
      <c r="O95" s="10">
        <v>204530.06</v>
      </c>
      <c r="P95" s="10">
        <v>204530.06</v>
      </c>
    </row>
    <row r="96" spans="1:16" ht="75" customHeight="1" x14ac:dyDescent="0.15">
      <c r="A96" s="7" t="s">
        <v>295</v>
      </c>
      <c r="B96" s="6" t="s">
        <v>296</v>
      </c>
      <c r="C96" s="6" t="s">
        <v>272</v>
      </c>
      <c r="D96" s="10">
        <v>8035756.1500000004</v>
      </c>
      <c r="E96" s="10">
        <v>855062.64</v>
      </c>
      <c r="F96" s="10" t="s">
        <v>366</v>
      </c>
      <c r="G96" s="10" t="s">
        <v>366</v>
      </c>
      <c r="H96" s="10" t="s">
        <v>366</v>
      </c>
      <c r="I96" s="10" t="s">
        <v>366</v>
      </c>
      <c r="J96" s="10" t="s">
        <v>366</v>
      </c>
      <c r="K96" s="10" t="s">
        <v>366</v>
      </c>
      <c r="L96" s="10">
        <v>7180693.5099999998</v>
      </c>
      <c r="M96" s="10" t="s">
        <v>366</v>
      </c>
      <c r="N96" s="10" t="s">
        <v>366</v>
      </c>
      <c r="O96" s="10">
        <v>6802256.1500000004</v>
      </c>
      <c r="P96" s="10">
        <v>6802256.1500000004</v>
      </c>
    </row>
    <row r="97" spans="1:16" ht="38.1" customHeight="1" x14ac:dyDescent="0.15">
      <c r="A97" s="7" t="s">
        <v>298</v>
      </c>
      <c r="B97" s="6" t="s">
        <v>299</v>
      </c>
      <c r="C97" s="6" t="s">
        <v>272</v>
      </c>
      <c r="D97" s="10">
        <v>126442370.86</v>
      </c>
      <c r="E97" s="10">
        <v>11344404.59</v>
      </c>
      <c r="F97" s="10" t="s">
        <v>366</v>
      </c>
      <c r="G97" s="10">
        <v>87053674.329999998</v>
      </c>
      <c r="H97" s="10" t="s">
        <v>366</v>
      </c>
      <c r="I97" s="10" t="s">
        <v>366</v>
      </c>
      <c r="J97" s="10" t="s">
        <v>366</v>
      </c>
      <c r="K97" s="10" t="s">
        <v>366</v>
      </c>
      <c r="L97" s="10">
        <v>28044291.940000001</v>
      </c>
      <c r="M97" s="10" t="s">
        <v>366</v>
      </c>
      <c r="N97" s="10" t="s">
        <v>366</v>
      </c>
      <c r="O97" s="10">
        <v>19080230.780000001</v>
      </c>
      <c r="P97" s="10">
        <v>19080230.780000001</v>
      </c>
    </row>
    <row r="98" spans="1:16" ht="38.1" customHeight="1" x14ac:dyDescent="0.15">
      <c r="A98" s="7" t="s">
        <v>300</v>
      </c>
      <c r="B98" s="6" t="s">
        <v>301</v>
      </c>
      <c r="C98" s="6" t="s">
        <v>272</v>
      </c>
      <c r="D98" s="10">
        <v>32111227.170000002</v>
      </c>
      <c r="E98" s="10">
        <v>266500</v>
      </c>
      <c r="F98" s="10" t="s">
        <v>366</v>
      </c>
      <c r="G98" s="10">
        <v>7406882.7300000004</v>
      </c>
      <c r="H98" s="10" t="s">
        <v>366</v>
      </c>
      <c r="I98" s="10" t="s">
        <v>366</v>
      </c>
      <c r="J98" s="10" t="s">
        <v>366</v>
      </c>
      <c r="K98" s="10" t="s">
        <v>366</v>
      </c>
      <c r="L98" s="10">
        <v>24437844.440000001</v>
      </c>
      <c r="M98" s="10" t="s">
        <v>366</v>
      </c>
      <c r="N98" s="10" t="s">
        <v>366</v>
      </c>
      <c r="O98" s="10">
        <v>1750000</v>
      </c>
      <c r="P98" s="10">
        <v>1750000</v>
      </c>
    </row>
    <row r="99" spans="1:16" ht="24.95" customHeight="1" x14ac:dyDescent="0.15">
      <c r="A99" s="7" t="s">
        <v>304</v>
      </c>
      <c r="B99" s="6" t="s">
        <v>305</v>
      </c>
      <c r="C99" s="6" t="s">
        <v>272</v>
      </c>
      <c r="D99" s="10" t="s">
        <v>366</v>
      </c>
      <c r="E99" s="10" t="s">
        <v>366</v>
      </c>
      <c r="F99" s="10" t="s">
        <v>366</v>
      </c>
      <c r="G99" s="10" t="s">
        <v>366</v>
      </c>
      <c r="H99" s="10" t="s">
        <v>366</v>
      </c>
      <c r="I99" s="10" t="s">
        <v>366</v>
      </c>
      <c r="J99" s="10" t="s">
        <v>366</v>
      </c>
      <c r="K99" s="10" t="s">
        <v>366</v>
      </c>
      <c r="L99" s="10" t="s">
        <v>366</v>
      </c>
      <c r="M99" s="10" t="s">
        <v>366</v>
      </c>
      <c r="N99" s="10" t="s">
        <v>366</v>
      </c>
      <c r="O99" s="10">
        <v>0</v>
      </c>
      <c r="P99" s="10">
        <v>0</v>
      </c>
    </row>
    <row r="100" spans="1:16" ht="24.95" customHeight="1" x14ac:dyDescent="0.15">
      <c r="A100" s="7" t="s">
        <v>307</v>
      </c>
      <c r="B100" s="6" t="s">
        <v>308</v>
      </c>
      <c r="C100" s="6" t="s">
        <v>272</v>
      </c>
      <c r="D100" s="10" t="s">
        <v>366</v>
      </c>
      <c r="E100" s="10" t="s">
        <v>366</v>
      </c>
      <c r="F100" s="10" t="s">
        <v>366</v>
      </c>
      <c r="G100" s="10" t="s">
        <v>366</v>
      </c>
      <c r="H100" s="10" t="s">
        <v>366</v>
      </c>
      <c r="I100" s="10" t="s">
        <v>366</v>
      </c>
      <c r="J100" s="10" t="s">
        <v>366</v>
      </c>
      <c r="K100" s="10" t="s">
        <v>366</v>
      </c>
      <c r="L100" s="10" t="s">
        <v>366</v>
      </c>
      <c r="M100" s="10" t="s">
        <v>366</v>
      </c>
      <c r="N100" s="10" t="s">
        <v>366</v>
      </c>
      <c r="O100" s="10">
        <v>0</v>
      </c>
      <c r="P100" s="10">
        <v>0</v>
      </c>
    </row>
    <row r="101" spans="1:16" ht="50.1" customHeight="1" x14ac:dyDescent="0.15">
      <c r="A101" s="7" t="s">
        <v>311</v>
      </c>
      <c r="B101" s="6" t="s">
        <v>312</v>
      </c>
      <c r="C101" s="6" t="s">
        <v>272</v>
      </c>
      <c r="D101" s="10" t="s">
        <v>366</v>
      </c>
      <c r="E101" s="10" t="s">
        <v>366</v>
      </c>
      <c r="F101" s="10" t="s">
        <v>366</v>
      </c>
      <c r="G101" s="10" t="s">
        <v>366</v>
      </c>
      <c r="H101" s="10" t="s">
        <v>366</v>
      </c>
      <c r="I101" s="10" t="s">
        <v>366</v>
      </c>
      <c r="J101" s="10" t="s">
        <v>366</v>
      </c>
      <c r="K101" s="10" t="s">
        <v>366</v>
      </c>
      <c r="L101" s="10" t="s">
        <v>366</v>
      </c>
      <c r="M101" s="10" t="s">
        <v>366</v>
      </c>
      <c r="N101" s="10" t="s">
        <v>366</v>
      </c>
      <c r="O101" s="10">
        <v>0</v>
      </c>
      <c r="P101" s="10">
        <v>0</v>
      </c>
    </row>
    <row r="102" spans="1:16" ht="24.95" customHeight="1" x14ac:dyDescent="0.15">
      <c r="A102" s="7" t="s">
        <v>315</v>
      </c>
      <c r="B102" s="6" t="s">
        <v>316</v>
      </c>
      <c r="C102" s="6" t="s">
        <v>272</v>
      </c>
      <c r="D102" s="10">
        <v>8708877.6300000008</v>
      </c>
      <c r="E102" s="10" t="s">
        <v>366</v>
      </c>
      <c r="F102" s="10" t="s">
        <v>366</v>
      </c>
      <c r="G102" s="10">
        <v>6730517.1299999999</v>
      </c>
      <c r="H102" s="10" t="s">
        <v>366</v>
      </c>
      <c r="I102" s="10" t="s">
        <v>366</v>
      </c>
      <c r="J102" s="10" t="s">
        <v>366</v>
      </c>
      <c r="K102" s="10" t="s">
        <v>366</v>
      </c>
      <c r="L102" s="10">
        <v>1978360.5</v>
      </c>
      <c r="M102" s="10" t="s">
        <v>366</v>
      </c>
      <c r="N102" s="10" t="s">
        <v>366</v>
      </c>
      <c r="O102" s="10">
        <v>1723873</v>
      </c>
      <c r="P102" s="10">
        <v>1723873</v>
      </c>
    </row>
    <row r="103" spans="1:16" ht="24.95" customHeight="1" x14ac:dyDescent="0.15">
      <c r="A103" s="7" t="s">
        <v>319</v>
      </c>
      <c r="B103" s="6" t="s">
        <v>320</v>
      </c>
      <c r="C103" s="6" t="s">
        <v>272</v>
      </c>
      <c r="D103" s="10">
        <v>2520000</v>
      </c>
      <c r="E103" s="10">
        <v>2520000</v>
      </c>
      <c r="F103" s="10" t="s">
        <v>366</v>
      </c>
      <c r="G103" s="10" t="s">
        <v>366</v>
      </c>
      <c r="H103" s="10" t="s">
        <v>366</v>
      </c>
      <c r="I103" s="10" t="s">
        <v>366</v>
      </c>
      <c r="J103" s="10" t="s">
        <v>366</v>
      </c>
      <c r="K103" s="10" t="s">
        <v>366</v>
      </c>
      <c r="L103" s="10" t="s">
        <v>366</v>
      </c>
      <c r="M103" s="10" t="s">
        <v>366</v>
      </c>
      <c r="N103" s="10" t="s">
        <v>366</v>
      </c>
      <c r="O103" s="10">
        <v>2514223.2400000002</v>
      </c>
      <c r="P103" s="10">
        <v>2514223.2400000002</v>
      </c>
    </row>
    <row r="104" spans="1:16" ht="24.95" customHeight="1" x14ac:dyDescent="0.15">
      <c r="A104" s="7" t="s">
        <v>323</v>
      </c>
      <c r="B104" s="6" t="s">
        <v>324</v>
      </c>
      <c r="C104" s="6" t="s">
        <v>272</v>
      </c>
      <c r="D104" s="10">
        <v>2504888.6</v>
      </c>
      <c r="E104" s="10">
        <v>2066880</v>
      </c>
      <c r="F104" s="10" t="s">
        <v>366</v>
      </c>
      <c r="G104" s="10" t="s">
        <v>366</v>
      </c>
      <c r="H104" s="10" t="s">
        <v>366</v>
      </c>
      <c r="I104" s="10" t="s">
        <v>366</v>
      </c>
      <c r="J104" s="10" t="s">
        <v>366</v>
      </c>
      <c r="K104" s="10" t="s">
        <v>366</v>
      </c>
      <c r="L104" s="10">
        <v>438008.6</v>
      </c>
      <c r="M104" s="10" t="s">
        <v>366</v>
      </c>
      <c r="N104" s="10" t="s">
        <v>366</v>
      </c>
      <c r="O104" s="10">
        <v>4004888.6</v>
      </c>
      <c r="P104" s="10">
        <v>4004888.6</v>
      </c>
    </row>
    <row r="105" spans="1:16" ht="50.1" customHeight="1" x14ac:dyDescent="0.15">
      <c r="A105" s="7" t="s">
        <v>325</v>
      </c>
      <c r="B105" s="6" t="s">
        <v>326</v>
      </c>
      <c r="C105" s="6" t="s">
        <v>272</v>
      </c>
      <c r="D105" s="10">
        <v>80597377.459999993</v>
      </c>
      <c r="E105" s="10">
        <v>6491024.5899999999</v>
      </c>
      <c r="F105" s="10" t="s">
        <v>366</v>
      </c>
      <c r="G105" s="10">
        <v>72916274.469999999</v>
      </c>
      <c r="H105" s="10" t="s">
        <v>366</v>
      </c>
      <c r="I105" s="10" t="s">
        <v>366</v>
      </c>
      <c r="J105" s="10" t="s">
        <v>366</v>
      </c>
      <c r="K105" s="10" t="s">
        <v>366</v>
      </c>
      <c r="L105" s="10">
        <v>1190078.3999999999</v>
      </c>
      <c r="M105" s="10" t="s">
        <v>366</v>
      </c>
      <c r="N105" s="10" t="s">
        <v>366</v>
      </c>
      <c r="O105" s="10">
        <v>9087245.9399999995</v>
      </c>
      <c r="P105" s="10">
        <v>9087245.9399999995</v>
      </c>
    </row>
    <row r="106" spans="1:16" ht="50.1" customHeight="1" x14ac:dyDescent="0.15">
      <c r="A106" s="7" t="s">
        <v>329</v>
      </c>
      <c r="B106" s="6" t="s">
        <v>330</v>
      </c>
      <c r="C106" s="6" t="s">
        <v>272</v>
      </c>
      <c r="D106" s="10" t="s">
        <v>366</v>
      </c>
      <c r="E106" s="10" t="s">
        <v>366</v>
      </c>
      <c r="F106" s="10" t="s">
        <v>366</v>
      </c>
      <c r="G106" s="10" t="s">
        <v>366</v>
      </c>
      <c r="H106" s="10" t="s">
        <v>366</v>
      </c>
      <c r="I106" s="10" t="s">
        <v>366</v>
      </c>
      <c r="J106" s="10" t="s">
        <v>366</v>
      </c>
      <c r="K106" s="10" t="s">
        <v>366</v>
      </c>
      <c r="L106" s="10" t="s">
        <v>366</v>
      </c>
      <c r="M106" s="10" t="s">
        <v>366</v>
      </c>
      <c r="N106" s="10" t="s">
        <v>366</v>
      </c>
      <c r="O106" s="10">
        <v>0</v>
      </c>
      <c r="P106" s="10">
        <v>0</v>
      </c>
    </row>
    <row r="107" spans="1:16" ht="75" customHeight="1" x14ac:dyDescent="0.15">
      <c r="A107" s="7" t="s">
        <v>331</v>
      </c>
      <c r="B107" s="6" t="s">
        <v>332</v>
      </c>
      <c r="C107" s="6" t="s">
        <v>272</v>
      </c>
      <c r="D107" s="10" t="s">
        <v>366</v>
      </c>
      <c r="E107" s="10" t="s">
        <v>366</v>
      </c>
      <c r="F107" s="10" t="s">
        <v>366</v>
      </c>
      <c r="G107" s="10" t="s">
        <v>366</v>
      </c>
      <c r="H107" s="10" t="s">
        <v>366</v>
      </c>
      <c r="I107" s="10" t="s">
        <v>366</v>
      </c>
      <c r="J107" s="10" t="s">
        <v>366</v>
      </c>
      <c r="K107" s="10" t="s">
        <v>366</v>
      </c>
      <c r="L107" s="10" t="s">
        <v>366</v>
      </c>
      <c r="M107" s="10" t="s">
        <v>366</v>
      </c>
      <c r="N107" s="10" t="s">
        <v>366</v>
      </c>
      <c r="O107" s="10">
        <v>0</v>
      </c>
      <c r="P107" s="10">
        <v>0</v>
      </c>
    </row>
    <row r="108" spans="1:16" ht="24.95" customHeight="1" x14ac:dyDescent="0.15">
      <c r="A108" s="7" t="s">
        <v>334</v>
      </c>
      <c r="B108" s="6" t="s">
        <v>335</v>
      </c>
      <c r="C108" s="6" t="s">
        <v>336</v>
      </c>
      <c r="D108" s="10">
        <v>42846156.700000003</v>
      </c>
      <c r="E108" s="10">
        <v>20846697.850000001</v>
      </c>
      <c r="F108" s="10" t="s">
        <v>366</v>
      </c>
      <c r="G108" s="10" t="s">
        <v>366</v>
      </c>
      <c r="H108" s="10" t="s">
        <v>366</v>
      </c>
      <c r="I108" s="10" t="s">
        <v>366</v>
      </c>
      <c r="J108" s="10" t="s">
        <v>366</v>
      </c>
      <c r="K108" s="10" t="s">
        <v>366</v>
      </c>
      <c r="L108" s="10">
        <v>21999458.850000001</v>
      </c>
      <c r="M108" s="10" t="s">
        <v>366</v>
      </c>
      <c r="N108" s="10" t="s">
        <v>366</v>
      </c>
      <c r="O108" s="10">
        <v>48033101.5</v>
      </c>
      <c r="P108" s="10">
        <v>48033101.5</v>
      </c>
    </row>
    <row r="109" spans="1:16" ht="50.1" customHeight="1" x14ac:dyDescent="0.15">
      <c r="A109" s="7" t="s">
        <v>337</v>
      </c>
      <c r="B109" s="6" t="s">
        <v>338</v>
      </c>
      <c r="C109" s="6" t="s">
        <v>339</v>
      </c>
      <c r="D109" s="10" t="s">
        <v>366</v>
      </c>
      <c r="E109" s="10" t="s">
        <v>366</v>
      </c>
      <c r="F109" s="10" t="s">
        <v>366</v>
      </c>
      <c r="G109" s="10" t="s">
        <v>366</v>
      </c>
      <c r="H109" s="10" t="s">
        <v>366</v>
      </c>
      <c r="I109" s="10" t="s">
        <v>366</v>
      </c>
      <c r="J109" s="10" t="s">
        <v>366</v>
      </c>
      <c r="K109" s="10" t="s">
        <v>366</v>
      </c>
      <c r="L109" s="10" t="s">
        <v>366</v>
      </c>
      <c r="M109" s="10" t="s">
        <v>366</v>
      </c>
      <c r="N109" s="10" t="s">
        <v>366</v>
      </c>
      <c r="O109" s="10">
        <v>0</v>
      </c>
      <c r="P109" s="10">
        <v>0</v>
      </c>
    </row>
    <row r="110" spans="1:16" ht="63" customHeight="1" x14ac:dyDescent="0.15">
      <c r="A110" s="7" t="s">
        <v>340</v>
      </c>
      <c r="B110" s="6" t="s">
        <v>341</v>
      </c>
      <c r="C110" s="6" t="s">
        <v>342</v>
      </c>
      <c r="D110" s="10" t="s">
        <v>366</v>
      </c>
      <c r="E110" s="10" t="s">
        <v>366</v>
      </c>
      <c r="F110" s="10" t="s">
        <v>366</v>
      </c>
      <c r="G110" s="10" t="s">
        <v>366</v>
      </c>
      <c r="H110" s="10" t="s">
        <v>366</v>
      </c>
      <c r="I110" s="10" t="s">
        <v>366</v>
      </c>
      <c r="J110" s="10" t="s">
        <v>366</v>
      </c>
      <c r="K110" s="10" t="s">
        <v>366</v>
      </c>
      <c r="L110" s="10" t="s">
        <v>366</v>
      </c>
      <c r="M110" s="10" t="s">
        <v>366</v>
      </c>
      <c r="N110" s="10" t="s">
        <v>366</v>
      </c>
      <c r="O110" s="10">
        <v>0</v>
      </c>
      <c r="P110" s="10">
        <v>0</v>
      </c>
    </row>
    <row r="111" spans="1:16" ht="50.1" customHeight="1" x14ac:dyDescent="0.15">
      <c r="A111" s="7" t="s">
        <v>343</v>
      </c>
      <c r="B111" s="6" t="s">
        <v>344</v>
      </c>
      <c r="C111" s="6" t="s">
        <v>345</v>
      </c>
      <c r="D111" s="10" t="s">
        <v>366</v>
      </c>
      <c r="E111" s="10" t="s">
        <v>366</v>
      </c>
      <c r="F111" s="10" t="s">
        <v>366</v>
      </c>
      <c r="G111" s="10" t="s">
        <v>366</v>
      </c>
      <c r="H111" s="10" t="s">
        <v>366</v>
      </c>
      <c r="I111" s="10" t="s">
        <v>366</v>
      </c>
      <c r="J111" s="10" t="s">
        <v>366</v>
      </c>
      <c r="K111" s="10" t="s">
        <v>366</v>
      </c>
      <c r="L111" s="10" t="s">
        <v>366</v>
      </c>
      <c r="M111" s="10" t="s">
        <v>366</v>
      </c>
      <c r="N111" s="10" t="s">
        <v>366</v>
      </c>
      <c r="O111" s="10">
        <v>0</v>
      </c>
      <c r="P111" s="10">
        <v>0</v>
      </c>
    </row>
    <row r="112" spans="1:16" ht="24.95" customHeight="1" x14ac:dyDescent="0.15">
      <c r="A112" s="7" t="s">
        <v>346</v>
      </c>
      <c r="B112" s="6" t="s">
        <v>347</v>
      </c>
      <c r="C112" s="6" t="s">
        <v>348</v>
      </c>
      <c r="D112" s="10">
        <v>-1500000</v>
      </c>
      <c r="E112" s="10" t="s">
        <v>366</v>
      </c>
      <c r="F112" s="10" t="s">
        <v>366</v>
      </c>
      <c r="G112" s="10" t="s">
        <v>366</v>
      </c>
      <c r="H112" s="10" t="s">
        <v>366</v>
      </c>
      <c r="I112" s="10" t="s">
        <v>366</v>
      </c>
      <c r="J112" s="10" t="s">
        <v>366</v>
      </c>
      <c r="K112" s="10" t="s">
        <v>366</v>
      </c>
      <c r="L112" s="10">
        <v>-1500000</v>
      </c>
      <c r="M112" s="10" t="s">
        <v>366</v>
      </c>
      <c r="N112" s="10" t="s">
        <v>366</v>
      </c>
      <c r="O112" s="10">
        <v>-1750000</v>
      </c>
      <c r="P112" s="10">
        <v>-1750000</v>
      </c>
    </row>
    <row r="113" spans="1:16" ht="38.1" customHeight="1" x14ac:dyDescent="0.15">
      <c r="A113" s="7" t="s">
        <v>349</v>
      </c>
      <c r="B113" s="6" t="s">
        <v>350</v>
      </c>
      <c r="C113" s="6"/>
      <c r="D113" s="10" t="s">
        <v>366</v>
      </c>
      <c r="E113" s="10" t="s">
        <v>366</v>
      </c>
      <c r="F113" s="10" t="s">
        <v>366</v>
      </c>
      <c r="G113" s="10" t="s">
        <v>366</v>
      </c>
      <c r="H113" s="10" t="s">
        <v>366</v>
      </c>
      <c r="I113" s="10" t="s">
        <v>366</v>
      </c>
      <c r="J113" s="10" t="s">
        <v>366</v>
      </c>
      <c r="K113" s="10" t="s">
        <v>366</v>
      </c>
      <c r="L113" s="10" t="s">
        <v>366</v>
      </c>
      <c r="M113" s="10" t="s">
        <v>366</v>
      </c>
      <c r="N113" s="10" t="s">
        <v>366</v>
      </c>
      <c r="O113" s="10">
        <v>0</v>
      </c>
      <c r="P113" s="10">
        <v>0</v>
      </c>
    </row>
    <row r="114" spans="1:16" ht="24.95" customHeight="1" x14ac:dyDescent="0.15">
      <c r="A114" s="7" t="s">
        <v>351</v>
      </c>
      <c r="B114" s="6" t="s">
        <v>352</v>
      </c>
      <c r="C114" s="6"/>
      <c r="D114" s="10">
        <v>-1500000</v>
      </c>
      <c r="E114" s="10" t="s">
        <v>366</v>
      </c>
      <c r="F114" s="10" t="s">
        <v>366</v>
      </c>
      <c r="G114" s="10" t="s">
        <v>366</v>
      </c>
      <c r="H114" s="10" t="s">
        <v>366</v>
      </c>
      <c r="I114" s="10" t="s">
        <v>366</v>
      </c>
      <c r="J114" s="10" t="s">
        <v>366</v>
      </c>
      <c r="K114" s="10" t="s">
        <v>366</v>
      </c>
      <c r="L114" s="10">
        <v>-1500000</v>
      </c>
      <c r="M114" s="10" t="s">
        <v>366</v>
      </c>
      <c r="N114" s="10" t="s">
        <v>366</v>
      </c>
      <c r="O114" s="10">
        <v>-1750000</v>
      </c>
      <c r="P114" s="10">
        <v>-1750000</v>
      </c>
    </row>
    <row r="115" spans="1:16" ht="24.95" customHeight="1" x14ac:dyDescent="0.15">
      <c r="A115" s="7" t="s">
        <v>353</v>
      </c>
      <c r="B115" s="6" t="s">
        <v>354</v>
      </c>
      <c r="C115" s="6"/>
      <c r="D115" s="10" t="s">
        <v>366</v>
      </c>
      <c r="E115" s="10" t="s">
        <v>366</v>
      </c>
      <c r="F115" s="10" t="s">
        <v>366</v>
      </c>
      <c r="G115" s="10" t="s">
        <v>366</v>
      </c>
      <c r="H115" s="10" t="s">
        <v>366</v>
      </c>
      <c r="I115" s="10" t="s">
        <v>366</v>
      </c>
      <c r="J115" s="10" t="s">
        <v>366</v>
      </c>
      <c r="K115" s="10" t="s">
        <v>366</v>
      </c>
      <c r="L115" s="10" t="s">
        <v>366</v>
      </c>
      <c r="M115" s="10" t="s">
        <v>366</v>
      </c>
      <c r="N115" s="10" t="s">
        <v>366</v>
      </c>
      <c r="O115" s="10">
        <v>0</v>
      </c>
      <c r="P115" s="10">
        <v>0</v>
      </c>
    </row>
    <row r="116" spans="1:16" ht="24.95" customHeight="1" x14ac:dyDescent="0.15">
      <c r="A116" s="7" t="s">
        <v>355</v>
      </c>
      <c r="B116" s="6" t="s">
        <v>356</v>
      </c>
      <c r="C116" s="6" t="s">
        <v>95</v>
      </c>
      <c r="D116" s="10">
        <v>9311791.4299999997</v>
      </c>
      <c r="E116" s="10">
        <v>0</v>
      </c>
      <c r="F116" s="10" t="s">
        <v>366</v>
      </c>
      <c r="G116" s="10">
        <v>9311791.4299999997</v>
      </c>
      <c r="H116" s="10" t="s">
        <v>366</v>
      </c>
      <c r="I116" s="10" t="s">
        <v>366</v>
      </c>
      <c r="J116" s="10" t="s">
        <v>366</v>
      </c>
      <c r="K116" s="10" t="s">
        <v>366</v>
      </c>
      <c r="L116" s="10">
        <v>0</v>
      </c>
      <c r="M116" s="10" t="s">
        <v>366</v>
      </c>
      <c r="N116" s="10" t="s">
        <v>366</v>
      </c>
      <c r="O116" s="10">
        <v>0</v>
      </c>
      <c r="P116" s="10">
        <v>0</v>
      </c>
    </row>
    <row r="117" spans="1:16" ht="38.1" customHeight="1" x14ac:dyDescent="0.15">
      <c r="A117" s="7" t="s">
        <v>357</v>
      </c>
      <c r="B117" s="6" t="s">
        <v>358</v>
      </c>
      <c r="C117" s="6" t="s">
        <v>359</v>
      </c>
      <c r="D117" s="10">
        <v>9311791.4299999997</v>
      </c>
      <c r="E117" s="10" t="s">
        <v>366</v>
      </c>
      <c r="F117" s="10" t="s">
        <v>366</v>
      </c>
      <c r="G117" s="10">
        <v>9311791.4299999997</v>
      </c>
      <c r="H117" s="10" t="s">
        <v>366</v>
      </c>
      <c r="I117" s="10" t="s">
        <v>366</v>
      </c>
      <c r="J117" s="10" t="s">
        <v>366</v>
      </c>
      <c r="K117" s="10" t="s">
        <v>366</v>
      </c>
      <c r="L117" s="10" t="s">
        <v>366</v>
      </c>
      <c r="M117" s="10" t="s">
        <v>366</v>
      </c>
      <c r="N117" s="10" t="s">
        <v>366</v>
      </c>
      <c r="O117" s="10">
        <v>0</v>
      </c>
      <c r="P117" s="10">
        <v>0</v>
      </c>
    </row>
    <row r="118" spans="1:16" ht="24.95" customHeight="1" x14ac:dyDescent="0.15">
      <c r="A118" s="7" t="s">
        <v>360</v>
      </c>
      <c r="B118" s="6" t="s">
        <v>361</v>
      </c>
      <c r="C118" s="6" t="s">
        <v>359</v>
      </c>
      <c r="D118" s="10">
        <v>0</v>
      </c>
      <c r="E118" s="10">
        <v>0</v>
      </c>
      <c r="F118" s="10" t="s">
        <v>366</v>
      </c>
      <c r="G118" s="10" t="s">
        <v>366</v>
      </c>
      <c r="H118" s="10" t="s">
        <v>366</v>
      </c>
      <c r="I118" s="10" t="s">
        <v>366</v>
      </c>
      <c r="J118" s="10" t="s">
        <v>366</v>
      </c>
      <c r="K118" s="10" t="s">
        <v>366</v>
      </c>
      <c r="L118" s="10" t="s">
        <v>366</v>
      </c>
      <c r="M118" s="10" t="s">
        <v>366</v>
      </c>
      <c r="N118" s="10" t="s">
        <v>366</v>
      </c>
      <c r="O118" s="10">
        <v>0</v>
      </c>
      <c r="P118" s="10">
        <v>0</v>
      </c>
    </row>
  </sheetData>
  <sheetProtection password="B313" sheet="1" objects="1" scenarios="1"/>
  <mergeCells count="16">
    <mergeCell ref="A2:P2"/>
    <mergeCell ref="A4:A8"/>
    <mergeCell ref="B4:B8"/>
    <mergeCell ref="C4:C8"/>
    <mergeCell ref="D4:P4"/>
    <mergeCell ref="D5:N5"/>
    <mergeCell ref="O5:P5"/>
    <mergeCell ref="D6:D8"/>
    <mergeCell ref="E6:N6"/>
    <mergeCell ref="E7:F7"/>
    <mergeCell ref="G7:H7"/>
    <mergeCell ref="I7:I8"/>
    <mergeCell ref="J7:K7"/>
    <mergeCell ref="L7:N7"/>
    <mergeCell ref="O7:O8"/>
    <mergeCell ref="P7:P8"/>
  </mergeCells>
  <phoneticPr fontId="0" type="noConversion"/>
  <pageMargins left="0.4" right="0.4" top="0.4" bottom="0.4" header="0.1" footer="0.1"/>
  <pageSetup paperSize="9" fitToHeight="0" orientation="landscape" verticalDpi="0"/>
  <headerFooter>
    <oddHeader>&amp;R&amp;R&amp;"Verdana,полужирный" &amp;12 &amp;K00-00921019.MNE.35396</oddHeader>
    <oddFooter>&amp;L&amp;L&amp;"Verdana,Полужирный"&amp;K000000&amp;L&amp;"Verdana,Полужирный"&amp;K00-014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12</vt:i4>
      </vt:variant>
    </vt:vector>
  </HeadingPairs>
  <TitlesOfParts>
    <vt:vector size="12" baseType="lpstr">
      <vt:lpstr>ПФХД</vt:lpstr>
      <vt:lpstr>Раздел 1</vt:lpstr>
      <vt:lpstr>Детализация по КФО</vt:lpstr>
      <vt:lpstr>Раздел 2</vt:lpstr>
      <vt:lpstr>Обоснования (111)</vt:lpstr>
      <vt:lpstr>Обоснования (100,300,850)</vt:lpstr>
      <vt:lpstr>Обоснования (242,244)</vt:lpstr>
      <vt:lpstr>Обоснования доходов</vt:lpstr>
      <vt:lpstr>Справочно</vt:lpstr>
      <vt:lpstr>Анализ ФОТ</vt:lpstr>
      <vt:lpstr>Лист согласования</vt:lpstr>
      <vt:lpstr>Протокол изменений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Викторова С.В.</dc:creator>
  <cp:lastModifiedBy>Викторова С.В.</cp:lastModifiedBy>
  <dcterms:created xsi:type="dcterms:W3CDTF">2021-12-27T18:35:54Z</dcterms:created>
  <dcterms:modified xsi:type="dcterms:W3CDTF">2021-12-27T18:35:54Z</dcterms:modified>
</cp:coreProperties>
</file>